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4_財政係（旧財政係）\★★決算関係共有★★\R6\05 情報開示推進（財政状況資料等）\01　9月公表分\04　県HP掲載（9月公表分）\HP掲載用データ\"/>
    </mc:Choice>
  </mc:AlternateContent>
  <xr:revisionPtr revIDLastSave="0" documentId="13_ncr:1_{AACF0B1C-3651-4A4B-90D4-EA8572F7B279}" xr6:coauthVersionLast="47" xr6:coauthVersionMax="47" xr10:uidLastSave="{00000000-0000-0000-0000-000000000000}"/>
  <bookViews>
    <workbookView xWindow="-120" yWindow="-120" windowWidth="29040" windowHeight="1584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21" r:id="rId14"/>
    <sheet name="施設類型別ストック情報分析表①" sheetId="22" r:id="rId15"/>
    <sheet name="施設類型別ストック情報分析表②" sheetId="23" r:id="rId16"/>
    <sheet name="データシート" sheetId="9" state="hidden" r:id="rId17"/>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5" i="10" l="1"/>
  <c r="AO34" i="10"/>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C38" i="10"/>
  <c r="CO37" i="10"/>
  <c r="BE37" i="10"/>
  <c r="AM37" i="10"/>
  <c r="C37" i="10"/>
  <c r="CO36" i="10"/>
  <c r="BE36" i="10"/>
  <c r="AM36" i="10"/>
  <c r="C36" i="10"/>
  <c r="BE35" i="10"/>
  <c r="C35" i="10"/>
  <c r="BE34" i="10"/>
  <c r="U34" i="10"/>
  <c r="U35" i="10" s="1"/>
  <c r="U36" i="10" s="1"/>
  <c r="U37" i="10" s="1"/>
  <c r="U38" i="10" s="1"/>
  <c r="C34" i="10"/>
  <c r="AM34" i="10" l="1"/>
  <c r="AM35" i="10" s="1"/>
  <c r="CO34" i="10"/>
  <c r="CO35" i="10" s="1"/>
  <c r="BW34" i="10"/>
  <c r="BW35" i="10" s="1"/>
  <c r="BW36" i="10" s="1"/>
  <c r="BW37" i="10" s="1"/>
  <c r="BW38" i="10" s="1"/>
  <c r="BW39"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<sst xmlns="http://schemas.openxmlformats.org/spreadsheetml/2006/main" count="1153" uniqueCount="615">
  <si>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</si>
  <si>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</si>
  <si>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</si>
  <si>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</si>
  <si>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</si>
  <si>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</si>
  <si>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</si>
  <si>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</si>
  <si>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</si>
  <si>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</si>
  <si>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</si>
  <si>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</si>
  <si>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</si>
  <si>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</si>
  <si>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</si>
  <si>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</si>
  <si>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</si>
  <si>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</si>
  <si>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</si>
  <si>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</si>
  <si>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</si>
  <si>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</si>
  <si>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</si>
  <si>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</si>
  <si>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</si>
  <si>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</si>
  <si>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</si>
  <si>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</si>
  <si>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</si>
  <si>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</si>
  <si>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</si>
  <si>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</si>
  <si>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</si>
  <si>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</si>
  <si>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</si>
  <si>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</si>
  <si>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</si>
  <si>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</si>
  <si>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</si>
  <si>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</si>
  <si>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</si>
  <si>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</si>
  <si>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</si>
  <si>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</si>
  <si>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</si>
  <si>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</si>
  <si>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</si>
  <si>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</si>
  <si>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</si>
  <si>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</si>
  <si>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</si>
  <si>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</si>
  <si>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</si>
  <si>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</si>
  <si>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</si>
  <si>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</si>
  <si>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</si>
  <si>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</si>
  <si>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</si>
  <si>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</si>
  <si>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</si>
  <si>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</si>
  <si>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</si>
  <si>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</si>
  <si>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</si>
  <si>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</si>
  <si>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</si>
  <si>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</si>
  <si>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</si>
  <si>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</si>
  <si>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</si>
  <si>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</si>
  <si>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</si>
  <si>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</si>
  <si>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</si>
  <si>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</si>
  <si>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</si>
  <si>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</si>
  <si>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</si>
  <si>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</si>
  <si>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</si>
  <si>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</si>
  <si>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</si>
  <si>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</si>
  <si>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</si>
  <si>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</si>
  <si>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</si>
  <si>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</si>
  <si>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</si>
  <si>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</si>
  <si>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</si>
  <si>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</si>
  <si>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</si>
  <si>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</si>
  <si>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</si>
  <si>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</si>
  <si>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</si>
  <si>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</si>
  <si>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</si>
  <si>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</si>
  <si>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湖南市</t>
    <phoneticPr fontId="5"/>
  </si>
  <si>
    <t>地方交付税種地</t>
    <rPh sb="0" eb="2">
      <t>チホウ</t>
    </rPh>
    <rPh sb="2" eb="5">
      <t>コウフゼイ</t>
    </rPh>
    <rPh sb="5" eb="6">
      <t>シュ</t>
    </rPh>
    <rPh sb="6" eb="7">
      <t>チ</t>
    </rPh>
    <phoneticPr fontId="5"/>
  </si>
  <si>
    <t>1-3</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</si>
  <si>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</si>
  <si>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</si>
  <si>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</si>
  <si>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</si>
  <si>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</si>
  <si>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</si>
  <si>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</si>
  <si>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</si>
  <si>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</si>
  <si>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</si>
  <si>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</si>
  <si>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</si>
  <si>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</si>
  <si>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</si>
  <si>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</si>
  <si>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</si>
  <si>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</si>
  <si>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</si>
  <si>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</si>
  <si>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</si>
  <si>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</si>
  <si>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</si>
  <si>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</si>
  <si>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</si>
  <si>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</si>
  <si>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</si>
  <si>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</si>
  <si>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</si>
  <si>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</si>
  <si>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</si>
  <si>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</si>
  <si>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</si>
  <si>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</si>
  <si>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</si>
  <si>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</si>
  <si>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</si>
  <si>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</si>
  <si>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</si>
  <si>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</si>
  <si>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</si>
  <si>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</si>
  <si>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</si>
  <si>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</si>
  <si>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</si>
  <si>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</si>
  <si>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</si>
  <si>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</si>
  <si>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</si>
  <si>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</si>
  <si>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</si>
  <si>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</si>
  <si>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</si>
  <si>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-0.6</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</si>
  <si>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</si>
  <si>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</si>
  <si>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</si>
  <si>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</si>
  <si>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</si>
  <si>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</si>
  <si>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</si>
  <si>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</si>
  <si>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</si>
  <si>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</si>
  <si>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</si>
  <si>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</si>
  <si>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</si>
  <si>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</si>
  <si>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</si>
  <si>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</si>
  <si>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</si>
  <si>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</si>
  <si>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</si>
  <si>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</si>
  <si>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</si>
  <si>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</si>
  <si>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</si>
  <si>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</si>
  <si>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</si>
  <si>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</si>
  <si>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</si>
  <si>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</si>
  <si>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</si>
  <si>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</si>
  <si>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</si>
  <si>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</si>
  <si>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</si>
  <si>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</si>
  <si>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</si>
  <si>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</si>
  <si>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</si>
  <si>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</si>
  <si>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</si>
  <si>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</si>
  <si>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</si>
  <si>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</si>
  <si>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</si>
  <si>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</si>
  <si>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</si>
  <si>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</si>
  <si>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</si>
  <si>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</si>
  <si>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</si>
  <si>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</si>
  <si>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</si>
  <si>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</si>
  <si>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</si>
  <si>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</si>
  <si>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</si>
  <si>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</si>
  <si>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</si>
  <si>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</si>
  <si>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</si>
  <si>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</si>
  <si>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滋賀県湖南市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</si>
  <si>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</si>
  <si>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</si>
  <si>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</si>
  <si>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</si>
  <si>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</si>
  <si>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</si>
  <si>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</si>
  <si>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</si>
  <si>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</si>
  <si>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</si>
  <si>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</si>
  <si>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</si>
  <si>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</si>
  <si>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</si>
  <si>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</si>
  <si>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</si>
  <si>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</si>
  <si>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</si>
  <si>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</si>
  <si>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</si>
  <si>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</si>
  <si>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</si>
  <si>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</si>
  <si>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</si>
  <si>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</si>
  <si>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</si>
  <si>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</si>
  <si>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</si>
  <si>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</si>
  <si>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</si>
  <si>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</si>
  <si>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</si>
  <si>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</si>
  <si>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</si>
  <si>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</si>
  <si>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</si>
  <si>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</si>
  <si>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</si>
  <si>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</si>
  <si>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</si>
  <si>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</si>
  <si>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</si>
  <si>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</si>
  <si>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</si>
  <si>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</si>
  <si>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</si>
  <si>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</si>
  <si>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</si>
  <si>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</si>
  <si>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</si>
  <si>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</si>
  <si>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</si>
  <si>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</si>
  <si>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</si>
  <si>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</si>
  <si>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</si>
  <si>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</si>
  <si>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</si>
  <si>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</si>
  <si>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</si>
  <si>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</si>
  <si>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</si>
  <si>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</si>
  <si>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</si>
  <si>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</si>
  <si>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</si>
  <si>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</si>
  <si>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</si>
  <si>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</si>
  <si>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</si>
  <si>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</si>
  <si>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</si>
  <si>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</si>
  <si>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</si>
  <si>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</si>
  <si>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</si>
  <si>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</si>
  <si>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</si>
  <si>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</si>
  <si>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</si>
  <si>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</si>
  <si>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</si>
  <si>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</si>
  <si>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</si>
  <si>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</si>
  <si>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</si>
  <si>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</si>
  <si>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</si>
  <si>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</si>
  <si>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</si>
  <si>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</si>
  <si>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</si>
  <si>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</si>
  <si>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</si>
  <si>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</si>
  <si>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</si>
  <si>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</si>
  <si>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</si>
  <si>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</si>
  <si>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</si>
  <si>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</si>
  <si>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</si>
  <si>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</si>
  <si>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</si>
  <si>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</si>
  <si>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</si>
  <si>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</si>
  <si>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</si>
  <si>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</si>
  <si>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</si>
  <si>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</si>
  <si>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</si>
  <si>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</si>
  <si>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</si>
  <si>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</si>
  <si>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</si>
  <si>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</si>
  <si>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</si>
  <si>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</si>
  <si>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</si>
  <si>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</si>
  <si>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</si>
  <si>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</si>
  <si>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</si>
  <si>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</si>
  <si>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</si>
  <si>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</si>
  <si>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</si>
  <si>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</si>
  <si>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</si>
  <si>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</si>
  <si>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</si>
  <si>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</si>
  <si>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</si>
  <si>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</si>
  <si>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</si>
  <si>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</si>
  <si>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</si>
  <si>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</si>
  <si>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</si>
  <si>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</si>
  <si>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</si>
  <si>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</si>
  <si>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</si>
  <si>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</si>
  <si>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</si>
  <si>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</si>
  <si>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</si>
  <si>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</si>
  <si>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</si>
  <si>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</si>
  <si>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滋賀県湖南市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</si>
  <si>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</si>
  <si>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</si>
  <si>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</si>
  <si>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</si>
  <si>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</si>
  <si>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</si>
  <si>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</si>
  <si>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</si>
  <si>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</si>
  <si>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</si>
  <si>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</si>
  <si>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</si>
  <si>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</si>
  <si>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</si>
  <si>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</si>
  <si>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</si>
  <si>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</si>
  <si>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</si>
  <si>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</si>
  <si>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</si>
  <si>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</si>
  <si>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</si>
  <si>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</si>
  <si>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</si>
  <si>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</si>
  <si>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</si>
  <si>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</si>
  <si>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</si>
  <si>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</si>
  <si>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</si>
  <si>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</si>
  <si>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</si>
  <si>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</si>
  <si>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</si>
  <si>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</si>
  <si>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国民健康保険診療所特別会計</t>
    <phoneticPr fontId="5"/>
  </si>
  <si>
    <t>介護保険特別会計</t>
    <phoneticPr fontId="5"/>
  </si>
  <si>
    <t>後期高齢者医療特別会計</t>
    <phoneticPr fontId="5"/>
  </si>
  <si>
    <t>訪問看護ステーション事業特別会計</t>
    <phoneticPr fontId="5"/>
  </si>
  <si>
    <t>水道事業会計</t>
    <phoneticPr fontId="5"/>
  </si>
  <si>
    <t>法適用企業</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</si>
  <si>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</si>
  <si>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</si>
  <si>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</si>
  <si>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</si>
  <si>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</si>
  <si>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</si>
  <si>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</si>
  <si>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</si>
  <si>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</si>
  <si>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</si>
  <si>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</si>
  <si>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</si>
  <si>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</si>
  <si>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</si>
  <si>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</si>
  <si>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</si>
  <si>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</si>
  <si>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</si>
  <si>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</si>
  <si>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</si>
  <si>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</si>
  <si>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</si>
  <si>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</si>
  <si>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</si>
  <si>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</si>
  <si>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</si>
  <si>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</si>
  <si>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</si>
  <si>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</si>
  <si>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</si>
  <si>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</si>
  <si>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</si>
  <si>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</si>
  <si>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</si>
  <si>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</si>
  <si>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</si>
  <si>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</si>
  <si>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</si>
  <si>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</si>
  <si>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</si>
  <si>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</si>
  <si>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</si>
  <si>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t>
    <phoneticPr fontId="5"/>
  </si>
  <si>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</si>
  <si>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</si>
  <si>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</si>
  <si>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</si>
  <si>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</si>
  <si>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</si>
  <si>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</si>
  <si>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</si>
  <si>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t>
    <phoneticPr fontId="5"/>
  </si>
  <si>
    <t>-</t>
    <phoneticPr fontId="5"/>
  </si>
  <si>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</si>
  <si>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t>
    <phoneticPr fontId="5"/>
  </si>
  <si>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</si>
  <si>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</si>
  <si>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</si>
  <si>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</si>
  <si>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</si>
  <si>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</si>
  <si>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</si>
  <si>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</si>
  <si>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</si>
  <si>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</si>
  <si>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</si>
  <si>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</si>
  <si>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</si>
  <si>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</si>
  <si>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</si>
  <si>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</si>
  <si>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</si>
  <si>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</si>
  <si>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</si>
  <si>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</si>
  <si>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介護保険特別会計</t>
    <phoneticPr fontId="5"/>
  </si>
  <si>
    <t>(Ｆ)</t>
    <phoneticPr fontId="5"/>
  </si>
  <si>
    <t>後期高齢者医療特別会計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</si>
  <si>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</si>
  <si>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</si>
  <si>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</si>
  <si>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</si>
  <si>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</si>
  <si>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</si>
  <si>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</si>
  <si>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</si>
  <si>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</si>
  <si>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</si>
  <si>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</si>
  <si>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</si>
  <si>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</si>
  <si>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</si>
  <si>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</si>
  <si>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</si>
  <si>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</si>
  <si>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</si>
  <si>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</si>
  <si>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</si>
  <si>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</si>
  <si>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</si>
  <si>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</si>
  <si>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</si>
  <si>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</si>
  <si>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</si>
  <si>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</si>
  <si>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</si>
  <si>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</si>
  <si>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</si>
  <si>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</si>
  <si>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</si>
  <si>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</si>
  <si>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</si>
  <si>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</si>
  <si>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</si>
  <si>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</si>
  <si>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</si>
  <si>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</si>
  <si>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</si>
  <si>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</si>
  <si>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</si>
  <si>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</si>
  <si>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</si>
  <si>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</si>
  <si>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</si>
  <si>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</si>
  <si>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</si>
  <si>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</si>
  <si>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</si>
  <si>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</si>
  <si>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</si>
  <si>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</si>
  <si>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</si>
  <si>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</si>
  <si>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</si>
  <si>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</si>
  <si>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</si>
  <si>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</si>
  <si>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</si>
  <si>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</si>
  <si>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</si>
  <si>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</si>
  <si>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</si>
  <si>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</si>
  <si>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</si>
  <si>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</si>
  <si>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</si>
  <si>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</si>
  <si>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</si>
  <si>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</si>
  <si>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</si>
  <si>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</si>
  <si>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</si>
  <si>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</si>
  <si>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</si>
  <si>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</si>
  <si>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H30</t>
  </si>
  <si>
    <t>R01</t>
  </si>
  <si>
    <t>R02</t>
  </si>
  <si>
    <t>R03</t>
  </si>
  <si>
    <t>R04</t>
  </si>
  <si>
    <t>▲ 3.07</t>
  </si>
  <si>
    <t>訪問看護ステーション事業特別会計</t>
  </si>
  <si>
    <t>▲ 0.03</t>
  </si>
  <si>
    <t>▲ 0.04</t>
  </si>
  <si>
    <t>▲ 0.00</t>
  </si>
  <si>
    <t>水道事業会計</t>
  </si>
  <si>
    <t>一般会計</t>
  </si>
  <si>
    <t>下水道事業会計</t>
  </si>
  <si>
    <t>介護保険特別会計</t>
  </si>
  <si>
    <t>国民健康保険特別会計</t>
  </si>
  <si>
    <t>国民健康保険診療所特別会計</t>
  </si>
  <si>
    <t>後期高齢者医療特別会計</t>
  </si>
  <si>
    <t>その他会計（赤字）</t>
  </si>
  <si>
    <t>その他会計（黒字）</t>
  </si>
  <si>
    <t>（百万円）</t>
    <phoneticPr fontId="5"/>
  </si>
  <si>
    <t>H30</t>
    <phoneticPr fontId="5"/>
  </si>
  <si>
    <t>R01</t>
    <phoneticPr fontId="5"/>
  </si>
  <si>
    <t>R02</t>
    <phoneticPr fontId="5"/>
  </si>
  <si>
    <t>R03</t>
    <phoneticPr fontId="5"/>
  </si>
  <si>
    <t>R04</t>
    <phoneticPr fontId="5"/>
  </si>
  <si>
    <t>滋賀県市町村職員退職手当組合</t>
    <rPh sb="0" eb="3">
      <t>シガケン</t>
    </rPh>
    <rPh sb="3" eb="4">
      <t>シ</t>
    </rPh>
    <rPh sb="4" eb="5">
      <t>マチ</t>
    </rPh>
    <rPh sb="5" eb="6">
      <t>ムラ</t>
    </rPh>
    <rPh sb="6" eb="8">
      <t>ショクイン</t>
    </rPh>
    <rPh sb="8" eb="10">
      <t>タイショク</t>
    </rPh>
    <rPh sb="10" eb="12">
      <t>テアテ</t>
    </rPh>
    <rPh sb="12" eb="14">
      <t>クミアイ</t>
    </rPh>
    <phoneticPr fontId="2"/>
  </si>
  <si>
    <t>甲賀広域行政組合</t>
    <rPh sb="0" eb="2">
      <t>コウカ</t>
    </rPh>
    <rPh sb="2" eb="4">
      <t>コウイキ</t>
    </rPh>
    <rPh sb="4" eb="6">
      <t>ギョウセイ</t>
    </rPh>
    <rPh sb="6" eb="8">
      <t>クミアイ</t>
    </rPh>
    <phoneticPr fontId="2"/>
  </si>
  <si>
    <t>滋賀県市町村職員研修センター</t>
    <rPh sb="0" eb="3">
      <t>シガケン</t>
    </rPh>
    <rPh sb="3" eb="6">
      <t>シチョウソン</t>
    </rPh>
    <rPh sb="6" eb="8">
      <t>ショクイン</t>
    </rPh>
    <rPh sb="8" eb="10">
      <t>ケンシュウ</t>
    </rPh>
    <phoneticPr fontId="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</si>
  <si>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</si>
  <si>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</si>
  <si>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湖南市文化体育振興事業団</t>
    <rPh sb="0" eb="3">
      <t>コナンシ</t>
    </rPh>
    <rPh sb="3" eb="5">
      <t>ブンカ</t>
    </rPh>
    <rPh sb="5" eb="7">
      <t>タイイク</t>
    </rPh>
    <rPh sb="7" eb="9">
      <t>シンコウ</t>
    </rPh>
    <rPh sb="9" eb="12">
      <t>ジギョウダン</t>
    </rPh>
    <phoneticPr fontId="2"/>
  </si>
  <si>
    <t>石部公共サービス株式会社</t>
    <rPh sb="0" eb="2">
      <t>イシベ</t>
    </rPh>
    <rPh sb="2" eb="4">
      <t>コウキョウ</t>
    </rPh>
    <rPh sb="8" eb="10">
      <t>カブシキ</t>
    </rPh>
    <rPh sb="10" eb="12">
      <t>カイシャ</t>
    </rPh>
    <phoneticPr fontId="2"/>
  </si>
  <si>
    <t>公共公益施設等整備基金</t>
  </si>
  <si>
    <t>庁舎整備基金</t>
  </si>
  <si>
    <t>振興基金</t>
  </si>
  <si>
    <t>ふるさときらめき湖南づくり応援基金</t>
  </si>
  <si>
    <t>笹ケ谷霊園管理基金</t>
  </si>
  <si>
    <t>-</t>
    <phoneticPr fontId="2"/>
  </si>
  <si>
    <t>公立甲賀病院組合（一般会計）</t>
    <rPh sb="0" eb="2">
      <t>コウリツ</t>
    </rPh>
    <rPh sb="2" eb="4">
      <t>コウカ</t>
    </rPh>
    <rPh sb="4" eb="6">
      <t>ビョウイン</t>
    </rPh>
    <rPh sb="6" eb="8">
      <t>クミアイ</t>
    </rPh>
    <rPh sb="9" eb="11">
      <t>イッパン</t>
    </rPh>
    <rPh sb="11" eb="13">
      <t>カイケイ</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</si>
  <si>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</si>
  <si>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</si>
  <si>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</si>
  <si>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</si>
  <si>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</si>
  <si>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</si>
  <si>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</si>
  <si>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</si>
  <si>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</si>
  <si>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実質公債費比率は類似団体と比較して高い水準にあるが、前年度と比較して減少した。前年度より減少した理由としては、合併特例事業債の償還終了等により公債費が減少したこと、また、水道、下水道事業への一般会計支出金の内、一部を出資金として支出したことにより公営企業債の元利償還金に対する繰入金が減少したことが考えられる。将来負担比率が減少傾向にあることから、実質公債費比率についても、今後は低下していくものと想定される。</t>
    <phoneticPr fontId="5"/>
  </si>
  <si>
    <t>　有形固定資産減価償却率については、類似団体より高い水準にある。これは、昭和50年～60年代に建設又は整備された施設等が多くあり、老朽化が進んでいることが要因であると考えられる。公共施設については、公共施設等総合管理計画で廃止又は統廃合の対象となっている施設を先行して個別施設計画を策定し、施設の総量削減に向けた取り組みを進めている。一方で、将来負担比率については、地方債現在高の減少と財政調整基金や公共公益施設等整備基金等に必要となる一般財源の一部を積み立てたことにより、充当可能基金が1,000,491千円増えたことに伴い、将来負担比率を引き下げることにつながった。引き続き公共施設等総合管理計画に基づき、施設の総量削減に取り組むことで地方債の発行を抑制し、将来負担比率及び有形固定資産減価償却率を抑制していく。</t>
    <rPh sb="167" eb="169">
      <t>イッポウ</t>
    </rPh>
    <rPh sb="261" eb="262">
      <t>トモナ</t>
    </rPh>
    <rPh sb="264" eb="270">
      <t>ショウライフタンヒリツ</t>
    </rPh>
    <rPh sb="271" eb="272">
      <t>ヒ</t>
    </rPh>
    <rPh sb="273" eb="274">
      <t>サ</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</si>
</sst>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4"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0000000-0005-0000-0000-00000D000000}"/>
    <cellStyle name="標準_【レイアウト】（県）資料３（Ｐ２）　歳出比較分析表" xfId="16" xr:uid="{00000000-0005-0000-0000-00000E000000}"/>
    <cellStyle name="標準_【レイアウト】（市）資料３（Ｐ２）　歳出比較分析表" xfId="17" xr:uid="{00000000-0005-0000-0000-00000F000000}"/>
    <cellStyle name="標準_APAHO251300" xfId="18" xr:uid="{00000000-0005-0000-0000-000010000000}"/>
    <cellStyle name="標準_APAHO252300" xfId="19"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2"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54684</c:v>
                </c:pt>
                <c:pt idx="1">
                  <c:v>62383</c:v>
                </c:pt>
                <c:pt idx="2">
                  <c:v>63812</c:v>
                </c:pt>
                <c:pt idx="3">
                  <c:v>54225</c:v>
                </c:pt>
                <c:pt idx="4">
                  <c:v>54016</c:v>
                </c:pt>
              </c:numCache>
            </c:numRef>
          </c:val>
          <c:smooth val="0"/>
          <c:extLst>
            <c:ext xmlns:c16="http://schemas.microsoft.com/office/drawing/2014/chart" uri="{C3380CC4-5D6E-409C-BE32-E72D297353CC}">
              <c16:uniqueId val="{00000000-5F53-4E93-A4A4-C29E14B8D97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48371</c:v>
                </c:pt>
                <c:pt idx="1">
                  <c:v>27755</c:v>
                </c:pt>
                <c:pt idx="2">
                  <c:v>30068</c:v>
                </c:pt>
                <c:pt idx="3">
                  <c:v>36315</c:v>
                </c:pt>
                <c:pt idx="4">
                  <c:v>29940</c:v>
                </c:pt>
              </c:numCache>
            </c:numRef>
          </c:val>
          <c:smooth val="0"/>
          <c:extLst>
            <c:ext xmlns:c16="http://schemas.microsoft.com/office/drawing/2014/chart" uri="{C3380CC4-5D6E-409C-BE32-E72D297353CC}">
              <c16:uniqueId val="{00000001-5F53-4E93-A4A4-C29E14B8D971}"/>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2.21</c:v>
                </c:pt>
                <c:pt idx="1">
                  <c:v>3.89</c:v>
                </c:pt>
                <c:pt idx="2">
                  <c:v>4.5199999999999996</c:v>
                </c:pt>
                <c:pt idx="3">
                  <c:v>6.22</c:v>
                </c:pt>
                <c:pt idx="4">
                  <c:v>3.74</c:v>
                </c:pt>
              </c:numCache>
            </c:numRef>
          </c:val>
          <c:extLst>
            <c:ext xmlns:c16="http://schemas.microsoft.com/office/drawing/2014/chart" uri="{C3380CC4-5D6E-409C-BE32-E72D297353CC}">
              <c16:uniqueId val="{00000000-7800-440A-B1F6-6ED696314FB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13.16</c:v>
                </c:pt>
                <c:pt idx="1">
                  <c:v>13.57</c:v>
                </c:pt>
                <c:pt idx="2">
                  <c:v>15.19</c:v>
                </c:pt>
                <c:pt idx="3">
                  <c:v>17.91</c:v>
                </c:pt>
                <c:pt idx="4">
                  <c:v>17.670000000000002</c:v>
                </c:pt>
              </c:numCache>
            </c:numRef>
          </c:val>
          <c:extLst>
            <c:ext xmlns:c16="http://schemas.microsoft.com/office/drawing/2014/chart" uri="{C3380CC4-5D6E-409C-BE32-E72D297353CC}">
              <c16:uniqueId val="{00000001-7800-440A-B1F6-6ED696314FB4}"/>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3.96</c:v>
                </c:pt>
                <c:pt idx="1">
                  <c:v>2.2000000000000002</c:v>
                </c:pt>
                <c:pt idx="2">
                  <c:v>2.65</c:v>
                </c:pt>
                <c:pt idx="3">
                  <c:v>7.88</c:v>
                </c:pt>
                <c:pt idx="4">
                  <c:v>-3.07</c:v>
                </c:pt>
              </c:numCache>
            </c:numRef>
          </c:val>
          <c:smooth val="0"/>
          <c:extLst>
            <c:ext xmlns:c16="http://schemas.microsoft.com/office/drawing/2014/chart" uri="{C3380CC4-5D6E-409C-BE32-E72D297353CC}">
              <c16:uniqueId val="{00000002-7800-440A-B1F6-6ED696314FB4}"/>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CB9A-43FD-89BE-FC04CF990DD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B9A-43FD-89BE-FC04CF990DD1}"/>
            </c:ext>
          </c:extLst>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0.06</c:v>
                </c:pt>
                <c:pt idx="2">
                  <c:v>#N/A</c:v>
                </c:pt>
                <c:pt idx="3">
                  <c:v>0.08</c:v>
                </c:pt>
                <c:pt idx="4">
                  <c:v>#N/A</c:v>
                </c:pt>
                <c:pt idx="5">
                  <c:v>0.08</c:v>
                </c:pt>
                <c:pt idx="6">
                  <c:v>#N/A</c:v>
                </c:pt>
                <c:pt idx="7">
                  <c:v>0.08</c:v>
                </c:pt>
                <c:pt idx="8">
                  <c:v>#N/A</c:v>
                </c:pt>
                <c:pt idx="9">
                  <c:v>0.09</c:v>
                </c:pt>
              </c:numCache>
            </c:numRef>
          </c:val>
          <c:extLst>
            <c:ext xmlns:c16="http://schemas.microsoft.com/office/drawing/2014/chart" uri="{C3380CC4-5D6E-409C-BE32-E72D297353CC}">
              <c16:uniqueId val="{00000002-CB9A-43FD-89BE-FC04CF990DD1}"/>
            </c:ext>
          </c:extLst>
        </c:ser>
        <c:ser>
          <c:idx val="3"/>
          <c:order val="3"/>
          <c:tx>
            <c:strRef>
              <c:f>データシート!$A$30</c:f>
              <c:strCache>
                <c:ptCount val="1"/>
                <c:pt idx="0">
                  <c:v>国民健康保険診療所特別会計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0.17</c:v>
                </c:pt>
                <c:pt idx="2">
                  <c:v>#N/A</c:v>
                </c:pt>
                <c:pt idx="3">
                  <c:v>0.14000000000000001</c:v>
                </c:pt>
                <c:pt idx="4">
                  <c:v>#N/A</c:v>
                </c:pt>
                <c:pt idx="5">
                  <c:v>0.05</c:v>
                </c:pt>
                <c:pt idx="6">
                  <c:v>#N/A</c:v>
                </c:pt>
                <c:pt idx="7">
                  <c:v>0.54</c:v>
                </c:pt>
                <c:pt idx="8">
                  <c:v>#N/A</c:v>
                </c:pt>
                <c:pt idx="9">
                  <c:v>0.38</c:v>
                </c:pt>
              </c:numCache>
            </c:numRef>
          </c:val>
          <c:extLst>
            <c:ext xmlns:c16="http://schemas.microsoft.com/office/drawing/2014/chart" uri="{C3380CC4-5D6E-409C-BE32-E72D297353CC}">
              <c16:uniqueId val="{00000003-CB9A-43FD-89BE-FC04CF990DD1}"/>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0.87</c:v>
                </c:pt>
                <c:pt idx="2">
                  <c:v>#N/A</c:v>
                </c:pt>
                <c:pt idx="3">
                  <c:v>0.86</c:v>
                </c:pt>
                <c:pt idx="4">
                  <c:v>#N/A</c:v>
                </c:pt>
                <c:pt idx="5">
                  <c:v>0.23</c:v>
                </c:pt>
                <c:pt idx="6">
                  <c:v>#N/A</c:v>
                </c:pt>
                <c:pt idx="7">
                  <c:v>0.57999999999999996</c:v>
                </c:pt>
                <c:pt idx="8">
                  <c:v>#N/A</c:v>
                </c:pt>
                <c:pt idx="9">
                  <c:v>0.41</c:v>
                </c:pt>
              </c:numCache>
            </c:numRef>
          </c:val>
          <c:extLst>
            <c:ext xmlns:c16="http://schemas.microsoft.com/office/drawing/2014/chart" uri="{C3380CC4-5D6E-409C-BE32-E72D297353CC}">
              <c16:uniqueId val="{00000004-CB9A-43FD-89BE-FC04CF990DD1}"/>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7.0000000000000007E-2</c:v>
                </c:pt>
                <c:pt idx="2">
                  <c:v>#N/A</c:v>
                </c:pt>
                <c:pt idx="3">
                  <c:v>0.21</c:v>
                </c:pt>
                <c:pt idx="4">
                  <c:v>#N/A</c:v>
                </c:pt>
                <c:pt idx="5">
                  <c:v>0.6</c:v>
                </c:pt>
                <c:pt idx="6">
                  <c:v>#N/A</c:v>
                </c:pt>
                <c:pt idx="7">
                  <c:v>1.48</c:v>
                </c:pt>
                <c:pt idx="8">
                  <c:v>#N/A</c:v>
                </c:pt>
                <c:pt idx="9">
                  <c:v>0.95</c:v>
                </c:pt>
              </c:numCache>
            </c:numRef>
          </c:val>
          <c:extLst>
            <c:ext xmlns:c16="http://schemas.microsoft.com/office/drawing/2014/chart" uri="{C3380CC4-5D6E-409C-BE32-E72D297353CC}">
              <c16:uniqueId val="{00000005-CB9A-43FD-89BE-FC04CF990DD1}"/>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0.76</c:v>
                </c:pt>
                <c:pt idx="2">
                  <c:v>#N/A</c:v>
                </c:pt>
                <c:pt idx="3">
                  <c:v>1.01</c:v>
                </c:pt>
                <c:pt idx="4">
                  <c:v>#N/A</c:v>
                </c:pt>
                <c:pt idx="5">
                  <c:v>1.18</c:v>
                </c:pt>
                <c:pt idx="6">
                  <c:v>#N/A</c:v>
                </c:pt>
                <c:pt idx="7">
                  <c:v>1.81</c:v>
                </c:pt>
                <c:pt idx="8">
                  <c:v>#N/A</c:v>
                </c:pt>
                <c:pt idx="9">
                  <c:v>1.98</c:v>
                </c:pt>
              </c:numCache>
            </c:numRef>
          </c:val>
          <c:extLst>
            <c:ext xmlns:c16="http://schemas.microsoft.com/office/drawing/2014/chart" uri="{C3380CC4-5D6E-409C-BE32-E72D297353CC}">
              <c16:uniqueId val="{00000006-CB9A-43FD-89BE-FC04CF990DD1}"/>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2.2000000000000002</c:v>
                </c:pt>
                <c:pt idx="2">
                  <c:v>#N/A</c:v>
                </c:pt>
                <c:pt idx="3">
                  <c:v>3.88</c:v>
                </c:pt>
                <c:pt idx="4">
                  <c:v>#N/A</c:v>
                </c:pt>
                <c:pt idx="5">
                  <c:v>4.51</c:v>
                </c:pt>
                <c:pt idx="6">
                  <c:v>#N/A</c:v>
                </c:pt>
                <c:pt idx="7">
                  <c:v>6.22</c:v>
                </c:pt>
                <c:pt idx="8">
                  <c:v>#N/A</c:v>
                </c:pt>
                <c:pt idx="9">
                  <c:v>3.73</c:v>
                </c:pt>
              </c:numCache>
            </c:numRef>
          </c:val>
          <c:extLst>
            <c:ext xmlns:c16="http://schemas.microsoft.com/office/drawing/2014/chart" uri="{C3380CC4-5D6E-409C-BE32-E72D297353CC}">
              <c16:uniqueId val="{00000007-CB9A-43FD-89BE-FC04CF990DD1}"/>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8.6199999999999992</c:v>
                </c:pt>
                <c:pt idx="2">
                  <c:v>#N/A</c:v>
                </c:pt>
                <c:pt idx="3">
                  <c:v>8.9499999999999993</c:v>
                </c:pt>
                <c:pt idx="4">
                  <c:v>#N/A</c:v>
                </c:pt>
                <c:pt idx="5">
                  <c:v>7.22</c:v>
                </c:pt>
                <c:pt idx="6">
                  <c:v>#N/A</c:v>
                </c:pt>
                <c:pt idx="7">
                  <c:v>7.59</c:v>
                </c:pt>
                <c:pt idx="8">
                  <c:v>#N/A</c:v>
                </c:pt>
                <c:pt idx="9">
                  <c:v>8.18</c:v>
                </c:pt>
              </c:numCache>
            </c:numRef>
          </c:val>
          <c:extLst>
            <c:ext xmlns:c16="http://schemas.microsoft.com/office/drawing/2014/chart" uri="{C3380CC4-5D6E-409C-BE32-E72D297353CC}">
              <c16:uniqueId val="{00000008-CB9A-43FD-89BE-FC04CF990DD1}"/>
            </c:ext>
          </c:extLst>
        </c:ser>
        <c:ser>
          <c:idx val="9"/>
          <c:order val="9"/>
          <c:tx>
            <c:strRef>
              <c:f>データシート!$A$36</c:f>
              <c:strCache>
                <c:ptCount val="1"/>
                <c:pt idx="0">
                  <c:v>訪問看護ステーション事業特別会計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0</c:v>
                </c:pt>
                <c:pt idx="2">
                  <c:v>0.03</c:v>
                </c:pt>
                <c:pt idx="3">
                  <c:v>#N/A</c:v>
                </c:pt>
                <c:pt idx="4">
                  <c:v>0.04</c:v>
                </c:pt>
                <c:pt idx="5">
                  <c:v>#N/A</c:v>
                </c:pt>
                <c:pt idx="6">
                  <c:v>#N/A</c:v>
                </c:pt>
                <c:pt idx="7">
                  <c:v>0.03</c:v>
                </c:pt>
                <c:pt idx="8">
                  <c:v>#N/A</c:v>
                </c:pt>
                <c:pt idx="9">
                  <c:v>0</c:v>
                </c:pt>
              </c:numCache>
            </c:numRef>
          </c:val>
          <c:extLst>
            <c:ext xmlns:c16="http://schemas.microsoft.com/office/drawing/2014/chart" uri="{C3380CC4-5D6E-409C-BE32-E72D297353CC}">
              <c16:uniqueId val="{00000009-CB9A-43FD-89BE-FC04CF990DD1}"/>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2281</c:v>
                </c:pt>
                <c:pt idx="5">
                  <c:v>2287</c:v>
                </c:pt>
                <c:pt idx="8">
                  <c:v>2299</c:v>
                </c:pt>
                <c:pt idx="11">
                  <c:v>2297</c:v>
                </c:pt>
                <c:pt idx="14">
                  <c:v>2283</c:v>
                </c:pt>
              </c:numCache>
            </c:numRef>
          </c:val>
          <c:extLst>
            <c:ext xmlns:c16="http://schemas.microsoft.com/office/drawing/2014/chart" uri="{C3380CC4-5D6E-409C-BE32-E72D297353CC}">
              <c16:uniqueId val="{00000000-F1B0-4806-8CA1-7772B457609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1</c:v>
                </c:pt>
                <c:pt idx="3">
                  <c:v>0</c:v>
                </c:pt>
                <c:pt idx="6">
                  <c:v>0</c:v>
                </c:pt>
                <c:pt idx="9">
                  <c:v>0</c:v>
                </c:pt>
                <c:pt idx="12">
                  <c:v>0</c:v>
                </c:pt>
              </c:numCache>
            </c:numRef>
          </c:val>
          <c:extLst>
            <c:ext xmlns:c16="http://schemas.microsoft.com/office/drawing/2014/chart" uri="{C3380CC4-5D6E-409C-BE32-E72D297353CC}">
              <c16:uniqueId val="{00000001-F1B0-4806-8CA1-7772B457609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F1B0-4806-8CA1-7772B457609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234</c:v>
                </c:pt>
                <c:pt idx="3">
                  <c:v>251</c:v>
                </c:pt>
                <c:pt idx="6">
                  <c:v>273</c:v>
                </c:pt>
                <c:pt idx="9">
                  <c:v>231</c:v>
                </c:pt>
                <c:pt idx="12">
                  <c:v>195</c:v>
                </c:pt>
              </c:numCache>
            </c:numRef>
          </c:val>
          <c:extLst>
            <c:ext xmlns:c16="http://schemas.microsoft.com/office/drawing/2014/chart" uri="{C3380CC4-5D6E-409C-BE32-E72D297353CC}">
              <c16:uniqueId val="{00000003-F1B0-4806-8CA1-7772B457609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420</c:v>
                </c:pt>
                <c:pt idx="3">
                  <c:v>495</c:v>
                </c:pt>
                <c:pt idx="6">
                  <c:v>411</c:v>
                </c:pt>
                <c:pt idx="9">
                  <c:v>408</c:v>
                </c:pt>
                <c:pt idx="12">
                  <c:v>388</c:v>
                </c:pt>
              </c:numCache>
            </c:numRef>
          </c:val>
          <c:extLst>
            <c:ext xmlns:c16="http://schemas.microsoft.com/office/drawing/2014/chart" uri="{C3380CC4-5D6E-409C-BE32-E72D297353CC}">
              <c16:uniqueId val="{00000004-F1B0-4806-8CA1-7772B457609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1B0-4806-8CA1-7772B457609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1B0-4806-8CA1-7772B457609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2529</c:v>
                </c:pt>
                <c:pt idx="3">
                  <c:v>2540</c:v>
                </c:pt>
                <c:pt idx="6">
                  <c:v>2486</c:v>
                </c:pt>
                <c:pt idx="9">
                  <c:v>2555</c:v>
                </c:pt>
                <c:pt idx="12">
                  <c:v>2628</c:v>
                </c:pt>
              </c:numCache>
            </c:numRef>
          </c:val>
          <c:extLst>
            <c:ext xmlns:c16="http://schemas.microsoft.com/office/drawing/2014/chart" uri="{C3380CC4-5D6E-409C-BE32-E72D297353CC}">
              <c16:uniqueId val="{00000007-F1B0-4806-8CA1-7772B4576096}"/>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903</c:v>
                </c:pt>
                <c:pt idx="2">
                  <c:v>#N/A</c:v>
                </c:pt>
                <c:pt idx="3">
                  <c:v>#N/A</c:v>
                </c:pt>
                <c:pt idx="4">
                  <c:v>999</c:v>
                </c:pt>
                <c:pt idx="5">
                  <c:v>#N/A</c:v>
                </c:pt>
                <c:pt idx="6">
                  <c:v>#N/A</c:v>
                </c:pt>
                <c:pt idx="7">
                  <c:v>871</c:v>
                </c:pt>
                <c:pt idx="8">
                  <c:v>#N/A</c:v>
                </c:pt>
                <c:pt idx="9">
                  <c:v>#N/A</c:v>
                </c:pt>
                <c:pt idx="10">
                  <c:v>897</c:v>
                </c:pt>
                <c:pt idx="11">
                  <c:v>#N/A</c:v>
                </c:pt>
                <c:pt idx="12">
                  <c:v>#N/A</c:v>
                </c:pt>
                <c:pt idx="13">
                  <c:v>928</c:v>
                </c:pt>
                <c:pt idx="14">
                  <c:v>#N/A</c:v>
                </c:pt>
              </c:numCache>
            </c:numRef>
          </c:val>
          <c:smooth val="0"/>
          <c:extLst>
            <c:ext xmlns:c16="http://schemas.microsoft.com/office/drawing/2014/chart" uri="{C3380CC4-5D6E-409C-BE32-E72D297353CC}">
              <c16:uniqueId val="{00000008-F1B0-4806-8CA1-7772B4576096}"/>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27457</c:v>
                </c:pt>
                <c:pt idx="5">
                  <c:v>26563</c:v>
                </c:pt>
                <c:pt idx="8">
                  <c:v>25718</c:v>
                </c:pt>
                <c:pt idx="11">
                  <c:v>24954</c:v>
                </c:pt>
                <c:pt idx="14">
                  <c:v>23701</c:v>
                </c:pt>
              </c:numCache>
            </c:numRef>
          </c:val>
          <c:extLst>
            <c:ext xmlns:c16="http://schemas.microsoft.com/office/drawing/2014/chart" uri="{C3380CC4-5D6E-409C-BE32-E72D297353CC}">
              <c16:uniqueId val="{00000000-51CC-4A6A-A36F-CDC0F33BCF3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238</c:v>
                </c:pt>
                <c:pt idx="5">
                  <c:v>211</c:v>
                </c:pt>
                <c:pt idx="8">
                  <c:v>186</c:v>
                </c:pt>
                <c:pt idx="11">
                  <c:v>167</c:v>
                </c:pt>
                <c:pt idx="14">
                  <c:v>122</c:v>
                </c:pt>
              </c:numCache>
            </c:numRef>
          </c:val>
          <c:extLst>
            <c:ext xmlns:c16="http://schemas.microsoft.com/office/drawing/2014/chart" uri="{C3380CC4-5D6E-409C-BE32-E72D297353CC}">
              <c16:uniqueId val="{00000001-51CC-4A6A-A36F-CDC0F33BCF3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3863</c:v>
                </c:pt>
                <c:pt idx="5">
                  <c:v>4122</c:v>
                </c:pt>
                <c:pt idx="8">
                  <c:v>4504</c:v>
                </c:pt>
                <c:pt idx="11">
                  <c:v>5571</c:v>
                </c:pt>
                <c:pt idx="14">
                  <c:v>6572</c:v>
                </c:pt>
              </c:numCache>
            </c:numRef>
          </c:val>
          <c:extLst>
            <c:ext xmlns:c16="http://schemas.microsoft.com/office/drawing/2014/chart" uri="{C3380CC4-5D6E-409C-BE32-E72D297353CC}">
              <c16:uniqueId val="{00000002-51CC-4A6A-A36F-CDC0F33BCF3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1CC-4A6A-A36F-CDC0F33BCF3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1CC-4A6A-A36F-CDC0F33BCF3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1CC-4A6A-A36F-CDC0F33BCF3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105</c:v>
                </c:pt>
                <c:pt idx="3">
                  <c:v>0</c:v>
                </c:pt>
                <c:pt idx="6">
                  <c:v>46</c:v>
                </c:pt>
                <c:pt idx="9">
                  <c:v>426</c:v>
                </c:pt>
                <c:pt idx="12">
                  <c:v>365</c:v>
                </c:pt>
              </c:numCache>
            </c:numRef>
          </c:val>
          <c:extLst>
            <c:ext xmlns:c16="http://schemas.microsoft.com/office/drawing/2014/chart" uri="{C3380CC4-5D6E-409C-BE32-E72D297353CC}">
              <c16:uniqueId val="{00000006-51CC-4A6A-A36F-CDC0F33BCF3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1918</c:v>
                </c:pt>
                <c:pt idx="3">
                  <c:v>1731</c:v>
                </c:pt>
                <c:pt idx="6">
                  <c:v>1537</c:v>
                </c:pt>
                <c:pt idx="9">
                  <c:v>1642</c:v>
                </c:pt>
                <c:pt idx="12">
                  <c:v>1839</c:v>
                </c:pt>
              </c:numCache>
            </c:numRef>
          </c:val>
          <c:extLst>
            <c:ext xmlns:c16="http://schemas.microsoft.com/office/drawing/2014/chart" uri="{C3380CC4-5D6E-409C-BE32-E72D297353CC}">
              <c16:uniqueId val="{00000007-51CC-4A6A-A36F-CDC0F33BCF3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5685</c:v>
                </c:pt>
                <c:pt idx="3">
                  <c:v>5679</c:v>
                </c:pt>
                <c:pt idx="6">
                  <c:v>5210</c:v>
                </c:pt>
                <c:pt idx="9">
                  <c:v>4921</c:v>
                </c:pt>
                <c:pt idx="12">
                  <c:v>4315</c:v>
                </c:pt>
              </c:numCache>
            </c:numRef>
          </c:val>
          <c:extLst>
            <c:ext xmlns:c16="http://schemas.microsoft.com/office/drawing/2014/chart" uri="{C3380CC4-5D6E-409C-BE32-E72D297353CC}">
              <c16:uniqueId val="{00000008-51CC-4A6A-A36F-CDC0F33BCF3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51CC-4A6A-A36F-CDC0F33BCF3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27708</c:v>
                </c:pt>
                <c:pt idx="3">
                  <c:v>26872</c:v>
                </c:pt>
                <c:pt idx="6">
                  <c:v>26075</c:v>
                </c:pt>
                <c:pt idx="9">
                  <c:v>25492</c:v>
                </c:pt>
                <c:pt idx="12">
                  <c:v>23819</c:v>
                </c:pt>
              </c:numCache>
            </c:numRef>
          </c:val>
          <c:extLst>
            <c:ext xmlns:c16="http://schemas.microsoft.com/office/drawing/2014/chart" uri="{C3380CC4-5D6E-409C-BE32-E72D297353CC}">
              <c16:uniqueId val="{0000000A-51CC-4A6A-A36F-CDC0F33BCF3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3858</c:v>
                </c:pt>
                <c:pt idx="2">
                  <c:v>#N/A</c:v>
                </c:pt>
                <c:pt idx="3">
                  <c:v>#N/A</c:v>
                </c:pt>
                <c:pt idx="4">
                  <c:v>3386</c:v>
                </c:pt>
                <c:pt idx="5">
                  <c:v>#N/A</c:v>
                </c:pt>
                <c:pt idx="6">
                  <c:v>#N/A</c:v>
                </c:pt>
                <c:pt idx="7">
                  <c:v>2462</c:v>
                </c:pt>
                <c:pt idx="8">
                  <c:v>#N/A</c:v>
                </c:pt>
                <c:pt idx="9">
                  <c:v>#N/A</c:v>
                </c:pt>
                <c:pt idx="10">
                  <c:v>1789</c:v>
                </c:pt>
                <c:pt idx="11">
                  <c:v>#N/A</c:v>
                </c:pt>
                <c:pt idx="12">
                  <c:v>#N/A</c:v>
                </c:pt>
                <c:pt idx="13">
                  <c:v>0</c:v>
                </c:pt>
                <c:pt idx="14">
                  <c:v>#N/A</c:v>
                </c:pt>
              </c:numCache>
            </c:numRef>
          </c:val>
          <c:smooth val="0"/>
          <c:extLst>
            <c:ext xmlns:c16="http://schemas.microsoft.com/office/drawing/2014/chart" uri="{C3380CC4-5D6E-409C-BE32-E72D297353CC}">
              <c16:uniqueId val="{0000000B-51CC-4A6A-A36F-CDC0F33BCF3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2014</c:v>
                </c:pt>
                <c:pt idx="1">
                  <c:v>2503</c:v>
                </c:pt>
                <c:pt idx="2">
                  <c:v>2405</c:v>
                </c:pt>
              </c:numCache>
            </c:numRef>
          </c:val>
          <c:extLst>
            <c:ext xmlns:c16="http://schemas.microsoft.com/office/drawing/2014/chart" uri="{C3380CC4-5D6E-409C-BE32-E72D297353CC}">
              <c16:uniqueId val="{00000000-2F60-4575-9717-CF7300935B3D}"/>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441</c:v>
                </c:pt>
                <c:pt idx="1">
                  <c:v>841</c:v>
                </c:pt>
                <c:pt idx="2">
                  <c:v>841</c:v>
                </c:pt>
              </c:numCache>
            </c:numRef>
          </c:val>
          <c:extLst>
            <c:ext xmlns:c16="http://schemas.microsoft.com/office/drawing/2014/chart" uri="{C3380CC4-5D6E-409C-BE32-E72D297353CC}">
              <c16:uniqueId val="{00000001-2F60-4575-9717-CF7300935B3D}"/>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2028</c:v>
                </c:pt>
                <c:pt idx="1">
                  <c:v>2163</c:v>
                </c:pt>
                <c:pt idx="2">
                  <c:v>3156</c:v>
                </c:pt>
              </c:numCache>
            </c:numRef>
          </c:val>
          <c:extLst>
            <c:ext xmlns:c16="http://schemas.microsoft.com/office/drawing/2014/chart" uri="{C3380CC4-5D6E-409C-BE32-E72D297353CC}">
              <c16:uniqueId val="{00000002-2F60-4575-9717-CF7300935B3D}"/>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{3A572B0F-D965-4080-B7D3-DE1DC0C0B7F2}</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4BE4-4362-B439-5ABEE8520CE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{CB4A1B4C-ECF9-4EF5-AE55-2CB36169C1D6}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BE4-4362-B439-5ABEE8520CE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{CF3EC98C-7239-43A7-86C7-B88F3CEF8386}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BE4-4362-B439-5ABEE8520CE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{C8B4BF6E-F52C-4062-B38E-BE24E130A7F5}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BE4-4362-B439-5ABEE8520CE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{C73B1255-97C6-4EF6-8C05-5FFB5F8226E2}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BE4-4362-B439-5ABEE8520CE8}"/>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{387B6544-903C-48E3-8099-15F021D26A30}</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4BE4-4362-B439-5ABEE8520CE8}"/>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{66143B15-8396-4963-B8A4-628870C3412F}</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4BE4-4362-B439-5ABEE8520CE8}"/>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{D9707A45-913F-4329-A269-30B2795C2762}</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4BE4-4362-B439-5ABEE8520CE8}"/>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{4780379C-ED0D-4FD0-BAF7-A77D885DC1AF}</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4BE4-4362-B439-5ABEE8520CE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60.3</c:v>
                </c:pt>
                <c:pt idx="8">
                  <c:v>62</c:v>
                </c:pt>
                <c:pt idx="16">
                  <c:v>63.7</c:v>
                </c:pt>
                <c:pt idx="24">
                  <c:v>65.400000000000006</c:v>
                </c:pt>
                <c:pt idx="32">
                  <c:v>67</c:v>
                </c:pt>
              </c:numCache>
            </c:numRef>
          </c:xVal>
          <c:yVal>
            <c:numRef>
              <c:f>公会計指標分析・財政指標組合せ分析表!$BP$51:$DC$51</c:f>
              <c:numCache>
                <c:formatCode>#,##0.0;"▲ "#,##0.0</c:formatCode>
                <c:ptCount val="40"/>
                <c:pt idx="0">
                  <c:v>36.299999999999997</c:v>
                </c:pt>
                <c:pt idx="8">
                  <c:v>31.6</c:v>
                </c:pt>
                <c:pt idx="16">
                  <c:v>22.3</c:v>
                </c:pt>
                <c:pt idx="24">
                  <c:v>15.2</c:v>
                </c:pt>
              </c:numCache>
            </c:numRef>
          </c:yVal>
          <c:smooth val="0"/>
          <c:extLst>
            <c:ext xmlns:c16="http://schemas.microsoft.com/office/drawing/2014/chart" uri="{C3380CC4-5D6E-409C-BE32-E72D297353CC}">
              <c16:uniqueId val="{00000009-4BE4-4362-B439-5ABEE8520CE8}"/>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{689D2BBE-32F4-4672-B992-95834AF17A07}</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4BE4-4362-B439-5ABEE8520CE8}"/>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{C3961673-CFC9-439A-A3A9-D683C4086E11}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BE4-4362-B439-5ABEE8520CE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{83F13312-872B-4BD2-B3BE-97633AE49445}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BE4-4362-B439-5ABEE8520CE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{354C2603-1F91-4F25-9AD0-738B169CB2B0}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BE4-4362-B439-5ABEE8520CE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{8FDD6F7D-F4F1-4EF8-8555-E36D0C8FEC46}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BE4-4362-B439-5ABEE8520CE8}"/>
                </c:ext>
              </c:extLst>
            </c:dLbl>
            <c:dLbl>
              <c:idx val="8"/>
              <c:layout>
                <c:manualLayout>
                  <c:x val="-2.4619710212964611E-2"/>
                  <c:y val="-6.4739042105865174E-2"/>
                </c:manualLayout>
              </c:layout>
              <c:tx>
                <c:strRef>
                  <c:f>公会計指標分析・財政指標組合せ分析表!$BX$50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{38D24EA5-83D7-4D07-B87D-12DFDE1C547F}</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4BE4-4362-B439-5ABEE8520CE8}"/>
                </c:ext>
              </c:extLst>
            </c:dLbl>
            <c:dLbl>
              <c:idx val="16"/>
              <c:layout>
                <c:manualLayout>
                  <c:x val="-3.9411791087503846E-2"/>
                  <c:y val="-6.4739042105865174E-2"/>
                </c:manualLayout>
              </c:layout>
              <c:tx>
                <c:strRef>
                  <c:f>公会計指標分析・財政指標組合せ分析表!$CF$50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{49D782B3-BC76-43D5-8DA3-B75554DBA940}</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4BE4-4362-B439-5ABEE8520CE8}"/>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{C236BE9C-64D1-421D-8EDE-8D776203FAFC}</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4BE4-4362-B439-5ABEE8520CE8}"/>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{6693EA71-AAE0-4BC2-A6BF-1B1F83C8DECA}</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4BE4-4362-B439-5ABEE8520CE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59.7</c:v>
                </c:pt>
                <c:pt idx="8">
                  <c:v>60.9</c:v>
                </c:pt>
                <c:pt idx="16">
                  <c:v>61</c:v>
                </c:pt>
                <c:pt idx="24">
                  <c:v>62.1</c:v>
                </c:pt>
                <c:pt idx="32">
                  <c:v>63.1</c:v>
                </c:pt>
              </c:numCache>
            </c:numRef>
          </c:xVal>
          <c:yVal>
            <c:numRef>
              <c:f>公会計指標分析・財政指標組合せ分析表!$BP$55:$DC$55</c:f>
              <c:numCache>
                <c:formatCode>#,##0.0;"▲ "#,##0.0</c:formatCode>
                <c:ptCount val="40"/>
                <c:pt idx="0">
                  <c:v>25.3</c:v>
                </c:pt>
                <c:pt idx="8">
                  <c:v>25.5</c:v>
                </c:pt>
                <c:pt idx="16">
                  <c:v>25.1</c:v>
                </c:pt>
                <c:pt idx="24">
                  <c:v>18</c:v>
                </c:pt>
                <c:pt idx="32">
                  <c:v>12.7</c:v>
                </c:pt>
              </c:numCache>
            </c:numRef>
          </c:yVal>
          <c:smooth val="0"/>
          <c:extLst>
            <c:ext xmlns:c16="http://schemas.microsoft.com/office/drawing/2014/chart" uri="{C3380CC4-5D6E-409C-BE32-E72D297353CC}">
              <c16:uniqueId val="{00000013-4BE4-4362-B439-5ABEE8520CE8}"/>
            </c:ext>
          </c:extLst>
        </c:ser>
        <c:dLbls>
          <c:showLegendKey val="0"/>
          <c:showVal val="1"/>
          <c:showCatName val="0"/>
          <c:showSerName val="0"/>
          <c:showPercent val="0"/>
          <c:showBubbleSize val="0"/>
        </c:dLbls>
        <c:axId val="46179840"/>
        <c:axId val="46181760"/>
      </c:scatterChart>
      <c:valAx>
        <c:axId val="46179840"/>
        <c:scaling>
          <c:orientation val="maxMin"/>
          <c:max val="66"/>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{507014CB-8AB5-4B96-95D8-5C4194F88FA3}</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AE6A-4D8B-ACC1-C8A73AC8BB0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{5A94098C-7DC9-4303-958C-898A44F7715D}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E6A-4D8B-ACC1-C8A73AC8BB0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{C2803D36-109D-4A27-91C4-E1AF423C606A}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E6A-4D8B-ACC1-C8A73AC8BB0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{9B124245-E70B-4469-A301-866BCB3BAA04}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E6A-4D8B-ACC1-C8A73AC8BB0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{838E36D7-EB87-4DE2-ABC6-6B16D0B035C0}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E6A-4D8B-ACC1-C8A73AC8BB07}"/>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{29711FAF-DDAA-4111-95A9-BF409514E9E6}</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AE6A-4D8B-ACC1-C8A73AC8BB07}"/>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{1C17731E-F377-440A-914D-8BDB41387292}</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AE6A-4D8B-ACC1-C8A73AC8BB07}"/>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{792E99C1-E3D0-4782-997B-6AA76CBA402C}</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AE6A-4D8B-ACC1-C8A73AC8BB07}"/>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{58BEE463-54C0-4BC0-8359-6A07EA4A4BAA}</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AE6A-4D8B-ACC1-C8A73AC8BB0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8.9</c:v>
                </c:pt>
                <c:pt idx="8">
                  <c:v>9.1</c:v>
                </c:pt>
                <c:pt idx="16">
                  <c:v>8.5</c:v>
                </c:pt>
                <c:pt idx="24">
                  <c:v>8.3000000000000007</c:v>
                </c:pt>
                <c:pt idx="32">
                  <c:v>7.9</c:v>
                </c:pt>
              </c:numCache>
            </c:numRef>
          </c:xVal>
          <c:yVal>
            <c:numRef>
              <c:f>公会計指標分析・財政指標組合せ分析表!$BP$73:$DC$73</c:f>
              <c:numCache>
                <c:formatCode>#,##0.0;"▲ "#,##0.0</c:formatCode>
                <c:ptCount val="40"/>
                <c:pt idx="0">
                  <c:v>36.299999999999997</c:v>
                </c:pt>
                <c:pt idx="8">
                  <c:v>31.6</c:v>
                </c:pt>
                <c:pt idx="16">
                  <c:v>22.3</c:v>
                </c:pt>
                <c:pt idx="24">
                  <c:v>15.2</c:v>
                </c:pt>
              </c:numCache>
            </c:numRef>
          </c:yVal>
          <c:smooth val="0"/>
          <c:extLst>
            <c:ext xmlns:c16="http://schemas.microsoft.com/office/drawing/2014/chart" uri="{C3380CC4-5D6E-409C-BE32-E72D297353CC}">
              <c16:uniqueId val="{00000009-AE6A-4D8B-ACC1-C8A73AC8BB07}"/>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{F9571795-F488-4D7D-838D-CD7CFA61E53C}</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AE6A-4D8B-ACC1-C8A73AC8BB07}"/>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{52B8F3BD-8CE1-4DE2-8B70-3F6F17C6D0EA}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E6A-4D8B-ACC1-C8A73AC8BB0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{C8918340-00F2-4015-B166-F87D4A43A748}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E6A-4D8B-ACC1-C8A73AC8BB0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{997B890A-3D61-4F03-A50A-331B1DF63950}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E6A-4D8B-ACC1-C8A73AC8BB0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{11749C0F-CE62-46BD-8321-1074DDE0F28A}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E6A-4D8B-ACC1-C8A73AC8BB07}"/>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{16D3712C-4F08-42AA-9F60-7831A2F6C29F}</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AE6A-4D8B-ACC1-C8A73AC8BB07}"/>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{3C5296F6-5F61-44EE-B4D4-9260F46A3414}</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AE6A-4D8B-ACC1-C8A73AC8BB07}"/>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{E6CFE0C1-9CDD-4579-8530-C01CD7F0FE3F}</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AE6A-4D8B-ACC1-C8A73AC8BB07}"/>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{7331A960-BC1B-4A54-A856-42678E444CAD}</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AE6A-4D8B-ACC1-C8A73AC8BB0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6.9</c:v>
                </c:pt>
                <c:pt idx="8">
                  <c:v>6.6</c:v>
                </c:pt>
                <c:pt idx="16">
                  <c:v>6.4</c:v>
                </c:pt>
                <c:pt idx="24">
                  <c:v>6.6</c:v>
                </c:pt>
                <c:pt idx="32">
                  <c:v>6.6</c:v>
                </c:pt>
              </c:numCache>
            </c:numRef>
          </c:xVal>
          <c:yVal>
            <c:numRef>
              <c:f>公会計指標分析・財政指標組合せ分析表!$BP$77:$DC$77</c:f>
              <c:numCache>
                <c:formatCode>#,##0.0;"▲ "#,##0.0</c:formatCode>
                <c:ptCount val="40"/>
                <c:pt idx="0">
                  <c:v>25.3</c:v>
                </c:pt>
                <c:pt idx="8">
                  <c:v>25.5</c:v>
                </c:pt>
                <c:pt idx="16">
                  <c:v>25.1</c:v>
                </c:pt>
                <c:pt idx="24">
                  <c:v>18</c:v>
                </c:pt>
                <c:pt idx="32">
                  <c:v>12.7</c:v>
                </c:pt>
              </c:numCache>
            </c:numRef>
          </c:yVal>
          <c:smooth val="0"/>
          <c:extLst>
            <c:ext xmlns:c16="http://schemas.microsoft.com/office/drawing/2014/chart" uri="{C3380CC4-5D6E-409C-BE32-E72D297353CC}">
              <c16:uniqueId val="{00000013-AE6A-4D8B-ACC1-C8A73AC8BB07}"/>
            </c:ext>
          </c:extLst>
        </c:ser>
        <c:dLbls>
          <c:showLegendKey val="0"/>
          <c:showVal val="1"/>
          <c:showCatName val="0"/>
          <c:showSerName val="0"/>
          <c:showPercent val="0"/>
          <c:showBubbleSize val="0"/>
        </c:dLbls>
        <c:axId val="84219776"/>
        <c:axId val="84234240"/>
      </c:scatterChart>
      <c:valAx>
        <c:axId val="84219776"/>
        <c:scaling>
          <c:orientation val="maxMin"/>
          <c:max val="10"/>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滋賀県湖南市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元利償還金においては、懸案事項であった老朽化した義務教育施設の耐震化事業、市町村合併による旧町域の均衡ある発展に資する事業を市債を財源とし、平成</a:t>
          </a:r>
          <a:r>
            <a:rPr kumimoji="1" lang="en-US" altLang="ja-JP" sz="1200">
              <a:latin typeface="ＭＳ ゴシック" pitchFamily="49" charset="-128"/>
              <a:ea typeface="ＭＳ ゴシック" pitchFamily="49" charset="-128"/>
            </a:rPr>
            <a:t>16</a:t>
          </a:r>
          <a:r>
            <a:rPr kumimoji="1" lang="ja-JP" altLang="en-US" sz="1200">
              <a:latin typeface="ＭＳ ゴシック" pitchFamily="49" charset="-128"/>
              <a:ea typeface="ＭＳ ゴシック" pitchFamily="49" charset="-128"/>
            </a:rPr>
            <a:t>年の合併以降積極的に実施してきたことにより、依然として高い状態である。</a:t>
          </a:r>
        </a:p>
        <a:p>
          <a:r>
            <a:rPr kumimoji="1" lang="ja-JP" altLang="en-US" sz="1200">
              <a:latin typeface="ＭＳ ゴシック" pitchFamily="49" charset="-128"/>
              <a:ea typeface="ＭＳ ゴシック" pitchFamily="49" charset="-128"/>
            </a:rPr>
            <a:t>　しかし算入公債費等においては、臨時財政対策債および旧合併特例事業債の占める割合が高く、現状では実質公債費比率は横ばい傾向にある。ただ旧合併特例債の発行可能額が残り少ないことと、発行期限が迫っていることを考慮すると、今後実施する大型投資的事業においては後年に過度の負担とならないよう事業費の平準化や費用対効果、基金の活用など事業手法等を見極め実施していく。</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満期一括償還地方債を発行していない。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滋賀県湖南市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一般会計等に係る地方債の現在高について、前年と比較して臨時財政対策債の借入額が大きく減少したことなどにより、償還額が発行額を上回ったため、残高は減となった。</a:t>
          </a:r>
        </a:p>
        <a:p>
          <a:r>
            <a:rPr kumimoji="1" lang="ja-JP" altLang="en-US" sz="1400">
              <a:latin typeface="ＭＳ ゴシック" pitchFamily="49" charset="-128"/>
              <a:ea typeface="ＭＳ ゴシック" pitchFamily="49" charset="-128"/>
            </a:rPr>
            <a:t>　また、公営企業債等繰入見込額については、下水道事業会計における起債残高の減少に伴い減少傾向となっている。さらに、充当可能基金については、庁舎整備基金、公共公益施設等整備基金等の積み増しを行ったことにより増加となった。そのため、将来負担比率の分子は減少した。</a:t>
          </a:r>
        </a:p>
        <a:p>
          <a:r>
            <a:rPr kumimoji="1" lang="ja-JP" altLang="en-US" sz="1400">
              <a:latin typeface="ＭＳ ゴシック" pitchFamily="49" charset="-128"/>
              <a:ea typeface="ＭＳ ゴシック" pitchFamily="49" charset="-128"/>
            </a:rPr>
            <a:t>　いずれの年度も早期健全化基準未満ではあるが、今後も、事業内容等の十分な協議・検討のもとに、真に必要な地方債の発行を行いながら、財政の健全化を図る。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滋賀県湖南市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庁舎整備基金等への振替を行うため、財政調整基金を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539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百万円取り崩した一方、決算剰余金を財政調整基金に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441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百万円積み立て、老朽化の進む公共施設整備に充てるため公共公益施設等整備基金に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774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百万積み立てたことにより、基金全体として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895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公共施設等総合管理計画（個別施設計画）に基づき、老朽化の進む公共施設の長寿命化対策に備え、計画的に基金積み立てを行っていく。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公共公益施設等整備基金：保健衛生施設、教育施設、文化施設、環境衛生施設等の設置および施設整備のための基金。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庁舎整備基金：庁舎整備に必要となる基金。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振興基金：市民の連携強化および地域振興を図るための基金。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ふるさときらめき湖南づくり応援基金：ふるさと納税寄付金を財源とした基金。</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公共公益施設等整備基金：交通安全施設整備事業と広域清掃経費に充当するため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百万円取り崩したが、今後継続利用する公共施設の長寿命化対策に取り組むため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774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百万円の積み立てを行ったことにより、差し引き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662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庁舎整備基金：今後庁舎整備を控えていることから、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百万円の積み立てを行ったことによる増加。</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公共公益施設等整備基金：今後継続利用する公共施設の長寿命化対策に取り組むため、計画的に積み立てていく。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庁舎整備基金：今後庁舎整備を控えているため、計画的に積み立てていく。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決算剰余金を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441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百万円積み立てた一方で、庁舎整備が控えていることから庁舎整備基金等への振替を行うため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539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百万円取り崩しを行ったことで減少した。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社会情勢の変化や新型コロナウイルス感染症等の有事の際に対応できるよう標準財政規模の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％の維持を目標として残高確保に努め、持続可能な財政運営を図っていく。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運用利息分を積み立てたことにより増加した。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公共施設の老朽化対策等に係る公債費負担増に備え、財政調整基金と合わせて継続的に積み立てを行っていく。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99</xdr:col>
      <xdr:colOff>0</xdr:colOff>
      <xdr:row>50</xdr:row>
      <xdr:rowOff>0</xdr:rowOff>
    </xdr:from>
    <xdr:to>
      <xdr:col>107</xdr:col>
      <xdr:colOff>0</xdr:colOff>
      <xdr:row>52</xdr:row>
      <xdr:rowOff>0</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7" name="正方形/長方形 6">
          <a:extLst>
            <a:ext uri="{FF2B5EF4-FFF2-40B4-BE49-F238E27FC236}">
              <a16:creationId xmlns:a16="http://schemas.microsoft.com/office/drawing/2014/main" id="{00000000-0008-0000-0D00-000007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8" name="正方形/長方形 7">
          <a:extLst>
            <a:ext uri="{FF2B5EF4-FFF2-40B4-BE49-F238E27FC236}">
              <a16:creationId xmlns:a16="http://schemas.microsoft.com/office/drawing/2014/main" id="{00000000-0008-0000-0D00-000008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1" name="正方形/長方形 10">
          <a:extLst>
            <a:ext uri="{FF2B5EF4-FFF2-40B4-BE49-F238E27FC236}">
              <a16:creationId xmlns:a16="http://schemas.microsoft.com/office/drawing/2014/main" id="{00000000-0008-0000-0D00-00000B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5" name="正方形/長方形 14">
          <a:extLst>
            <a:ext uri="{FF2B5EF4-FFF2-40B4-BE49-F238E27FC236}">
              <a16:creationId xmlns:a16="http://schemas.microsoft.com/office/drawing/2014/main" id="{00000000-0008-0000-0D00-00000F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54,601
51,093
70.40
23,388,235
22,785,995
508,763
13,606,525
23,819,465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6" name="正方形/長方形 15">
          <a:extLst>
            <a:ext uri="{FF2B5EF4-FFF2-40B4-BE49-F238E27FC236}">
              <a16:creationId xmlns:a16="http://schemas.microsoft.com/office/drawing/2014/main" id="{00000000-0008-0000-0D00-000010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7" name="正方形/長方形 16">
          <a:extLst>
            <a:ext uri="{FF2B5EF4-FFF2-40B4-BE49-F238E27FC236}">
              <a16:creationId xmlns:a16="http://schemas.microsoft.com/office/drawing/2014/main" id="{00000000-0008-0000-0D00-000011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8" name="正方形/長方形 17">
          <a:extLst>
            <a:ext uri="{FF2B5EF4-FFF2-40B4-BE49-F238E27FC236}">
              <a16:creationId xmlns:a16="http://schemas.microsoft.com/office/drawing/2014/main" id="{00000000-0008-0000-0D00-000012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9" name="正方形/長方形 18">
          <a:extLst>
            <a:ext uri="{FF2B5EF4-FFF2-40B4-BE49-F238E27FC236}">
              <a16:creationId xmlns:a16="http://schemas.microsoft.com/office/drawing/2014/main" id="{00000000-0008-0000-0D00-000013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0" name="正方形/長方形 19">
          <a:extLst>
            <a:ext uri="{FF2B5EF4-FFF2-40B4-BE49-F238E27FC236}">
              <a16:creationId xmlns:a16="http://schemas.microsoft.com/office/drawing/2014/main" id="{00000000-0008-0000-0D00-000014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1" name="正方形/長方形 20">
          <a:extLst>
            <a:ext uri="{FF2B5EF4-FFF2-40B4-BE49-F238E27FC236}">
              <a16:creationId xmlns:a16="http://schemas.microsoft.com/office/drawing/2014/main" id="{00000000-0008-0000-0D00-000015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2" name="角丸四角形 21">
          <a:extLst>
            <a:ext uri="{FF2B5EF4-FFF2-40B4-BE49-F238E27FC236}">
              <a16:creationId xmlns:a16="http://schemas.microsoft.com/office/drawing/2014/main" id="{00000000-0008-0000-0D00-000016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3" name="正方形/長方形 22">
          <a:extLst>
            <a:ext uri="{FF2B5EF4-FFF2-40B4-BE49-F238E27FC236}">
              <a16:creationId xmlns:a16="http://schemas.microsoft.com/office/drawing/2014/main" id="{00000000-0008-0000-0D00-000017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4" name="正方形/長方形 23">
          <a:extLst>
            <a:ext uri="{FF2B5EF4-FFF2-40B4-BE49-F238E27FC236}">
              <a16:creationId xmlns:a16="http://schemas.microsoft.com/office/drawing/2014/main" id="{00000000-0008-0000-0D00-000018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5" name="正方形/長方形 24">
          <a:extLst>
            <a:ext uri="{FF2B5EF4-FFF2-40B4-BE49-F238E27FC236}">
              <a16:creationId xmlns:a16="http://schemas.microsoft.com/office/drawing/2014/main" id="{00000000-0008-0000-0D00-000019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6" name="直線コネクタ 25">
          <a:extLst>
            <a:ext uri="{FF2B5EF4-FFF2-40B4-BE49-F238E27FC236}">
              <a16:creationId xmlns:a16="http://schemas.microsoft.com/office/drawing/2014/main" id="{00000000-0008-0000-0D00-00001A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7" name="楕円 26">
          <a:extLst>
            <a:ext uri="{FF2B5EF4-FFF2-40B4-BE49-F238E27FC236}">
              <a16:creationId xmlns:a16="http://schemas.microsoft.com/office/drawing/2014/main" id="{00000000-0008-0000-0D00-00001B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8" name="フローチャート: 判断 27">
          <a:extLst>
            <a:ext uri="{FF2B5EF4-FFF2-40B4-BE49-F238E27FC236}">
              <a16:creationId xmlns:a16="http://schemas.microsoft.com/office/drawing/2014/main" id="{00000000-0008-0000-0D00-00001C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9" name="直線コネクタ 28">
          <a:extLst>
            <a:ext uri="{FF2B5EF4-FFF2-40B4-BE49-F238E27FC236}">
              <a16:creationId xmlns:a16="http://schemas.microsoft.com/office/drawing/2014/main" id="{00000000-0008-0000-0D00-00001D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0" name="直線コネクタ 29">
          <a:extLst>
            <a:ext uri="{FF2B5EF4-FFF2-40B4-BE49-F238E27FC236}">
              <a16:creationId xmlns:a16="http://schemas.microsoft.com/office/drawing/2014/main" id="{00000000-0008-0000-0D00-00001E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1" name="直線コネクタ 30">
          <a:extLst>
            <a:ext uri="{FF2B5EF4-FFF2-40B4-BE49-F238E27FC236}">
              <a16:creationId xmlns:a16="http://schemas.microsoft.com/office/drawing/2014/main" id="{00000000-0008-0000-0D00-00001F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2" name="直線コネクタ 31">
          <a:extLst>
            <a:ext uri="{FF2B5EF4-FFF2-40B4-BE49-F238E27FC236}">
              <a16:creationId xmlns:a16="http://schemas.microsoft.com/office/drawing/2014/main" id="{00000000-0008-0000-0D00-000020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3" name="テキスト ボックス 32">
          <a:extLst>
            <a:ext uri="{FF2B5EF4-FFF2-40B4-BE49-F238E27FC236}">
              <a16:creationId xmlns:a16="http://schemas.microsoft.com/office/drawing/2014/main" id="{00000000-0008-0000-0D00-000021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4" name="テキスト ボックス 33">
          <a:extLst>
            <a:ext uri="{FF2B5EF4-FFF2-40B4-BE49-F238E27FC236}">
              <a16:creationId xmlns:a16="http://schemas.microsoft.com/office/drawing/2014/main" id="{00000000-0008-0000-0D00-000022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5" name="テキスト ボックス 34">
          <a:extLst>
            <a:ext uri="{FF2B5EF4-FFF2-40B4-BE49-F238E27FC236}">
              <a16:creationId xmlns:a16="http://schemas.microsoft.com/office/drawing/2014/main" id="{00000000-0008-0000-0D00-000023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36" name="テキスト ボックス 35">
          <a:extLst>
            <a:ext uri="{FF2B5EF4-FFF2-40B4-BE49-F238E27FC236}">
              <a16:creationId xmlns:a16="http://schemas.microsoft.com/office/drawing/2014/main" id="{00000000-0008-0000-0D00-000024000000}"/>
            </a:ext>
          </a:extLst>
        </xdr:cNvPr>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7" name="テキスト ボックス 36">
          <a:extLst>
            <a:ext uri="{FF2B5EF4-FFF2-40B4-BE49-F238E27FC236}">
              <a16:creationId xmlns:a16="http://schemas.microsoft.com/office/drawing/2014/main" id="{00000000-0008-0000-0D00-00002500000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8" name="正方形/長方形 37">
          <a:extLst>
            <a:ext uri="{FF2B5EF4-FFF2-40B4-BE49-F238E27FC236}">
              <a16:creationId xmlns:a16="http://schemas.microsoft.com/office/drawing/2014/main" id="{00000000-0008-0000-0D00-000026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9" name="正方形/長方形 38">
          <a:extLst>
            <a:ext uri="{FF2B5EF4-FFF2-40B4-BE49-F238E27FC236}">
              <a16:creationId xmlns:a16="http://schemas.microsoft.com/office/drawing/2014/main" id="{00000000-0008-0000-0D00-000027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0" name="正方形/長方形 39">
          <a:extLst>
            <a:ext uri="{FF2B5EF4-FFF2-40B4-BE49-F238E27FC236}">
              <a16:creationId xmlns:a16="http://schemas.microsoft.com/office/drawing/2014/main" id="{00000000-0008-0000-0D00-000028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[ 67.0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1" name="正方形/長方形 40">
          <a:extLst>
            <a:ext uri="{FF2B5EF4-FFF2-40B4-BE49-F238E27FC236}">
              <a16:creationId xmlns:a16="http://schemas.microsoft.com/office/drawing/2014/main" id="{00000000-0008-0000-0D00-000029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2" name="正方形/長方形 41">
          <a:extLst>
            <a:ext uri="{FF2B5EF4-FFF2-40B4-BE49-F238E27FC236}">
              <a16:creationId xmlns:a16="http://schemas.microsoft.com/office/drawing/2014/main" id="{00000000-0008-0000-0D00-00002A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3" name="正方形/長方形 42">
          <a:extLst>
            <a:ext uri="{FF2B5EF4-FFF2-40B4-BE49-F238E27FC236}">
              <a16:creationId xmlns:a16="http://schemas.microsoft.com/office/drawing/2014/main" id="{00000000-0008-0000-0D00-00002B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4" name="正方形/長方形 43">
          <a:extLst>
            <a:ext uri="{FF2B5EF4-FFF2-40B4-BE49-F238E27FC236}">
              <a16:creationId xmlns:a16="http://schemas.microsoft.com/office/drawing/2014/main" id="{00000000-0008-0000-0D00-00002C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5" name="正方形/長方形 44">
          <a:extLst>
            <a:ext uri="{FF2B5EF4-FFF2-40B4-BE49-F238E27FC236}">
              <a16:creationId xmlns:a16="http://schemas.microsoft.com/office/drawing/2014/main" id="{00000000-0008-0000-0D00-00002D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6" name="正方形/長方形 45">
          <a:extLst>
            <a:ext uri="{FF2B5EF4-FFF2-40B4-BE49-F238E27FC236}">
              <a16:creationId xmlns:a16="http://schemas.microsoft.com/office/drawing/2014/main" id="{00000000-0008-0000-0D00-00002E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7" name="正方形/長方形 46">
          <a:extLst>
            <a:ext uri="{FF2B5EF4-FFF2-40B4-BE49-F238E27FC236}">
              <a16:creationId xmlns:a16="http://schemas.microsoft.com/office/drawing/2014/main" id="{00000000-0008-0000-0D00-00002F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8" name="正方形/長方形 47">
          <a:extLst>
            <a:ext uri="{FF2B5EF4-FFF2-40B4-BE49-F238E27FC236}">
              <a16:creationId xmlns:a16="http://schemas.microsoft.com/office/drawing/2014/main" id="{00000000-0008-0000-0D00-000030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9" name="正方形/長方形 48">
          <a:extLst>
            <a:ext uri="{FF2B5EF4-FFF2-40B4-BE49-F238E27FC236}">
              <a16:creationId xmlns:a16="http://schemas.microsoft.com/office/drawing/2014/main" id="{00000000-0008-0000-0D00-000031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0" name="テキスト ボックス 49">
          <a:extLst>
            <a:ext uri="{FF2B5EF4-FFF2-40B4-BE49-F238E27FC236}">
              <a16:creationId xmlns:a16="http://schemas.microsoft.com/office/drawing/2014/main" id="{00000000-0008-0000-0D00-000032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有形固定資産減価償却率は、類似団体より高い水準にある。これは、昭和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年代に建設又は整備された施設等が多くあり、老朽化が進んでいるためである。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今後、公共施設については、公共施設等総合管理計画で廃止又は統廃合の方向性を示している施設についての個別施設計画に沿って、施設の総量削減に向けた取り組みを進めていく。</a:t>
          </a:r>
          <a:endParaRPr lang="ja-JP" altLang="ja-JP">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1" name="テキスト ボックス 50">
          <a:extLst>
            <a:ext uri="{FF2B5EF4-FFF2-40B4-BE49-F238E27FC236}">
              <a16:creationId xmlns:a16="http://schemas.microsoft.com/office/drawing/2014/main" id="{00000000-0008-0000-0D00-000033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2" name="直線コネクタ 51">
          <a:extLst>
            <a:ext uri="{FF2B5EF4-FFF2-40B4-BE49-F238E27FC236}">
              <a16:creationId xmlns:a16="http://schemas.microsoft.com/office/drawing/2014/main" id="{00000000-0008-0000-0D00-000034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3" name="テキスト ボックス 52">
          <a:extLst>
            <a:ext uri="{FF2B5EF4-FFF2-40B4-BE49-F238E27FC236}">
              <a16:creationId xmlns:a16="http://schemas.microsoft.com/office/drawing/2014/main" id="{00000000-0008-0000-0D00-0000350000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4" name="直線コネクタ 53">
          <a:extLst>
            <a:ext uri="{FF2B5EF4-FFF2-40B4-BE49-F238E27FC236}">
              <a16:creationId xmlns:a16="http://schemas.microsoft.com/office/drawing/2014/main" id="{00000000-0008-0000-0D00-000036000000}"/>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5" name="テキスト ボックス 54">
          <a:extLst>
            <a:ext uri="{FF2B5EF4-FFF2-40B4-BE49-F238E27FC236}">
              <a16:creationId xmlns:a16="http://schemas.microsoft.com/office/drawing/2014/main" id="{00000000-0008-0000-0D00-000037000000}"/>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6" name="直線コネクタ 55">
          <a:extLst>
            <a:ext uri="{FF2B5EF4-FFF2-40B4-BE49-F238E27FC236}">
              <a16:creationId xmlns:a16="http://schemas.microsoft.com/office/drawing/2014/main" id="{00000000-0008-0000-0D00-000038000000}"/>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7" name="テキスト ボックス 56">
          <a:extLst>
            <a:ext uri="{FF2B5EF4-FFF2-40B4-BE49-F238E27FC236}">
              <a16:creationId xmlns:a16="http://schemas.microsoft.com/office/drawing/2014/main" id="{00000000-0008-0000-0D00-000039000000}"/>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8" name="直線コネクタ 57">
          <a:extLst>
            <a:ext uri="{FF2B5EF4-FFF2-40B4-BE49-F238E27FC236}">
              <a16:creationId xmlns:a16="http://schemas.microsoft.com/office/drawing/2014/main" id="{00000000-0008-0000-0D00-00003A000000}"/>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9" name="テキスト ボックス 58">
          <a:extLst>
            <a:ext uri="{FF2B5EF4-FFF2-40B4-BE49-F238E27FC236}">
              <a16:creationId xmlns:a16="http://schemas.microsoft.com/office/drawing/2014/main" id="{00000000-0008-0000-0D00-00003B000000}"/>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0" name="直線コネクタ 59">
          <a:extLst>
            <a:ext uri="{FF2B5EF4-FFF2-40B4-BE49-F238E27FC236}">
              <a16:creationId xmlns:a16="http://schemas.microsoft.com/office/drawing/2014/main" id="{00000000-0008-0000-0D00-00003C000000}"/>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1" name="テキスト ボックス 60">
          <a:extLst>
            <a:ext uri="{FF2B5EF4-FFF2-40B4-BE49-F238E27FC236}">
              <a16:creationId xmlns:a16="http://schemas.microsoft.com/office/drawing/2014/main" id="{00000000-0008-0000-0D00-00003D000000}"/>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2" name="直線コネクタ 61">
          <a:extLst>
            <a:ext uri="{FF2B5EF4-FFF2-40B4-BE49-F238E27FC236}">
              <a16:creationId xmlns:a16="http://schemas.microsoft.com/office/drawing/2014/main" id="{00000000-0008-0000-0D00-00003E000000}"/>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3" name="テキスト ボックス 62">
          <a:extLst>
            <a:ext uri="{FF2B5EF4-FFF2-40B4-BE49-F238E27FC236}">
              <a16:creationId xmlns:a16="http://schemas.microsoft.com/office/drawing/2014/main" id="{00000000-0008-0000-0D00-00003F000000}"/>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a:extLst>
            <a:ext uri="{FF2B5EF4-FFF2-40B4-BE49-F238E27FC236}">
              <a16:creationId xmlns:a16="http://schemas.microsoft.com/office/drawing/2014/main" id="{00000000-0008-0000-0D00-000040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a:extLst>
            <a:ext uri="{FF2B5EF4-FFF2-40B4-BE49-F238E27FC236}">
              <a16:creationId xmlns:a16="http://schemas.microsoft.com/office/drawing/2014/main" id="{00000000-0008-0000-0D00-000041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a:extLst>
            <a:ext uri="{FF2B5EF4-FFF2-40B4-BE49-F238E27FC236}">
              <a16:creationId xmlns:a16="http://schemas.microsoft.com/office/drawing/2014/main" id="{00000000-0008-0000-0D00-000042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70485</xdr:rowOff>
    </xdr:from>
    <xdr:to>
      <xdr:col>23</xdr:col>
      <xdr:colOff>85090</xdr:colOff>
      <xdr:row>34</xdr:row>
      <xdr:rowOff>61383</xdr:rowOff>
    </xdr:to>
    <xdr:cxnSp macro="">
      <xdr:nvCxnSpPr>
        <xdr:cNvPr id="67" name="直線コネクタ 66">
          <a:extLst>
            <a:ext uri="{FF2B5EF4-FFF2-40B4-BE49-F238E27FC236}">
              <a16:creationId xmlns:a16="http://schemas.microsoft.com/office/drawing/2014/main" id="{00000000-0008-0000-0D00-000043000000}"/>
            </a:ext>
          </a:extLst>
        </xdr:cNvPr>
        <xdr:cNvCxnSpPr/>
      </xdr:nvCxnSpPr>
      <xdr:spPr>
        <a:xfrm flipV="1">
          <a:off x="4760595" y="5471160"/>
          <a:ext cx="1270" cy="11910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65210</xdr:rowOff>
    </xdr:from>
    <xdr:ext cx="405111" cy="259045"/>
    <xdr:sp macro="" textlink="">
      <xdr:nvSpPr>
        <xdr:cNvPr id="68" name="有形固定資産減価償却率最小値テキスト">
          <a:extLst>
            <a:ext uri="{FF2B5EF4-FFF2-40B4-BE49-F238E27FC236}">
              <a16:creationId xmlns:a16="http://schemas.microsoft.com/office/drawing/2014/main" id="{00000000-0008-0000-0D00-000044000000}"/>
            </a:ext>
          </a:extLst>
        </xdr:cNvPr>
        <xdr:cNvSpPr txBox="1"/>
      </xdr:nvSpPr>
      <xdr:spPr>
        <a:xfrm>
          <a:off x="4813300" y="66660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61383</xdr:rowOff>
    </xdr:from>
    <xdr:to>
      <xdr:col>23</xdr:col>
      <xdr:colOff>174625</xdr:colOff>
      <xdr:row>34</xdr:row>
      <xdr:rowOff>61383</xdr:rowOff>
    </xdr:to>
    <xdr:cxnSp macro="">
      <xdr:nvCxnSpPr>
        <xdr:cNvPr id="69" name="直線コネクタ 68">
          <a:extLst>
            <a:ext uri="{FF2B5EF4-FFF2-40B4-BE49-F238E27FC236}">
              <a16:creationId xmlns:a16="http://schemas.microsoft.com/office/drawing/2014/main" id="{00000000-0008-0000-0D00-000045000000}"/>
            </a:ext>
          </a:extLst>
        </xdr:cNvPr>
        <xdr:cNvCxnSpPr/>
      </xdr:nvCxnSpPr>
      <xdr:spPr>
        <a:xfrm>
          <a:off x="4673600" y="6662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17162</xdr:rowOff>
    </xdr:from>
    <xdr:ext cx="405111" cy="259045"/>
    <xdr:sp macro="" textlink="">
      <xdr:nvSpPr>
        <xdr:cNvPr id="70" name="有形固定資産減価償却率最大値テキスト">
          <a:extLst>
            <a:ext uri="{FF2B5EF4-FFF2-40B4-BE49-F238E27FC236}">
              <a16:creationId xmlns:a16="http://schemas.microsoft.com/office/drawing/2014/main" id="{00000000-0008-0000-0D00-000046000000}"/>
            </a:ext>
          </a:extLst>
        </xdr:cNvPr>
        <xdr:cNvSpPr txBox="1"/>
      </xdr:nvSpPr>
      <xdr:spPr>
        <a:xfrm>
          <a:off x="4813300" y="5246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70485</xdr:rowOff>
    </xdr:from>
    <xdr:to>
      <xdr:col>23</xdr:col>
      <xdr:colOff>174625</xdr:colOff>
      <xdr:row>27</xdr:row>
      <xdr:rowOff>70485</xdr:rowOff>
    </xdr:to>
    <xdr:cxnSp macro="">
      <xdr:nvCxnSpPr>
        <xdr:cNvPr id="71" name="直線コネクタ 70">
          <a:extLst>
            <a:ext uri="{FF2B5EF4-FFF2-40B4-BE49-F238E27FC236}">
              <a16:creationId xmlns:a16="http://schemas.microsoft.com/office/drawing/2014/main" id="{00000000-0008-0000-0D00-000047000000}"/>
            </a:ext>
          </a:extLst>
        </xdr:cNvPr>
        <xdr:cNvCxnSpPr/>
      </xdr:nvCxnSpPr>
      <xdr:spPr>
        <a:xfrm>
          <a:off x="4673600" y="5471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29650</xdr:rowOff>
    </xdr:from>
    <xdr:ext cx="405111" cy="259045"/>
    <xdr:sp macro="" textlink="">
      <xdr:nvSpPr>
        <xdr:cNvPr id="72" name="有形固定資産減価償却率平均値テキスト">
          <a:extLst>
            <a:ext uri="{FF2B5EF4-FFF2-40B4-BE49-F238E27FC236}">
              <a16:creationId xmlns:a16="http://schemas.microsoft.com/office/drawing/2014/main" id="{00000000-0008-0000-0D00-000048000000}"/>
            </a:ext>
          </a:extLst>
        </xdr:cNvPr>
        <xdr:cNvSpPr txBox="1"/>
      </xdr:nvSpPr>
      <xdr:spPr>
        <a:xfrm>
          <a:off x="4813300" y="594467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6773</xdr:rowOff>
    </xdr:from>
    <xdr:to>
      <xdr:col>23</xdr:col>
      <xdr:colOff>136525</xdr:colOff>
      <xdr:row>31</xdr:row>
      <xdr:rowOff>108373</xdr:rowOff>
    </xdr:to>
    <xdr:sp macro="" textlink="">
      <xdr:nvSpPr>
        <xdr:cNvPr id="73" name="フローチャート: 判断 72">
          <a:extLst>
            <a:ext uri="{FF2B5EF4-FFF2-40B4-BE49-F238E27FC236}">
              <a16:creationId xmlns:a16="http://schemas.microsoft.com/office/drawing/2014/main" id="{00000000-0008-0000-0D00-000049000000}"/>
            </a:ext>
          </a:extLst>
        </xdr:cNvPr>
        <xdr:cNvSpPr/>
      </xdr:nvSpPr>
      <xdr:spPr>
        <a:xfrm>
          <a:off x="4711700" y="609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142240</xdr:rowOff>
    </xdr:from>
    <xdr:to>
      <xdr:col>19</xdr:col>
      <xdr:colOff>187325</xdr:colOff>
      <xdr:row>31</xdr:row>
      <xdr:rowOff>72390</xdr:rowOff>
    </xdr:to>
    <xdr:sp macro="" textlink="">
      <xdr:nvSpPr>
        <xdr:cNvPr id="74" name="フローチャート: 判断 73">
          <a:extLst>
            <a:ext uri="{FF2B5EF4-FFF2-40B4-BE49-F238E27FC236}">
              <a16:creationId xmlns:a16="http://schemas.microsoft.com/office/drawing/2014/main" id="{00000000-0008-0000-0D00-00004A000000}"/>
            </a:ext>
          </a:extLst>
        </xdr:cNvPr>
        <xdr:cNvSpPr/>
      </xdr:nvSpPr>
      <xdr:spPr>
        <a:xfrm>
          <a:off x="4000500" y="6057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102658</xdr:rowOff>
    </xdr:from>
    <xdr:to>
      <xdr:col>15</xdr:col>
      <xdr:colOff>187325</xdr:colOff>
      <xdr:row>31</xdr:row>
      <xdr:rowOff>32808</xdr:rowOff>
    </xdr:to>
    <xdr:sp macro="" textlink="">
      <xdr:nvSpPr>
        <xdr:cNvPr id="75" name="フローチャート: 判断 74">
          <a:extLst>
            <a:ext uri="{FF2B5EF4-FFF2-40B4-BE49-F238E27FC236}">
              <a16:creationId xmlns:a16="http://schemas.microsoft.com/office/drawing/2014/main" id="{00000000-0008-0000-0D00-00004B000000}"/>
            </a:ext>
          </a:extLst>
        </xdr:cNvPr>
        <xdr:cNvSpPr/>
      </xdr:nvSpPr>
      <xdr:spPr>
        <a:xfrm>
          <a:off x="3238500" y="6017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99060</xdr:rowOff>
    </xdr:from>
    <xdr:to>
      <xdr:col>11</xdr:col>
      <xdr:colOff>187325</xdr:colOff>
      <xdr:row>31</xdr:row>
      <xdr:rowOff>29210</xdr:rowOff>
    </xdr:to>
    <xdr:sp macro="" textlink="">
      <xdr:nvSpPr>
        <xdr:cNvPr id="76" name="フローチャート: 判断 75">
          <a:extLst>
            <a:ext uri="{FF2B5EF4-FFF2-40B4-BE49-F238E27FC236}">
              <a16:creationId xmlns:a16="http://schemas.microsoft.com/office/drawing/2014/main" id="{00000000-0008-0000-0D00-00004C000000}"/>
            </a:ext>
          </a:extLst>
        </xdr:cNvPr>
        <xdr:cNvSpPr/>
      </xdr:nvSpPr>
      <xdr:spPr>
        <a:xfrm>
          <a:off x="2476500" y="601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55880</xdr:rowOff>
    </xdr:from>
    <xdr:to>
      <xdr:col>7</xdr:col>
      <xdr:colOff>187325</xdr:colOff>
      <xdr:row>30</xdr:row>
      <xdr:rowOff>157480</xdr:rowOff>
    </xdr:to>
    <xdr:sp macro="" textlink="">
      <xdr:nvSpPr>
        <xdr:cNvPr id="77" name="フローチャート: 判断 76">
          <a:extLst>
            <a:ext uri="{FF2B5EF4-FFF2-40B4-BE49-F238E27FC236}">
              <a16:creationId xmlns:a16="http://schemas.microsoft.com/office/drawing/2014/main" id="{00000000-0008-0000-0D00-00004D000000}"/>
            </a:ext>
          </a:extLst>
        </xdr:cNvPr>
        <xdr:cNvSpPr/>
      </xdr:nvSpPr>
      <xdr:spPr>
        <a:xfrm>
          <a:off x="1714500" y="597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00000000-0008-0000-0D00-00004E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00000000-0008-0000-0D00-00004F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00000000-0008-0000-0D00-000050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00000000-0008-0000-0D00-000051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00000000-0008-0000-0D00-000052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147108</xdr:rowOff>
    </xdr:from>
    <xdr:to>
      <xdr:col>23</xdr:col>
      <xdr:colOff>136525</xdr:colOff>
      <xdr:row>32</xdr:row>
      <xdr:rowOff>77258</xdr:rowOff>
    </xdr:to>
    <xdr:sp macro="" textlink="">
      <xdr:nvSpPr>
        <xdr:cNvPr id="83" name="楕円 82">
          <a:extLst>
            <a:ext uri="{FF2B5EF4-FFF2-40B4-BE49-F238E27FC236}">
              <a16:creationId xmlns:a16="http://schemas.microsoft.com/office/drawing/2014/main" id="{00000000-0008-0000-0D00-000053000000}"/>
            </a:ext>
          </a:extLst>
        </xdr:cNvPr>
        <xdr:cNvSpPr/>
      </xdr:nvSpPr>
      <xdr:spPr>
        <a:xfrm>
          <a:off x="4711700" y="6233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125535</xdr:rowOff>
    </xdr:from>
    <xdr:ext cx="405111" cy="259045"/>
    <xdr:sp macro="" textlink="">
      <xdr:nvSpPr>
        <xdr:cNvPr id="84" name="有形固定資産減価償却率該当値テキスト">
          <a:extLst>
            <a:ext uri="{FF2B5EF4-FFF2-40B4-BE49-F238E27FC236}">
              <a16:creationId xmlns:a16="http://schemas.microsoft.com/office/drawing/2014/main" id="{00000000-0008-0000-0D00-000054000000}"/>
            </a:ext>
          </a:extLst>
        </xdr:cNvPr>
        <xdr:cNvSpPr txBox="1"/>
      </xdr:nvSpPr>
      <xdr:spPr>
        <a:xfrm>
          <a:off x="4813300" y="62120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89535</xdr:rowOff>
    </xdr:from>
    <xdr:to>
      <xdr:col>19</xdr:col>
      <xdr:colOff>187325</xdr:colOff>
      <xdr:row>32</xdr:row>
      <xdr:rowOff>19685</xdr:rowOff>
    </xdr:to>
    <xdr:sp macro="" textlink="">
      <xdr:nvSpPr>
        <xdr:cNvPr id="85" name="楕円 84">
          <a:extLst>
            <a:ext uri="{FF2B5EF4-FFF2-40B4-BE49-F238E27FC236}">
              <a16:creationId xmlns:a16="http://schemas.microsoft.com/office/drawing/2014/main" id="{00000000-0008-0000-0D00-000055000000}"/>
            </a:ext>
          </a:extLst>
        </xdr:cNvPr>
        <xdr:cNvSpPr/>
      </xdr:nvSpPr>
      <xdr:spPr>
        <a:xfrm>
          <a:off x="4000500" y="6176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140335</xdr:rowOff>
    </xdr:from>
    <xdr:to>
      <xdr:col>23</xdr:col>
      <xdr:colOff>85725</xdr:colOff>
      <xdr:row>32</xdr:row>
      <xdr:rowOff>26458</xdr:rowOff>
    </xdr:to>
    <xdr:cxnSp macro="">
      <xdr:nvCxnSpPr>
        <xdr:cNvPr id="86" name="直線コネクタ 85">
          <a:extLst>
            <a:ext uri="{FF2B5EF4-FFF2-40B4-BE49-F238E27FC236}">
              <a16:creationId xmlns:a16="http://schemas.microsoft.com/office/drawing/2014/main" id="{00000000-0008-0000-0D00-000056000000}"/>
            </a:ext>
          </a:extLst>
        </xdr:cNvPr>
        <xdr:cNvCxnSpPr/>
      </xdr:nvCxnSpPr>
      <xdr:spPr>
        <a:xfrm>
          <a:off x="4051300" y="6226810"/>
          <a:ext cx="711200" cy="57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28363</xdr:rowOff>
    </xdr:from>
    <xdr:to>
      <xdr:col>15</xdr:col>
      <xdr:colOff>187325</xdr:colOff>
      <xdr:row>31</xdr:row>
      <xdr:rowOff>129963</xdr:rowOff>
    </xdr:to>
    <xdr:sp macro="" textlink="">
      <xdr:nvSpPr>
        <xdr:cNvPr id="87" name="楕円 86">
          <a:extLst>
            <a:ext uri="{FF2B5EF4-FFF2-40B4-BE49-F238E27FC236}">
              <a16:creationId xmlns:a16="http://schemas.microsoft.com/office/drawing/2014/main" id="{00000000-0008-0000-0D00-000057000000}"/>
            </a:ext>
          </a:extLst>
        </xdr:cNvPr>
        <xdr:cNvSpPr/>
      </xdr:nvSpPr>
      <xdr:spPr>
        <a:xfrm>
          <a:off x="3238500" y="6114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79163</xdr:rowOff>
    </xdr:from>
    <xdr:to>
      <xdr:col>19</xdr:col>
      <xdr:colOff>136525</xdr:colOff>
      <xdr:row>31</xdr:row>
      <xdr:rowOff>140335</xdr:rowOff>
    </xdr:to>
    <xdr:cxnSp macro="">
      <xdr:nvCxnSpPr>
        <xdr:cNvPr id="88" name="直線コネクタ 87">
          <a:extLst>
            <a:ext uri="{FF2B5EF4-FFF2-40B4-BE49-F238E27FC236}">
              <a16:creationId xmlns:a16="http://schemas.microsoft.com/office/drawing/2014/main" id="{00000000-0008-0000-0D00-000058000000}"/>
            </a:ext>
          </a:extLst>
        </xdr:cNvPr>
        <xdr:cNvCxnSpPr/>
      </xdr:nvCxnSpPr>
      <xdr:spPr>
        <a:xfrm>
          <a:off x="3289300" y="6165638"/>
          <a:ext cx="762000" cy="61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138642</xdr:rowOff>
    </xdr:from>
    <xdr:to>
      <xdr:col>11</xdr:col>
      <xdr:colOff>187325</xdr:colOff>
      <xdr:row>31</xdr:row>
      <xdr:rowOff>68792</xdr:rowOff>
    </xdr:to>
    <xdr:sp macro="" textlink="">
      <xdr:nvSpPr>
        <xdr:cNvPr id="89" name="楕円 88">
          <a:extLst>
            <a:ext uri="{FF2B5EF4-FFF2-40B4-BE49-F238E27FC236}">
              <a16:creationId xmlns:a16="http://schemas.microsoft.com/office/drawing/2014/main" id="{00000000-0008-0000-0D00-000059000000}"/>
            </a:ext>
          </a:extLst>
        </xdr:cNvPr>
        <xdr:cNvSpPr/>
      </xdr:nvSpPr>
      <xdr:spPr>
        <a:xfrm>
          <a:off x="2476500" y="6053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17992</xdr:rowOff>
    </xdr:from>
    <xdr:to>
      <xdr:col>15</xdr:col>
      <xdr:colOff>136525</xdr:colOff>
      <xdr:row>31</xdr:row>
      <xdr:rowOff>79163</xdr:rowOff>
    </xdr:to>
    <xdr:cxnSp macro="">
      <xdr:nvCxnSpPr>
        <xdr:cNvPr id="90" name="直線コネクタ 89">
          <a:extLst>
            <a:ext uri="{FF2B5EF4-FFF2-40B4-BE49-F238E27FC236}">
              <a16:creationId xmlns:a16="http://schemas.microsoft.com/office/drawing/2014/main" id="{00000000-0008-0000-0D00-00005A000000}"/>
            </a:ext>
          </a:extLst>
        </xdr:cNvPr>
        <xdr:cNvCxnSpPr/>
      </xdr:nvCxnSpPr>
      <xdr:spPr>
        <a:xfrm>
          <a:off x="2527300" y="6104467"/>
          <a:ext cx="762000" cy="61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77470</xdr:rowOff>
    </xdr:from>
    <xdr:to>
      <xdr:col>7</xdr:col>
      <xdr:colOff>187325</xdr:colOff>
      <xdr:row>31</xdr:row>
      <xdr:rowOff>7620</xdr:rowOff>
    </xdr:to>
    <xdr:sp macro="" textlink="">
      <xdr:nvSpPr>
        <xdr:cNvPr id="91" name="楕円 90">
          <a:extLst>
            <a:ext uri="{FF2B5EF4-FFF2-40B4-BE49-F238E27FC236}">
              <a16:creationId xmlns:a16="http://schemas.microsoft.com/office/drawing/2014/main" id="{00000000-0008-0000-0D00-00005B000000}"/>
            </a:ext>
          </a:extLst>
        </xdr:cNvPr>
        <xdr:cNvSpPr/>
      </xdr:nvSpPr>
      <xdr:spPr>
        <a:xfrm>
          <a:off x="1714500" y="5992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128270</xdr:rowOff>
    </xdr:from>
    <xdr:to>
      <xdr:col>11</xdr:col>
      <xdr:colOff>136525</xdr:colOff>
      <xdr:row>31</xdr:row>
      <xdr:rowOff>17992</xdr:rowOff>
    </xdr:to>
    <xdr:cxnSp macro="">
      <xdr:nvCxnSpPr>
        <xdr:cNvPr id="92" name="直線コネクタ 91">
          <a:extLst>
            <a:ext uri="{FF2B5EF4-FFF2-40B4-BE49-F238E27FC236}">
              <a16:creationId xmlns:a16="http://schemas.microsoft.com/office/drawing/2014/main" id="{00000000-0008-0000-0D00-00005C000000}"/>
            </a:ext>
          </a:extLst>
        </xdr:cNvPr>
        <xdr:cNvCxnSpPr/>
      </xdr:nvCxnSpPr>
      <xdr:spPr>
        <a:xfrm>
          <a:off x="1765300" y="6043295"/>
          <a:ext cx="762000" cy="61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88917</xdr:rowOff>
    </xdr:from>
    <xdr:ext cx="405111" cy="259045"/>
    <xdr:sp macro="" textlink="">
      <xdr:nvSpPr>
        <xdr:cNvPr id="93" name="n_1aveValue有形固定資産減価償却率">
          <a:extLst>
            <a:ext uri="{FF2B5EF4-FFF2-40B4-BE49-F238E27FC236}">
              <a16:creationId xmlns:a16="http://schemas.microsoft.com/office/drawing/2014/main" id="{00000000-0008-0000-0D00-00005D000000}"/>
            </a:ext>
          </a:extLst>
        </xdr:cNvPr>
        <xdr:cNvSpPr txBox="1"/>
      </xdr:nvSpPr>
      <xdr:spPr>
        <a:xfrm>
          <a:off x="3836044" y="5832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49335</xdr:rowOff>
    </xdr:from>
    <xdr:ext cx="405111" cy="259045"/>
    <xdr:sp macro="" textlink="">
      <xdr:nvSpPr>
        <xdr:cNvPr id="94" name="n_2aveValue有形固定資産減価償却率">
          <a:extLst>
            <a:ext uri="{FF2B5EF4-FFF2-40B4-BE49-F238E27FC236}">
              <a16:creationId xmlns:a16="http://schemas.microsoft.com/office/drawing/2014/main" id="{00000000-0008-0000-0D00-00005E000000}"/>
            </a:ext>
          </a:extLst>
        </xdr:cNvPr>
        <xdr:cNvSpPr txBox="1"/>
      </xdr:nvSpPr>
      <xdr:spPr>
        <a:xfrm>
          <a:off x="3086744" y="5792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45737</xdr:rowOff>
    </xdr:from>
    <xdr:ext cx="405111" cy="259045"/>
    <xdr:sp macro="" textlink="">
      <xdr:nvSpPr>
        <xdr:cNvPr id="95" name="n_3aveValue有形固定資産減価償却率">
          <a:extLst>
            <a:ext uri="{FF2B5EF4-FFF2-40B4-BE49-F238E27FC236}">
              <a16:creationId xmlns:a16="http://schemas.microsoft.com/office/drawing/2014/main" id="{00000000-0008-0000-0D00-00005F000000}"/>
            </a:ext>
          </a:extLst>
        </xdr:cNvPr>
        <xdr:cNvSpPr txBox="1"/>
      </xdr:nvSpPr>
      <xdr:spPr>
        <a:xfrm>
          <a:off x="2324744" y="5789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2557</xdr:rowOff>
    </xdr:from>
    <xdr:ext cx="405111" cy="259045"/>
    <xdr:sp macro="" textlink="">
      <xdr:nvSpPr>
        <xdr:cNvPr id="96" name="n_4aveValue有形固定資産減価償却率">
          <a:extLst>
            <a:ext uri="{FF2B5EF4-FFF2-40B4-BE49-F238E27FC236}">
              <a16:creationId xmlns:a16="http://schemas.microsoft.com/office/drawing/2014/main" id="{00000000-0008-0000-0D00-000060000000}"/>
            </a:ext>
          </a:extLst>
        </xdr:cNvPr>
        <xdr:cNvSpPr txBox="1"/>
      </xdr:nvSpPr>
      <xdr:spPr>
        <a:xfrm>
          <a:off x="1562744" y="5746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10812</xdr:rowOff>
    </xdr:from>
    <xdr:ext cx="405111" cy="259045"/>
    <xdr:sp macro="" textlink="">
      <xdr:nvSpPr>
        <xdr:cNvPr id="97" name="n_1mainValue有形固定資産減価償却率">
          <a:extLst>
            <a:ext uri="{FF2B5EF4-FFF2-40B4-BE49-F238E27FC236}">
              <a16:creationId xmlns:a16="http://schemas.microsoft.com/office/drawing/2014/main" id="{00000000-0008-0000-0D00-000061000000}"/>
            </a:ext>
          </a:extLst>
        </xdr:cNvPr>
        <xdr:cNvSpPr txBox="1"/>
      </xdr:nvSpPr>
      <xdr:spPr>
        <a:xfrm>
          <a:off x="3836044" y="6268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121090</xdr:rowOff>
    </xdr:from>
    <xdr:ext cx="405111" cy="259045"/>
    <xdr:sp macro="" textlink="">
      <xdr:nvSpPr>
        <xdr:cNvPr id="98" name="n_2mainValue有形固定資産減価償却率">
          <a:extLst>
            <a:ext uri="{FF2B5EF4-FFF2-40B4-BE49-F238E27FC236}">
              <a16:creationId xmlns:a16="http://schemas.microsoft.com/office/drawing/2014/main" id="{00000000-0008-0000-0D00-000062000000}"/>
            </a:ext>
          </a:extLst>
        </xdr:cNvPr>
        <xdr:cNvSpPr txBox="1"/>
      </xdr:nvSpPr>
      <xdr:spPr>
        <a:xfrm>
          <a:off x="3086744" y="6207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59919</xdr:rowOff>
    </xdr:from>
    <xdr:ext cx="405111" cy="259045"/>
    <xdr:sp macro="" textlink="">
      <xdr:nvSpPr>
        <xdr:cNvPr id="99" name="n_3mainValue有形固定資産減価償却率">
          <a:extLst>
            <a:ext uri="{FF2B5EF4-FFF2-40B4-BE49-F238E27FC236}">
              <a16:creationId xmlns:a16="http://schemas.microsoft.com/office/drawing/2014/main" id="{00000000-0008-0000-0D00-000063000000}"/>
            </a:ext>
          </a:extLst>
        </xdr:cNvPr>
        <xdr:cNvSpPr txBox="1"/>
      </xdr:nvSpPr>
      <xdr:spPr>
        <a:xfrm>
          <a:off x="2324744" y="61463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170197</xdr:rowOff>
    </xdr:from>
    <xdr:ext cx="405111" cy="259045"/>
    <xdr:sp macro="" textlink="">
      <xdr:nvSpPr>
        <xdr:cNvPr id="100" name="n_4mainValue有形固定資産減価償却率">
          <a:extLst>
            <a:ext uri="{FF2B5EF4-FFF2-40B4-BE49-F238E27FC236}">
              <a16:creationId xmlns:a16="http://schemas.microsoft.com/office/drawing/2014/main" id="{00000000-0008-0000-0D00-000064000000}"/>
            </a:ext>
          </a:extLst>
        </xdr:cNvPr>
        <xdr:cNvSpPr txBox="1"/>
      </xdr:nvSpPr>
      <xdr:spPr>
        <a:xfrm>
          <a:off x="1562744" y="608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a:extLst>
            <a:ext uri="{FF2B5EF4-FFF2-40B4-BE49-F238E27FC236}">
              <a16:creationId xmlns:a16="http://schemas.microsoft.com/office/drawing/2014/main" id="{00000000-0008-0000-0D00-000065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a:extLst>
            <a:ext uri="{FF2B5EF4-FFF2-40B4-BE49-F238E27FC236}">
              <a16:creationId xmlns:a16="http://schemas.microsoft.com/office/drawing/2014/main" id="{00000000-0008-0000-0D00-000066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a:extLst>
            <a:ext uri="{FF2B5EF4-FFF2-40B4-BE49-F238E27FC236}">
              <a16:creationId xmlns:a16="http://schemas.microsoft.com/office/drawing/2014/main" id="{00000000-0008-0000-0D00-000067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[ 516.4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a:extLst>
            <a:ext uri="{FF2B5EF4-FFF2-40B4-BE49-F238E27FC236}">
              <a16:creationId xmlns:a16="http://schemas.microsoft.com/office/drawing/2014/main" id="{00000000-0008-0000-0D00-000068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a:extLst>
            <a:ext uri="{FF2B5EF4-FFF2-40B4-BE49-F238E27FC236}">
              <a16:creationId xmlns:a16="http://schemas.microsoft.com/office/drawing/2014/main" id="{00000000-0008-0000-0D00-000069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a:extLst>
            <a:ext uri="{FF2B5EF4-FFF2-40B4-BE49-F238E27FC236}">
              <a16:creationId xmlns:a16="http://schemas.microsoft.com/office/drawing/2014/main" id="{00000000-0008-0000-0D00-00006A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a:extLst>
            <a:ext uri="{FF2B5EF4-FFF2-40B4-BE49-F238E27FC236}">
              <a16:creationId xmlns:a16="http://schemas.microsoft.com/office/drawing/2014/main" id="{00000000-0008-0000-0D00-00006B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a:extLst>
            <a:ext uri="{FF2B5EF4-FFF2-40B4-BE49-F238E27FC236}">
              <a16:creationId xmlns:a16="http://schemas.microsoft.com/office/drawing/2014/main" id="{00000000-0008-0000-0D00-00006C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a:extLst>
            <a:ext uri="{FF2B5EF4-FFF2-40B4-BE49-F238E27FC236}">
              <a16:creationId xmlns:a16="http://schemas.microsoft.com/office/drawing/2014/main" id="{00000000-0008-0000-0D00-00006D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a:extLst>
            <a:ext uri="{FF2B5EF4-FFF2-40B4-BE49-F238E27FC236}">
              <a16:creationId xmlns:a16="http://schemas.microsoft.com/office/drawing/2014/main" id="{00000000-0008-0000-0D00-00006E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a:extLst>
            <a:ext uri="{FF2B5EF4-FFF2-40B4-BE49-F238E27FC236}">
              <a16:creationId xmlns:a16="http://schemas.microsoft.com/office/drawing/2014/main" id="{00000000-0008-0000-0D00-00006F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a:extLst>
            <a:ext uri="{FF2B5EF4-FFF2-40B4-BE49-F238E27FC236}">
              <a16:creationId xmlns:a16="http://schemas.microsoft.com/office/drawing/2014/main" id="{00000000-0008-0000-0D00-000070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a:extLst>
            <a:ext uri="{FF2B5EF4-FFF2-40B4-BE49-F238E27FC236}">
              <a16:creationId xmlns:a16="http://schemas.microsoft.com/office/drawing/2014/main" id="{00000000-0008-0000-0D00-000071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債務償還比率は、類似団体より低い水準にある。これは地方債現在高が減少したことと、財政調整基金などの充当可能基金額が増えたためであ</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る。　　　</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また、令和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については、市税（対前年度：＋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243,293</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千円）や地方交付税（対前年度：＋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162,572</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千円）など</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前年度比増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により経常一般財源が増加した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為、令和３年度と比較すると増加した。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今後は、公共施設等総合管理計画で示した方向性に基づいた個別施設計画に沿って施設の統廃合を進め、施設の維持管理に係る地方債の発行を抑制することで将来負担比率の減少に努める。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4" name="テキスト ボックス 113">
          <a:extLst>
            <a:ext uri="{FF2B5EF4-FFF2-40B4-BE49-F238E27FC236}">
              <a16:creationId xmlns:a16="http://schemas.microsoft.com/office/drawing/2014/main" id="{00000000-0008-0000-0D00-000072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a:extLst>
            <a:ext uri="{FF2B5EF4-FFF2-40B4-BE49-F238E27FC236}">
              <a16:creationId xmlns:a16="http://schemas.microsoft.com/office/drawing/2014/main" id="{00000000-0008-0000-0D00-000073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a:extLst>
            <a:ext uri="{FF2B5EF4-FFF2-40B4-BE49-F238E27FC236}">
              <a16:creationId xmlns:a16="http://schemas.microsoft.com/office/drawing/2014/main" id="{00000000-0008-0000-0D00-000074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7" name="直線コネクタ 116">
          <a:extLst>
            <a:ext uri="{FF2B5EF4-FFF2-40B4-BE49-F238E27FC236}">
              <a16:creationId xmlns:a16="http://schemas.microsoft.com/office/drawing/2014/main" id="{00000000-0008-0000-0D00-000075000000}"/>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8" name="テキスト ボックス 117">
          <a:extLst>
            <a:ext uri="{FF2B5EF4-FFF2-40B4-BE49-F238E27FC236}">
              <a16:creationId xmlns:a16="http://schemas.microsoft.com/office/drawing/2014/main" id="{00000000-0008-0000-0D00-000076000000}"/>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9" name="直線コネクタ 118">
          <a:extLst>
            <a:ext uri="{FF2B5EF4-FFF2-40B4-BE49-F238E27FC236}">
              <a16:creationId xmlns:a16="http://schemas.microsoft.com/office/drawing/2014/main" id="{00000000-0008-0000-0D00-000077000000}"/>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0" name="テキスト ボックス 119">
          <a:extLst>
            <a:ext uri="{FF2B5EF4-FFF2-40B4-BE49-F238E27FC236}">
              <a16:creationId xmlns:a16="http://schemas.microsoft.com/office/drawing/2014/main" id="{00000000-0008-0000-0D00-000078000000}"/>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1" name="直線コネクタ 120">
          <a:extLst>
            <a:ext uri="{FF2B5EF4-FFF2-40B4-BE49-F238E27FC236}">
              <a16:creationId xmlns:a16="http://schemas.microsoft.com/office/drawing/2014/main" id="{00000000-0008-0000-0D00-000079000000}"/>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2" name="テキスト ボックス 121">
          <a:extLst>
            <a:ext uri="{FF2B5EF4-FFF2-40B4-BE49-F238E27FC236}">
              <a16:creationId xmlns:a16="http://schemas.microsoft.com/office/drawing/2014/main" id="{00000000-0008-0000-0D00-00007A000000}"/>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3" name="直線コネクタ 122">
          <a:extLst>
            <a:ext uri="{FF2B5EF4-FFF2-40B4-BE49-F238E27FC236}">
              <a16:creationId xmlns:a16="http://schemas.microsoft.com/office/drawing/2014/main" id="{00000000-0008-0000-0D00-00007B000000}"/>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4" name="テキスト ボックス 123">
          <a:extLst>
            <a:ext uri="{FF2B5EF4-FFF2-40B4-BE49-F238E27FC236}">
              <a16:creationId xmlns:a16="http://schemas.microsoft.com/office/drawing/2014/main" id="{00000000-0008-0000-0D00-00007C000000}"/>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5" name="直線コネクタ 124">
          <a:extLst>
            <a:ext uri="{FF2B5EF4-FFF2-40B4-BE49-F238E27FC236}">
              <a16:creationId xmlns:a16="http://schemas.microsoft.com/office/drawing/2014/main" id="{00000000-0008-0000-0D00-00007D000000}"/>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6" name="テキスト ボックス 125">
          <a:extLst>
            <a:ext uri="{FF2B5EF4-FFF2-40B4-BE49-F238E27FC236}">
              <a16:creationId xmlns:a16="http://schemas.microsoft.com/office/drawing/2014/main" id="{00000000-0008-0000-0D00-00007E000000}"/>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00000000-0008-0000-0D00-00007F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00000000-0008-0000-0D00-000080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121885</xdr:rowOff>
    </xdr:to>
    <xdr:cxnSp macro="">
      <xdr:nvCxnSpPr>
        <xdr:cNvPr id="129" name="直線コネクタ 128">
          <a:extLst>
            <a:ext uri="{FF2B5EF4-FFF2-40B4-BE49-F238E27FC236}">
              <a16:creationId xmlns:a16="http://schemas.microsoft.com/office/drawing/2014/main" id="{00000000-0008-0000-0D00-000081000000}"/>
            </a:ext>
          </a:extLst>
        </xdr:cNvPr>
        <xdr:cNvCxnSpPr/>
      </xdr:nvCxnSpPr>
      <xdr:spPr>
        <a:xfrm flipV="1">
          <a:off x="14793595" y="5312833"/>
          <a:ext cx="1269" cy="12384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125712</xdr:rowOff>
    </xdr:from>
    <xdr:ext cx="560923" cy="259045"/>
    <xdr:sp macro="" textlink="">
      <xdr:nvSpPr>
        <xdr:cNvPr id="130" name="債務償還比率最小値テキスト">
          <a:extLst>
            <a:ext uri="{FF2B5EF4-FFF2-40B4-BE49-F238E27FC236}">
              <a16:creationId xmlns:a16="http://schemas.microsoft.com/office/drawing/2014/main" id="{00000000-0008-0000-0D00-000082000000}"/>
            </a:ext>
          </a:extLst>
        </xdr:cNvPr>
        <xdr:cNvSpPr txBox="1"/>
      </xdr:nvSpPr>
      <xdr:spPr>
        <a:xfrm>
          <a:off x="14846300" y="6555087"/>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121885</xdr:rowOff>
    </xdr:from>
    <xdr:to>
      <xdr:col>76</xdr:col>
      <xdr:colOff>111125</xdr:colOff>
      <xdr:row>33</xdr:row>
      <xdr:rowOff>121885</xdr:rowOff>
    </xdr:to>
    <xdr:cxnSp macro="">
      <xdr:nvCxnSpPr>
        <xdr:cNvPr id="131" name="直線コネクタ 130">
          <a:extLst>
            <a:ext uri="{FF2B5EF4-FFF2-40B4-BE49-F238E27FC236}">
              <a16:creationId xmlns:a16="http://schemas.microsoft.com/office/drawing/2014/main" id="{00000000-0008-0000-0D00-000083000000}"/>
            </a:ext>
          </a:extLst>
        </xdr:cNvPr>
        <xdr:cNvCxnSpPr/>
      </xdr:nvCxnSpPr>
      <xdr:spPr>
        <a:xfrm>
          <a:off x="14706600" y="6551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2" name="債務償還比率最大値テキスト">
          <a:extLst>
            <a:ext uri="{FF2B5EF4-FFF2-40B4-BE49-F238E27FC236}">
              <a16:creationId xmlns:a16="http://schemas.microsoft.com/office/drawing/2014/main" id="{00000000-0008-0000-0D00-000084000000}"/>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3" name="直線コネクタ 132">
          <a:extLst>
            <a:ext uri="{FF2B5EF4-FFF2-40B4-BE49-F238E27FC236}">
              <a16:creationId xmlns:a16="http://schemas.microsoft.com/office/drawing/2014/main" id="{00000000-0008-0000-0D00-000085000000}"/>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134030</xdr:rowOff>
    </xdr:from>
    <xdr:ext cx="469744" cy="259045"/>
    <xdr:sp macro="" textlink="">
      <xdr:nvSpPr>
        <xdr:cNvPr id="134" name="債務償還比率平均値テキスト">
          <a:extLst>
            <a:ext uri="{FF2B5EF4-FFF2-40B4-BE49-F238E27FC236}">
              <a16:creationId xmlns:a16="http://schemas.microsoft.com/office/drawing/2014/main" id="{00000000-0008-0000-0D00-000086000000}"/>
            </a:ext>
          </a:extLst>
        </xdr:cNvPr>
        <xdr:cNvSpPr txBox="1"/>
      </xdr:nvSpPr>
      <xdr:spPr>
        <a:xfrm>
          <a:off x="14846300" y="58776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155603</xdr:rowOff>
    </xdr:from>
    <xdr:to>
      <xdr:col>76</xdr:col>
      <xdr:colOff>73025</xdr:colOff>
      <xdr:row>30</xdr:row>
      <xdr:rowOff>85753</xdr:rowOff>
    </xdr:to>
    <xdr:sp macro="" textlink="">
      <xdr:nvSpPr>
        <xdr:cNvPr id="135" name="フローチャート: 判断 134">
          <a:extLst>
            <a:ext uri="{FF2B5EF4-FFF2-40B4-BE49-F238E27FC236}">
              <a16:creationId xmlns:a16="http://schemas.microsoft.com/office/drawing/2014/main" id="{00000000-0008-0000-0D00-000087000000}"/>
            </a:ext>
          </a:extLst>
        </xdr:cNvPr>
        <xdr:cNvSpPr/>
      </xdr:nvSpPr>
      <xdr:spPr>
        <a:xfrm>
          <a:off x="14744700" y="5899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109665</xdr:rowOff>
    </xdr:from>
    <xdr:to>
      <xdr:col>72</xdr:col>
      <xdr:colOff>123825</xdr:colOff>
      <xdr:row>30</xdr:row>
      <xdr:rowOff>39815</xdr:rowOff>
    </xdr:to>
    <xdr:sp macro="" textlink="">
      <xdr:nvSpPr>
        <xdr:cNvPr id="136" name="フローチャート: 判断 135">
          <a:extLst>
            <a:ext uri="{FF2B5EF4-FFF2-40B4-BE49-F238E27FC236}">
              <a16:creationId xmlns:a16="http://schemas.microsoft.com/office/drawing/2014/main" id="{00000000-0008-0000-0D00-000088000000}"/>
            </a:ext>
          </a:extLst>
        </xdr:cNvPr>
        <xdr:cNvSpPr/>
      </xdr:nvSpPr>
      <xdr:spPr>
        <a:xfrm>
          <a:off x="14033500" y="5853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106257</xdr:rowOff>
    </xdr:from>
    <xdr:to>
      <xdr:col>68</xdr:col>
      <xdr:colOff>123825</xdr:colOff>
      <xdr:row>31</xdr:row>
      <xdr:rowOff>36407</xdr:rowOff>
    </xdr:to>
    <xdr:sp macro="" textlink="">
      <xdr:nvSpPr>
        <xdr:cNvPr id="137" name="フローチャート: 判断 136">
          <a:extLst>
            <a:ext uri="{FF2B5EF4-FFF2-40B4-BE49-F238E27FC236}">
              <a16:creationId xmlns:a16="http://schemas.microsoft.com/office/drawing/2014/main" id="{00000000-0008-0000-0D00-000089000000}"/>
            </a:ext>
          </a:extLst>
        </xdr:cNvPr>
        <xdr:cNvSpPr/>
      </xdr:nvSpPr>
      <xdr:spPr>
        <a:xfrm>
          <a:off x="13271500" y="6021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110695</xdr:rowOff>
    </xdr:from>
    <xdr:to>
      <xdr:col>64</xdr:col>
      <xdr:colOff>123825</xdr:colOff>
      <xdr:row>31</xdr:row>
      <xdr:rowOff>40845</xdr:rowOff>
    </xdr:to>
    <xdr:sp macro="" textlink="">
      <xdr:nvSpPr>
        <xdr:cNvPr id="138" name="フローチャート: 判断 137">
          <a:extLst>
            <a:ext uri="{FF2B5EF4-FFF2-40B4-BE49-F238E27FC236}">
              <a16:creationId xmlns:a16="http://schemas.microsoft.com/office/drawing/2014/main" id="{00000000-0008-0000-0D00-00008A000000}"/>
            </a:ext>
          </a:extLst>
        </xdr:cNvPr>
        <xdr:cNvSpPr/>
      </xdr:nvSpPr>
      <xdr:spPr>
        <a:xfrm>
          <a:off x="12509500" y="602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91743</xdr:rowOff>
    </xdr:from>
    <xdr:to>
      <xdr:col>60</xdr:col>
      <xdr:colOff>123825</xdr:colOff>
      <xdr:row>31</xdr:row>
      <xdr:rowOff>21893</xdr:rowOff>
    </xdr:to>
    <xdr:sp macro="" textlink="">
      <xdr:nvSpPr>
        <xdr:cNvPr id="139" name="フローチャート: 判断 138">
          <a:extLst>
            <a:ext uri="{FF2B5EF4-FFF2-40B4-BE49-F238E27FC236}">
              <a16:creationId xmlns:a16="http://schemas.microsoft.com/office/drawing/2014/main" id="{00000000-0008-0000-0D00-00008B000000}"/>
            </a:ext>
          </a:extLst>
        </xdr:cNvPr>
        <xdr:cNvSpPr/>
      </xdr:nvSpPr>
      <xdr:spPr>
        <a:xfrm>
          <a:off x="11747500" y="6006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00000000-0008-0000-0D00-00008C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00000000-0008-0000-0D00-00008D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00000000-0008-0000-0D00-00008E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00000000-0008-0000-0D00-00008F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00000000-0008-0000-0D00-000090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137851</xdr:rowOff>
    </xdr:from>
    <xdr:to>
      <xdr:col>76</xdr:col>
      <xdr:colOff>73025</xdr:colOff>
      <xdr:row>30</xdr:row>
      <xdr:rowOff>68001</xdr:rowOff>
    </xdr:to>
    <xdr:sp macro="" textlink="">
      <xdr:nvSpPr>
        <xdr:cNvPr id="145" name="楕円 144">
          <a:extLst>
            <a:ext uri="{FF2B5EF4-FFF2-40B4-BE49-F238E27FC236}">
              <a16:creationId xmlns:a16="http://schemas.microsoft.com/office/drawing/2014/main" id="{00000000-0008-0000-0D00-000091000000}"/>
            </a:ext>
          </a:extLst>
        </xdr:cNvPr>
        <xdr:cNvSpPr/>
      </xdr:nvSpPr>
      <xdr:spPr>
        <a:xfrm>
          <a:off x="14744700" y="5881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160728</xdr:rowOff>
    </xdr:from>
    <xdr:ext cx="469744" cy="259045"/>
    <xdr:sp macro="" textlink="">
      <xdr:nvSpPr>
        <xdr:cNvPr id="146" name="債務償還比率該当値テキスト">
          <a:extLst>
            <a:ext uri="{FF2B5EF4-FFF2-40B4-BE49-F238E27FC236}">
              <a16:creationId xmlns:a16="http://schemas.microsoft.com/office/drawing/2014/main" id="{00000000-0008-0000-0D00-000092000000}"/>
            </a:ext>
          </a:extLst>
        </xdr:cNvPr>
        <xdr:cNvSpPr txBox="1"/>
      </xdr:nvSpPr>
      <xdr:spPr>
        <a:xfrm>
          <a:off x="14846300" y="5732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92392</xdr:rowOff>
    </xdr:from>
    <xdr:to>
      <xdr:col>72</xdr:col>
      <xdr:colOff>123825</xdr:colOff>
      <xdr:row>30</xdr:row>
      <xdr:rowOff>22542</xdr:rowOff>
    </xdr:to>
    <xdr:sp macro="" textlink="">
      <xdr:nvSpPr>
        <xdr:cNvPr id="147" name="楕円 146">
          <a:extLst>
            <a:ext uri="{FF2B5EF4-FFF2-40B4-BE49-F238E27FC236}">
              <a16:creationId xmlns:a16="http://schemas.microsoft.com/office/drawing/2014/main" id="{00000000-0008-0000-0D00-000093000000}"/>
            </a:ext>
          </a:extLst>
        </xdr:cNvPr>
        <xdr:cNvSpPr/>
      </xdr:nvSpPr>
      <xdr:spPr>
        <a:xfrm>
          <a:off x="14033500" y="5835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143192</xdr:rowOff>
    </xdr:from>
    <xdr:to>
      <xdr:col>76</xdr:col>
      <xdr:colOff>22225</xdr:colOff>
      <xdr:row>30</xdr:row>
      <xdr:rowOff>17201</xdr:rowOff>
    </xdr:to>
    <xdr:cxnSp macro="">
      <xdr:nvCxnSpPr>
        <xdr:cNvPr id="148" name="直線コネクタ 147">
          <a:extLst>
            <a:ext uri="{FF2B5EF4-FFF2-40B4-BE49-F238E27FC236}">
              <a16:creationId xmlns:a16="http://schemas.microsoft.com/office/drawing/2014/main" id="{00000000-0008-0000-0D00-000094000000}"/>
            </a:ext>
          </a:extLst>
        </xdr:cNvPr>
        <xdr:cNvCxnSpPr/>
      </xdr:nvCxnSpPr>
      <xdr:spPr>
        <a:xfrm>
          <a:off x="14084300" y="5886767"/>
          <a:ext cx="711200" cy="45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83107</xdr:rowOff>
    </xdr:from>
    <xdr:to>
      <xdr:col>68</xdr:col>
      <xdr:colOff>123825</xdr:colOff>
      <xdr:row>31</xdr:row>
      <xdr:rowOff>13257</xdr:rowOff>
    </xdr:to>
    <xdr:sp macro="" textlink="">
      <xdr:nvSpPr>
        <xdr:cNvPr id="149" name="楕円 148">
          <a:extLst>
            <a:ext uri="{FF2B5EF4-FFF2-40B4-BE49-F238E27FC236}">
              <a16:creationId xmlns:a16="http://schemas.microsoft.com/office/drawing/2014/main" id="{00000000-0008-0000-0D00-000095000000}"/>
            </a:ext>
          </a:extLst>
        </xdr:cNvPr>
        <xdr:cNvSpPr/>
      </xdr:nvSpPr>
      <xdr:spPr>
        <a:xfrm>
          <a:off x="13271500" y="5998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143192</xdr:rowOff>
    </xdr:from>
    <xdr:to>
      <xdr:col>72</xdr:col>
      <xdr:colOff>73025</xdr:colOff>
      <xdr:row>30</xdr:row>
      <xdr:rowOff>133907</xdr:rowOff>
    </xdr:to>
    <xdr:cxnSp macro="">
      <xdr:nvCxnSpPr>
        <xdr:cNvPr id="150" name="直線コネクタ 149">
          <a:extLst>
            <a:ext uri="{FF2B5EF4-FFF2-40B4-BE49-F238E27FC236}">
              <a16:creationId xmlns:a16="http://schemas.microsoft.com/office/drawing/2014/main" id="{00000000-0008-0000-0D00-000096000000}"/>
            </a:ext>
          </a:extLst>
        </xdr:cNvPr>
        <xdr:cNvCxnSpPr/>
      </xdr:nvCxnSpPr>
      <xdr:spPr>
        <a:xfrm flipV="1">
          <a:off x="13322300" y="5886767"/>
          <a:ext cx="762000" cy="162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141760</xdr:rowOff>
    </xdr:from>
    <xdr:to>
      <xdr:col>64</xdr:col>
      <xdr:colOff>123825</xdr:colOff>
      <xdr:row>31</xdr:row>
      <xdr:rowOff>71910</xdr:rowOff>
    </xdr:to>
    <xdr:sp macro="" textlink="">
      <xdr:nvSpPr>
        <xdr:cNvPr id="151" name="楕円 150">
          <a:extLst>
            <a:ext uri="{FF2B5EF4-FFF2-40B4-BE49-F238E27FC236}">
              <a16:creationId xmlns:a16="http://schemas.microsoft.com/office/drawing/2014/main" id="{00000000-0008-0000-0D00-000097000000}"/>
            </a:ext>
          </a:extLst>
        </xdr:cNvPr>
        <xdr:cNvSpPr/>
      </xdr:nvSpPr>
      <xdr:spPr>
        <a:xfrm>
          <a:off x="12509500" y="6056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133907</xdr:rowOff>
    </xdr:from>
    <xdr:to>
      <xdr:col>68</xdr:col>
      <xdr:colOff>73025</xdr:colOff>
      <xdr:row>31</xdr:row>
      <xdr:rowOff>21110</xdr:rowOff>
    </xdr:to>
    <xdr:cxnSp macro="">
      <xdr:nvCxnSpPr>
        <xdr:cNvPr id="152" name="直線コネクタ 151">
          <a:extLst>
            <a:ext uri="{FF2B5EF4-FFF2-40B4-BE49-F238E27FC236}">
              <a16:creationId xmlns:a16="http://schemas.microsoft.com/office/drawing/2014/main" id="{00000000-0008-0000-0D00-000098000000}"/>
            </a:ext>
          </a:extLst>
        </xdr:cNvPr>
        <xdr:cNvCxnSpPr/>
      </xdr:nvCxnSpPr>
      <xdr:spPr>
        <a:xfrm flipV="1">
          <a:off x="12560300" y="6048932"/>
          <a:ext cx="762000" cy="58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9052</xdr:rowOff>
    </xdr:from>
    <xdr:to>
      <xdr:col>60</xdr:col>
      <xdr:colOff>123825</xdr:colOff>
      <xdr:row>31</xdr:row>
      <xdr:rowOff>110652</xdr:rowOff>
    </xdr:to>
    <xdr:sp macro="" textlink="">
      <xdr:nvSpPr>
        <xdr:cNvPr id="153" name="楕円 152">
          <a:extLst>
            <a:ext uri="{FF2B5EF4-FFF2-40B4-BE49-F238E27FC236}">
              <a16:creationId xmlns:a16="http://schemas.microsoft.com/office/drawing/2014/main" id="{00000000-0008-0000-0D00-000099000000}"/>
            </a:ext>
          </a:extLst>
        </xdr:cNvPr>
        <xdr:cNvSpPr/>
      </xdr:nvSpPr>
      <xdr:spPr>
        <a:xfrm>
          <a:off x="11747500" y="6095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21110</xdr:rowOff>
    </xdr:from>
    <xdr:to>
      <xdr:col>64</xdr:col>
      <xdr:colOff>73025</xdr:colOff>
      <xdr:row>31</xdr:row>
      <xdr:rowOff>59852</xdr:rowOff>
    </xdr:to>
    <xdr:cxnSp macro="">
      <xdr:nvCxnSpPr>
        <xdr:cNvPr id="154" name="直線コネクタ 153">
          <a:extLst>
            <a:ext uri="{FF2B5EF4-FFF2-40B4-BE49-F238E27FC236}">
              <a16:creationId xmlns:a16="http://schemas.microsoft.com/office/drawing/2014/main" id="{00000000-0008-0000-0D00-00009A000000}"/>
            </a:ext>
          </a:extLst>
        </xdr:cNvPr>
        <xdr:cNvCxnSpPr/>
      </xdr:nvCxnSpPr>
      <xdr:spPr>
        <a:xfrm flipV="1">
          <a:off x="11798300" y="6107585"/>
          <a:ext cx="762000" cy="38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30942</xdr:rowOff>
    </xdr:from>
    <xdr:ext cx="469744" cy="259045"/>
    <xdr:sp macro="" textlink="">
      <xdr:nvSpPr>
        <xdr:cNvPr id="155" name="n_1aveValue債務償還比率">
          <a:extLst>
            <a:ext uri="{FF2B5EF4-FFF2-40B4-BE49-F238E27FC236}">
              <a16:creationId xmlns:a16="http://schemas.microsoft.com/office/drawing/2014/main" id="{00000000-0008-0000-0D00-00009B000000}"/>
            </a:ext>
          </a:extLst>
        </xdr:cNvPr>
        <xdr:cNvSpPr txBox="1"/>
      </xdr:nvSpPr>
      <xdr:spPr>
        <a:xfrm>
          <a:off x="13836727" y="5945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27534</xdr:rowOff>
    </xdr:from>
    <xdr:ext cx="469744" cy="259045"/>
    <xdr:sp macro="" textlink="">
      <xdr:nvSpPr>
        <xdr:cNvPr id="156" name="n_2aveValue債務償還比率">
          <a:extLst>
            <a:ext uri="{FF2B5EF4-FFF2-40B4-BE49-F238E27FC236}">
              <a16:creationId xmlns:a16="http://schemas.microsoft.com/office/drawing/2014/main" id="{00000000-0008-0000-0D00-00009C000000}"/>
            </a:ext>
          </a:extLst>
        </xdr:cNvPr>
        <xdr:cNvSpPr txBox="1"/>
      </xdr:nvSpPr>
      <xdr:spPr>
        <a:xfrm>
          <a:off x="13087427" y="6114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57372</xdr:rowOff>
    </xdr:from>
    <xdr:ext cx="469744" cy="259045"/>
    <xdr:sp macro="" textlink="">
      <xdr:nvSpPr>
        <xdr:cNvPr id="157" name="n_3aveValue債務償還比率">
          <a:extLst>
            <a:ext uri="{FF2B5EF4-FFF2-40B4-BE49-F238E27FC236}">
              <a16:creationId xmlns:a16="http://schemas.microsoft.com/office/drawing/2014/main" id="{00000000-0008-0000-0D00-00009D000000}"/>
            </a:ext>
          </a:extLst>
        </xdr:cNvPr>
        <xdr:cNvSpPr txBox="1"/>
      </xdr:nvSpPr>
      <xdr:spPr>
        <a:xfrm>
          <a:off x="12325427" y="5800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38420</xdr:rowOff>
    </xdr:from>
    <xdr:ext cx="469744" cy="259045"/>
    <xdr:sp macro="" textlink="">
      <xdr:nvSpPr>
        <xdr:cNvPr id="158" name="n_4aveValue債務償還比率">
          <a:extLst>
            <a:ext uri="{FF2B5EF4-FFF2-40B4-BE49-F238E27FC236}">
              <a16:creationId xmlns:a16="http://schemas.microsoft.com/office/drawing/2014/main" id="{00000000-0008-0000-0D00-00009E000000}"/>
            </a:ext>
          </a:extLst>
        </xdr:cNvPr>
        <xdr:cNvSpPr txBox="1"/>
      </xdr:nvSpPr>
      <xdr:spPr>
        <a:xfrm>
          <a:off x="11563427" y="5781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39069</xdr:rowOff>
    </xdr:from>
    <xdr:ext cx="469744" cy="259045"/>
    <xdr:sp macro="" textlink="">
      <xdr:nvSpPr>
        <xdr:cNvPr id="159" name="n_1mainValue債務償還比率">
          <a:extLst>
            <a:ext uri="{FF2B5EF4-FFF2-40B4-BE49-F238E27FC236}">
              <a16:creationId xmlns:a16="http://schemas.microsoft.com/office/drawing/2014/main" id="{00000000-0008-0000-0D00-00009F000000}"/>
            </a:ext>
          </a:extLst>
        </xdr:cNvPr>
        <xdr:cNvSpPr txBox="1"/>
      </xdr:nvSpPr>
      <xdr:spPr>
        <a:xfrm>
          <a:off x="13836727" y="5611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29784</xdr:rowOff>
    </xdr:from>
    <xdr:ext cx="469744" cy="259045"/>
    <xdr:sp macro="" textlink="">
      <xdr:nvSpPr>
        <xdr:cNvPr id="160" name="n_2mainValue債務償還比率">
          <a:extLst>
            <a:ext uri="{FF2B5EF4-FFF2-40B4-BE49-F238E27FC236}">
              <a16:creationId xmlns:a16="http://schemas.microsoft.com/office/drawing/2014/main" id="{00000000-0008-0000-0D00-0000A0000000}"/>
            </a:ext>
          </a:extLst>
        </xdr:cNvPr>
        <xdr:cNvSpPr txBox="1"/>
      </xdr:nvSpPr>
      <xdr:spPr>
        <a:xfrm>
          <a:off x="13087427" y="5773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63037</xdr:rowOff>
    </xdr:from>
    <xdr:ext cx="469744" cy="259045"/>
    <xdr:sp macro="" textlink="">
      <xdr:nvSpPr>
        <xdr:cNvPr id="161" name="n_3mainValue債務償還比率">
          <a:extLst>
            <a:ext uri="{FF2B5EF4-FFF2-40B4-BE49-F238E27FC236}">
              <a16:creationId xmlns:a16="http://schemas.microsoft.com/office/drawing/2014/main" id="{00000000-0008-0000-0D00-0000A1000000}"/>
            </a:ext>
          </a:extLst>
        </xdr:cNvPr>
        <xdr:cNvSpPr txBox="1"/>
      </xdr:nvSpPr>
      <xdr:spPr>
        <a:xfrm>
          <a:off x="12325427" y="6149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101779</xdr:rowOff>
    </xdr:from>
    <xdr:ext cx="469744" cy="259045"/>
    <xdr:sp macro="" textlink="">
      <xdr:nvSpPr>
        <xdr:cNvPr id="162" name="n_4mainValue債務償還比率">
          <a:extLst>
            <a:ext uri="{FF2B5EF4-FFF2-40B4-BE49-F238E27FC236}">
              <a16:creationId xmlns:a16="http://schemas.microsoft.com/office/drawing/2014/main" id="{00000000-0008-0000-0D00-0000A2000000}"/>
            </a:ext>
          </a:extLst>
        </xdr:cNvPr>
        <xdr:cNvSpPr txBox="1"/>
      </xdr:nvSpPr>
      <xdr:spPr>
        <a:xfrm>
          <a:off x="11563427" y="6188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a:extLst>
            <a:ext uri="{FF2B5EF4-FFF2-40B4-BE49-F238E27FC236}">
              <a16:creationId xmlns:a16="http://schemas.microsoft.com/office/drawing/2014/main" id="{00000000-0008-0000-0D00-0000A3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a:extLst>
            <a:ext uri="{FF2B5EF4-FFF2-40B4-BE49-F238E27FC236}">
              <a16:creationId xmlns:a16="http://schemas.microsoft.com/office/drawing/2014/main" id="{00000000-0008-0000-0D00-0000A4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a:extLst>
            <a:ext uri="{FF2B5EF4-FFF2-40B4-BE49-F238E27FC236}">
              <a16:creationId xmlns:a16="http://schemas.microsoft.com/office/drawing/2014/main" id="{00000000-0008-0000-0D00-0000A5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a:extLst>
            <a:ext uri="{FF2B5EF4-FFF2-40B4-BE49-F238E27FC236}">
              <a16:creationId xmlns:a16="http://schemas.microsoft.com/office/drawing/2014/main" id="{00000000-0008-0000-0D00-0000A6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a:extLst>
            <a:ext uri="{FF2B5EF4-FFF2-40B4-BE49-F238E27FC236}">
              <a16:creationId xmlns:a16="http://schemas.microsoft.com/office/drawing/2014/main" id="{00000000-0008-0000-0D00-0000A7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a:extLst>
            <a:ext uri="{FF2B5EF4-FFF2-40B4-BE49-F238E27FC236}">
              <a16:creationId xmlns:a16="http://schemas.microsoft.com/office/drawing/2014/main" id="{00000000-0008-0000-0D00-0000A8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54,601
51,093
70.40
23,388,235
22,785,995
508,763
13,606,525
23,819,465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E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E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E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E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E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E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E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E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E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E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E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E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E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E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E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E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E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E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E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E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E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E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E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E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E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00000000-0008-0000-0E00-00002C000000}"/>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00000000-0008-0000-0E00-00002D000000}"/>
            </a:ext>
          </a:extLst>
        </xdr:cNvPr>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00000000-0008-0000-0E00-00002E000000}"/>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00000000-0008-0000-0E00-00002F000000}"/>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00000000-0008-0000-0E00-000030000000}"/>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00000000-0008-0000-0E00-000031000000}"/>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00000000-0008-0000-0E00-000032000000}"/>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00000000-0008-0000-0E00-000033000000}"/>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00000000-0008-0000-0E00-000034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00000000-0008-0000-0E00-000035000000}"/>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00000000-0008-0000-0E00-000036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37338</xdr:rowOff>
    </xdr:from>
    <xdr:to>
      <xdr:col>24</xdr:col>
      <xdr:colOff>62865</xdr:colOff>
      <xdr:row>39</xdr:row>
      <xdr:rowOff>163068</xdr:rowOff>
    </xdr:to>
    <xdr:cxnSp macro="">
      <xdr:nvCxnSpPr>
        <xdr:cNvPr id="55" name="直線コネクタ 54">
          <a:extLst>
            <a:ext uri="{FF2B5EF4-FFF2-40B4-BE49-F238E27FC236}">
              <a16:creationId xmlns:a16="http://schemas.microsoft.com/office/drawing/2014/main" id="{00000000-0008-0000-0E00-000037000000}"/>
            </a:ext>
          </a:extLst>
        </xdr:cNvPr>
        <xdr:cNvCxnSpPr/>
      </xdr:nvCxnSpPr>
      <xdr:spPr>
        <a:xfrm flipV="1">
          <a:off x="4634865" y="5695188"/>
          <a:ext cx="0"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39</xdr:row>
      <xdr:rowOff>166895</xdr:rowOff>
    </xdr:from>
    <xdr:ext cx="405111" cy="259045"/>
    <xdr:sp macro="" textlink="">
      <xdr:nvSpPr>
        <xdr:cNvPr id="56" name="【道路】&#10;有形固定資産減価償却率最小値テキスト">
          <a:extLst>
            <a:ext uri="{FF2B5EF4-FFF2-40B4-BE49-F238E27FC236}">
              <a16:creationId xmlns:a16="http://schemas.microsoft.com/office/drawing/2014/main" id="{00000000-0008-0000-0E00-000038000000}"/>
            </a:ext>
          </a:extLst>
        </xdr:cNvPr>
        <xdr:cNvSpPr txBox="1"/>
      </xdr:nvSpPr>
      <xdr:spPr>
        <a:xfrm>
          <a:off x="4673600" y="6853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163068</xdr:rowOff>
    </xdr:from>
    <xdr:to>
      <xdr:col>24</xdr:col>
      <xdr:colOff>152400</xdr:colOff>
      <xdr:row>39</xdr:row>
      <xdr:rowOff>163068</xdr:rowOff>
    </xdr:to>
    <xdr:cxnSp macro="">
      <xdr:nvCxnSpPr>
        <xdr:cNvPr id="57" name="直線コネクタ 56">
          <a:extLst>
            <a:ext uri="{FF2B5EF4-FFF2-40B4-BE49-F238E27FC236}">
              <a16:creationId xmlns:a16="http://schemas.microsoft.com/office/drawing/2014/main" id="{00000000-0008-0000-0E00-000039000000}"/>
            </a:ext>
          </a:extLst>
        </xdr:cNvPr>
        <xdr:cNvCxnSpPr/>
      </xdr:nvCxnSpPr>
      <xdr:spPr>
        <a:xfrm>
          <a:off x="4546600" y="6849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155465</xdr:rowOff>
    </xdr:from>
    <xdr:ext cx="405111" cy="259045"/>
    <xdr:sp macro="" textlink="">
      <xdr:nvSpPr>
        <xdr:cNvPr id="58" name="【道路】&#10;有形固定資産減価償却率最大値テキスト">
          <a:extLst>
            <a:ext uri="{FF2B5EF4-FFF2-40B4-BE49-F238E27FC236}">
              <a16:creationId xmlns:a16="http://schemas.microsoft.com/office/drawing/2014/main" id="{00000000-0008-0000-0E00-00003A000000}"/>
            </a:ext>
          </a:extLst>
        </xdr:cNvPr>
        <xdr:cNvSpPr txBox="1"/>
      </xdr:nvSpPr>
      <xdr:spPr>
        <a:xfrm>
          <a:off x="4673600" y="5470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37338</xdr:rowOff>
    </xdr:from>
    <xdr:to>
      <xdr:col>24</xdr:col>
      <xdr:colOff>152400</xdr:colOff>
      <xdr:row>33</xdr:row>
      <xdr:rowOff>37338</xdr:rowOff>
    </xdr:to>
    <xdr:cxnSp macro="">
      <xdr:nvCxnSpPr>
        <xdr:cNvPr id="59" name="直線コネクタ 58">
          <a:extLst>
            <a:ext uri="{FF2B5EF4-FFF2-40B4-BE49-F238E27FC236}">
              <a16:creationId xmlns:a16="http://schemas.microsoft.com/office/drawing/2014/main" id="{00000000-0008-0000-0E00-00003B000000}"/>
            </a:ext>
          </a:extLst>
        </xdr:cNvPr>
        <xdr:cNvCxnSpPr/>
      </xdr:nvCxnSpPr>
      <xdr:spPr>
        <a:xfrm>
          <a:off x="4546600" y="5695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146575</xdr:rowOff>
    </xdr:from>
    <xdr:ext cx="405111" cy="259045"/>
    <xdr:sp macro="" textlink="">
      <xdr:nvSpPr>
        <xdr:cNvPr id="60" name="【道路】&#10;有形固定資産減価償却率平均値テキスト">
          <a:extLst>
            <a:ext uri="{FF2B5EF4-FFF2-40B4-BE49-F238E27FC236}">
              <a16:creationId xmlns:a16="http://schemas.microsoft.com/office/drawing/2014/main" id="{00000000-0008-0000-0E00-00003C000000}"/>
            </a:ext>
          </a:extLst>
        </xdr:cNvPr>
        <xdr:cNvSpPr txBox="1"/>
      </xdr:nvSpPr>
      <xdr:spPr>
        <a:xfrm>
          <a:off x="4673600" y="61473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123698</xdr:rowOff>
    </xdr:from>
    <xdr:to>
      <xdr:col>24</xdr:col>
      <xdr:colOff>114300</xdr:colOff>
      <xdr:row>37</xdr:row>
      <xdr:rowOff>53848</xdr:rowOff>
    </xdr:to>
    <xdr:sp macro="" textlink="">
      <xdr:nvSpPr>
        <xdr:cNvPr id="61" name="フローチャート: 判断 60">
          <a:extLst>
            <a:ext uri="{FF2B5EF4-FFF2-40B4-BE49-F238E27FC236}">
              <a16:creationId xmlns:a16="http://schemas.microsoft.com/office/drawing/2014/main" id="{00000000-0008-0000-0E00-00003D000000}"/>
            </a:ext>
          </a:extLst>
        </xdr:cNvPr>
        <xdr:cNvSpPr/>
      </xdr:nvSpPr>
      <xdr:spPr>
        <a:xfrm>
          <a:off x="4584700" y="6295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89408</xdr:rowOff>
    </xdr:from>
    <xdr:to>
      <xdr:col>20</xdr:col>
      <xdr:colOff>38100</xdr:colOff>
      <xdr:row>37</xdr:row>
      <xdr:rowOff>19558</xdr:rowOff>
    </xdr:to>
    <xdr:sp macro="" textlink="">
      <xdr:nvSpPr>
        <xdr:cNvPr id="62" name="フローチャート: 判断 61">
          <a:extLst>
            <a:ext uri="{FF2B5EF4-FFF2-40B4-BE49-F238E27FC236}">
              <a16:creationId xmlns:a16="http://schemas.microsoft.com/office/drawing/2014/main" id="{00000000-0008-0000-0E00-00003E000000}"/>
            </a:ext>
          </a:extLst>
        </xdr:cNvPr>
        <xdr:cNvSpPr/>
      </xdr:nvSpPr>
      <xdr:spPr>
        <a:xfrm>
          <a:off x="3746500" y="6261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48260</xdr:rowOff>
    </xdr:from>
    <xdr:to>
      <xdr:col>15</xdr:col>
      <xdr:colOff>101600</xdr:colOff>
      <xdr:row>36</xdr:row>
      <xdr:rowOff>149860</xdr:rowOff>
    </xdr:to>
    <xdr:sp macro="" textlink="">
      <xdr:nvSpPr>
        <xdr:cNvPr id="63" name="フローチャート: 判断 62">
          <a:extLst>
            <a:ext uri="{FF2B5EF4-FFF2-40B4-BE49-F238E27FC236}">
              <a16:creationId xmlns:a16="http://schemas.microsoft.com/office/drawing/2014/main" id="{00000000-0008-0000-0E00-00003F000000}"/>
            </a:ext>
          </a:extLst>
        </xdr:cNvPr>
        <xdr:cNvSpPr/>
      </xdr:nvSpPr>
      <xdr:spPr>
        <a:xfrm>
          <a:off x="2857500" y="622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32258</xdr:rowOff>
    </xdr:from>
    <xdr:to>
      <xdr:col>10</xdr:col>
      <xdr:colOff>165100</xdr:colOff>
      <xdr:row>36</xdr:row>
      <xdr:rowOff>133858</xdr:rowOff>
    </xdr:to>
    <xdr:sp macro="" textlink="">
      <xdr:nvSpPr>
        <xdr:cNvPr id="64" name="フローチャート: 判断 63">
          <a:extLst>
            <a:ext uri="{FF2B5EF4-FFF2-40B4-BE49-F238E27FC236}">
              <a16:creationId xmlns:a16="http://schemas.microsoft.com/office/drawing/2014/main" id="{00000000-0008-0000-0E00-000040000000}"/>
            </a:ext>
          </a:extLst>
        </xdr:cNvPr>
        <xdr:cNvSpPr/>
      </xdr:nvSpPr>
      <xdr:spPr>
        <a:xfrm>
          <a:off x="1968500" y="6204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153416</xdr:rowOff>
    </xdr:from>
    <xdr:to>
      <xdr:col>6</xdr:col>
      <xdr:colOff>38100</xdr:colOff>
      <xdr:row>36</xdr:row>
      <xdr:rowOff>83566</xdr:rowOff>
    </xdr:to>
    <xdr:sp macro="" textlink="">
      <xdr:nvSpPr>
        <xdr:cNvPr id="65" name="フローチャート: 判断 64">
          <a:extLst>
            <a:ext uri="{FF2B5EF4-FFF2-40B4-BE49-F238E27FC236}">
              <a16:creationId xmlns:a16="http://schemas.microsoft.com/office/drawing/2014/main" id="{00000000-0008-0000-0E00-000041000000}"/>
            </a:ext>
          </a:extLst>
        </xdr:cNvPr>
        <xdr:cNvSpPr/>
      </xdr:nvSpPr>
      <xdr:spPr>
        <a:xfrm>
          <a:off x="1079500" y="615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00000000-0008-0000-0E00-000042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00000000-0008-0000-0E00-000043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E00-000044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E00-000045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E00-000046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160274</xdr:rowOff>
    </xdr:from>
    <xdr:to>
      <xdr:col>24</xdr:col>
      <xdr:colOff>114300</xdr:colOff>
      <xdr:row>37</xdr:row>
      <xdr:rowOff>90424</xdr:rowOff>
    </xdr:to>
    <xdr:sp macro="" textlink="">
      <xdr:nvSpPr>
        <xdr:cNvPr id="71" name="楕円 70">
          <a:extLst>
            <a:ext uri="{FF2B5EF4-FFF2-40B4-BE49-F238E27FC236}">
              <a16:creationId xmlns:a16="http://schemas.microsoft.com/office/drawing/2014/main" id="{00000000-0008-0000-0E00-000047000000}"/>
            </a:ext>
          </a:extLst>
        </xdr:cNvPr>
        <xdr:cNvSpPr/>
      </xdr:nvSpPr>
      <xdr:spPr>
        <a:xfrm>
          <a:off x="4584700" y="6332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138701</xdr:rowOff>
    </xdr:from>
    <xdr:ext cx="405111" cy="259045"/>
    <xdr:sp macro="" textlink="">
      <xdr:nvSpPr>
        <xdr:cNvPr id="72" name="【道路】&#10;有形固定資産減価償却率該当値テキスト">
          <a:extLst>
            <a:ext uri="{FF2B5EF4-FFF2-40B4-BE49-F238E27FC236}">
              <a16:creationId xmlns:a16="http://schemas.microsoft.com/office/drawing/2014/main" id="{00000000-0008-0000-0E00-000048000000}"/>
            </a:ext>
          </a:extLst>
        </xdr:cNvPr>
        <xdr:cNvSpPr txBox="1"/>
      </xdr:nvSpPr>
      <xdr:spPr>
        <a:xfrm>
          <a:off x="4673600" y="6310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130556</xdr:rowOff>
    </xdr:from>
    <xdr:to>
      <xdr:col>20</xdr:col>
      <xdr:colOff>38100</xdr:colOff>
      <xdr:row>37</xdr:row>
      <xdr:rowOff>60706</xdr:rowOff>
    </xdr:to>
    <xdr:sp macro="" textlink="">
      <xdr:nvSpPr>
        <xdr:cNvPr id="73" name="楕円 72">
          <a:extLst>
            <a:ext uri="{FF2B5EF4-FFF2-40B4-BE49-F238E27FC236}">
              <a16:creationId xmlns:a16="http://schemas.microsoft.com/office/drawing/2014/main" id="{00000000-0008-0000-0E00-000049000000}"/>
            </a:ext>
          </a:extLst>
        </xdr:cNvPr>
        <xdr:cNvSpPr/>
      </xdr:nvSpPr>
      <xdr:spPr>
        <a:xfrm>
          <a:off x="3746500" y="6302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9906</xdr:rowOff>
    </xdr:from>
    <xdr:to>
      <xdr:col>24</xdr:col>
      <xdr:colOff>63500</xdr:colOff>
      <xdr:row>37</xdr:row>
      <xdr:rowOff>39624</xdr:rowOff>
    </xdr:to>
    <xdr:cxnSp macro="">
      <xdr:nvCxnSpPr>
        <xdr:cNvPr id="74" name="直線コネクタ 73">
          <a:extLst>
            <a:ext uri="{FF2B5EF4-FFF2-40B4-BE49-F238E27FC236}">
              <a16:creationId xmlns:a16="http://schemas.microsoft.com/office/drawing/2014/main" id="{00000000-0008-0000-0E00-00004A000000}"/>
            </a:ext>
          </a:extLst>
        </xdr:cNvPr>
        <xdr:cNvCxnSpPr/>
      </xdr:nvCxnSpPr>
      <xdr:spPr>
        <a:xfrm>
          <a:off x="3797300" y="6353556"/>
          <a:ext cx="8382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93980</xdr:rowOff>
    </xdr:from>
    <xdr:to>
      <xdr:col>15</xdr:col>
      <xdr:colOff>101600</xdr:colOff>
      <xdr:row>37</xdr:row>
      <xdr:rowOff>24130</xdr:rowOff>
    </xdr:to>
    <xdr:sp macro="" textlink="">
      <xdr:nvSpPr>
        <xdr:cNvPr id="75" name="楕円 74">
          <a:extLst>
            <a:ext uri="{FF2B5EF4-FFF2-40B4-BE49-F238E27FC236}">
              <a16:creationId xmlns:a16="http://schemas.microsoft.com/office/drawing/2014/main" id="{00000000-0008-0000-0E00-00004B000000}"/>
            </a:ext>
          </a:extLst>
        </xdr:cNvPr>
        <xdr:cNvSpPr/>
      </xdr:nvSpPr>
      <xdr:spPr>
        <a:xfrm>
          <a:off x="2857500" y="626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144780</xdr:rowOff>
    </xdr:from>
    <xdr:to>
      <xdr:col>19</xdr:col>
      <xdr:colOff>177800</xdr:colOff>
      <xdr:row>37</xdr:row>
      <xdr:rowOff>9906</xdr:rowOff>
    </xdr:to>
    <xdr:cxnSp macro="">
      <xdr:nvCxnSpPr>
        <xdr:cNvPr id="76" name="直線コネクタ 75">
          <a:extLst>
            <a:ext uri="{FF2B5EF4-FFF2-40B4-BE49-F238E27FC236}">
              <a16:creationId xmlns:a16="http://schemas.microsoft.com/office/drawing/2014/main" id="{00000000-0008-0000-0E00-00004C000000}"/>
            </a:ext>
          </a:extLst>
        </xdr:cNvPr>
        <xdr:cNvCxnSpPr/>
      </xdr:nvCxnSpPr>
      <xdr:spPr>
        <a:xfrm>
          <a:off x="2908300" y="631698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52832</xdr:rowOff>
    </xdr:from>
    <xdr:to>
      <xdr:col>10</xdr:col>
      <xdr:colOff>165100</xdr:colOff>
      <xdr:row>36</xdr:row>
      <xdr:rowOff>154432</xdr:rowOff>
    </xdr:to>
    <xdr:sp macro="" textlink="">
      <xdr:nvSpPr>
        <xdr:cNvPr id="77" name="楕円 76">
          <a:extLst>
            <a:ext uri="{FF2B5EF4-FFF2-40B4-BE49-F238E27FC236}">
              <a16:creationId xmlns:a16="http://schemas.microsoft.com/office/drawing/2014/main" id="{00000000-0008-0000-0E00-00004D000000}"/>
            </a:ext>
          </a:extLst>
        </xdr:cNvPr>
        <xdr:cNvSpPr/>
      </xdr:nvSpPr>
      <xdr:spPr>
        <a:xfrm>
          <a:off x="1968500" y="6225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103632</xdr:rowOff>
    </xdr:from>
    <xdr:to>
      <xdr:col>15</xdr:col>
      <xdr:colOff>50800</xdr:colOff>
      <xdr:row>36</xdr:row>
      <xdr:rowOff>144780</xdr:rowOff>
    </xdr:to>
    <xdr:cxnSp macro="">
      <xdr:nvCxnSpPr>
        <xdr:cNvPr id="78" name="直線コネクタ 77">
          <a:extLst>
            <a:ext uri="{FF2B5EF4-FFF2-40B4-BE49-F238E27FC236}">
              <a16:creationId xmlns:a16="http://schemas.microsoft.com/office/drawing/2014/main" id="{00000000-0008-0000-0E00-00004E000000}"/>
            </a:ext>
          </a:extLst>
        </xdr:cNvPr>
        <xdr:cNvCxnSpPr/>
      </xdr:nvCxnSpPr>
      <xdr:spPr>
        <a:xfrm>
          <a:off x="2019300" y="6275832"/>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4826</xdr:rowOff>
    </xdr:from>
    <xdr:to>
      <xdr:col>6</xdr:col>
      <xdr:colOff>38100</xdr:colOff>
      <xdr:row>36</xdr:row>
      <xdr:rowOff>106426</xdr:rowOff>
    </xdr:to>
    <xdr:sp macro="" textlink="">
      <xdr:nvSpPr>
        <xdr:cNvPr id="79" name="楕円 78">
          <a:extLst>
            <a:ext uri="{FF2B5EF4-FFF2-40B4-BE49-F238E27FC236}">
              <a16:creationId xmlns:a16="http://schemas.microsoft.com/office/drawing/2014/main" id="{00000000-0008-0000-0E00-00004F000000}"/>
            </a:ext>
          </a:extLst>
        </xdr:cNvPr>
        <xdr:cNvSpPr/>
      </xdr:nvSpPr>
      <xdr:spPr>
        <a:xfrm>
          <a:off x="1079500" y="6177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55626</xdr:rowOff>
    </xdr:from>
    <xdr:to>
      <xdr:col>10</xdr:col>
      <xdr:colOff>114300</xdr:colOff>
      <xdr:row>36</xdr:row>
      <xdr:rowOff>103632</xdr:rowOff>
    </xdr:to>
    <xdr:cxnSp macro="">
      <xdr:nvCxnSpPr>
        <xdr:cNvPr id="80" name="直線コネクタ 79">
          <a:extLst>
            <a:ext uri="{FF2B5EF4-FFF2-40B4-BE49-F238E27FC236}">
              <a16:creationId xmlns:a16="http://schemas.microsoft.com/office/drawing/2014/main" id="{00000000-0008-0000-0E00-000050000000}"/>
            </a:ext>
          </a:extLst>
        </xdr:cNvPr>
        <xdr:cNvCxnSpPr/>
      </xdr:nvCxnSpPr>
      <xdr:spPr>
        <a:xfrm>
          <a:off x="1130300" y="6227826"/>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36085</xdr:rowOff>
    </xdr:from>
    <xdr:ext cx="405111" cy="259045"/>
    <xdr:sp macro="" textlink="">
      <xdr:nvSpPr>
        <xdr:cNvPr id="81" name="n_1aveValue【道路】&#10;有形固定資産減価償却率">
          <a:extLst>
            <a:ext uri="{FF2B5EF4-FFF2-40B4-BE49-F238E27FC236}">
              <a16:creationId xmlns:a16="http://schemas.microsoft.com/office/drawing/2014/main" id="{00000000-0008-0000-0E00-000051000000}"/>
            </a:ext>
          </a:extLst>
        </xdr:cNvPr>
        <xdr:cNvSpPr txBox="1"/>
      </xdr:nvSpPr>
      <xdr:spPr>
        <a:xfrm>
          <a:off x="3582044" y="6036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166387</xdr:rowOff>
    </xdr:from>
    <xdr:ext cx="405111" cy="259045"/>
    <xdr:sp macro="" textlink="">
      <xdr:nvSpPr>
        <xdr:cNvPr id="82" name="n_2aveValue【道路】&#10;有形固定資産減価償却率">
          <a:extLst>
            <a:ext uri="{FF2B5EF4-FFF2-40B4-BE49-F238E27FC236}">
              <a16:creationId xmlns:a16="http://schemas.microsoft.com/office/drawing/2014/main" id="{00000000-0008-0000-0E00-000052000000}"/>
            </a:ext>
          </a:extLst>
        </xdr:cNvPr>
        <xdr:cNvSpPr txBox="1"/>
      </xdr:nvSpPr>
      <xdr:spPr>
        <a:xfrm>
          <a:off x="2705744" y="599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150385</xdr:rowOff>
    </xdr:from>
    <xdr:ext cx="405111" cy="259045"/>
    <xdr:sp macro="" textlink="">
      <xdr:nvSpPr>
        <xdr:cNvPr id="83" name="n_3aveValue【道路】&#10;有形固定資産減価償却率">
          <a:extLst>
            <a:ext uri="{FF2B5EF4-FFF2-40B4-BE49-F238E27FC236}">
              <a16:creationId xmlns:a16="http://schemas.microsoft.com/office/drawing/2014/main" id="{00000000-0008-0000-0E00-000053000000}"/>
            </a:ext>
          </a:extLst>
        </xdr:cNvPr>
        <xdr:cNvSpPr txBox="1"/>
      </xdr:nvSpPr>
      <xdr:spPr>
        <a:xfrm>
          <a:off x="1816744" y="5979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100093</xdr:rowOff>
    </xdr:from>
    <xdr:ext cx="405111" cy="259045"/>
    <xdr:sp macro="" textlink="">
      <xdr:nvSpPr>
        <xdr:cNvPr id="84" name="n_4aveValue【道路】&#10;有形固定資産減価償却率">
          <a:extLst>
            <a:ext uri="{FF2B5EF4-FFF2-40B4-BE49-F238E27FC236}">
              <a16:creationId xmlns:a16="http://schemas.microsoft.com/office/drawing/2014/main" id="{00000000-0008-0000-0E00-000054000000}"/>
            </a:ext>
          </a:extLst>
        </xdr:cNvPr>
        <xdr:cNvSpPr txBox="1"/>
      </xdr:nvSpPr>
      <xdr:spPr>
        <a:xfrm>
          <a:off x="927744" y="5929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51833</xdr:rowOff>
    </xdr:from>
    <xdr:ext cx="405111" cy="259045"/>
    <xdr:sp macro="" textlink="">
      <xdr:nvSpPr>
        <xdr:cNvPr id="85" name="n_1mainValue【道路】&#10;有形固定資産減価償却率">
          <a:extLst>
            <a:ext uri="{FF2B5EF4-FFF2-40B4-BE49-F238E27FC236}">
              <a16:creationId xmlns:a16="http://schemas.microsoft.com/office/drawing/2014/main" id="{00000000-0008-0000-0E00-000055000000}"/>
            </a:ext>
          </a:extLst>
        </xdr:cNvPr>
        <xdr:cNvSpPr txBox="1"/>
      </xdr:nvSpPr>
      <xdr:spPr>
        <a:xfrm>
          <a:off x="3582044" y="6395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15257</xdr:rowOff>
    </xdr:from>
    <xdr:ext cx="405111" cy="259045"/>
    <xdr:sp macro="" textlink="">
      <xdr:nvSpPr>
        <xdr:cNvPr id="86" name="n_2mainValue【道路】&#10;有形固定資産減価償却率">
          <a:extLst>
            <a:ext uri="{FF2B5EF4-FFF2-40B4-BE49-F238E27FC236}">
              <a16:creationId xmlns:a16="http://schemas.microsoft.com/office/drawing/2014/main" id="{00000000-0008-0000-0E00-000056000000}"/>
            </a:ext>
          </a:extLst>
        </xdr:cNvPr>
        <xdr:cNvSpPr txBox="1"/>
      </xdr:nvSpPr>
      <xdr:spPr>
        <a:xfrm>
          <a:off x="2705744" y="6358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145559</xdr:rowOff>
    </xdr:from>
    <xdr:ext cx="405111" cy="259045"/>
    <xdr:sp macro="" textlink="">
      <xdr:nvSpPr>
        <xdr:cNvPr id="87" name="n_3mainValue【道路】&#10;有形固定資産減価償却率">
          <a:extLst>
            <a:ext uri="{FF2B5EF4-FFF2-40B4-BE49-F238E27FC236}">
              <a16:creationId xmlns:a16="http://schemas.microsoft.com/office/drawing/2014/main" id="{00000000-0008-0000-0E00-000057000000}"/>
            </a:ext>
          </a:extLst>
        </xdr:cNvPr>
        <xdr:cNvSpPr txBox="1"/>
      </xdr:nvSpPr>
      <xdr:spPr>
        <a:xfrm>
          <a:off x="1816744" y="63177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97553</xdr:rowOff>
    </xdr:from>
    <xdr:ext cx="405111" cy="259045"/>
    <xdr:sp macro="" textlink="">
      <xdr:nvSpPr>
        <xdr:cNvPr id="88" name="n_4mainValue【道路】&#10;有形固定資産減価償却率">
          <a:extLst>
            <a:ext uri="{FF2B5EF4-FFF2-40B4-BE49-F238E27FC236}">
              <a16:creationId xmlns:a16="http://schemas.microsoft.com/office/drawing/2014/main" id="{00000000-0008-0000-0E00-000058000000}"/>
            </a:ext>
          </a:extLst>
        </xdr:cNvPr>
        <xdr:cNvSpPr txBox="1"/>
      </xdr:nvSpPr>
      <xdr:spPr>
        <a:xfrm>
          <a:off x="927744" y="6269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00000000-0008-0000-0E00-000059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00000000-0008-0000-0E00-00005A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00000000-0008-0000-0E00-00005B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00000000-0008-0000-0E00-00005C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00000000-0008-0000-0E00-00005D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E00-00005E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E00-00005F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00000000-0008-0000-0E00-000060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00000000-0008-0000-0E00-000061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00000000-0008-0000-0E00-000062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9" name="直線コネクタ 98">
          <a:extLst>
            <a:ext uri="{FF2B5EF4-FFF2-40B4-BE49-F238E27FC236}">
              <a16:creationId xmlns:a16="http://schemas.microsoft.com/office/drawing/2014/main" id="{00000000-0008-0000-0E00-000063000000}"/>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0" name="テキスト ボックス 99">
          <a:extLst>
            <a:ext uri="{FF2B5EF4-FFF2-40B4-BE49-F238E27FC236}">
              <a16:creationId xmlns:a16="http://schemas.microsoft.com/office/drawing/2014/main" id="{00000000-0008-0000-0E00-000064000000}"/>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1" name="直線コネクタ 100">
          <a:extLst>
            <a:ext uri="{FF2B5EF4-FFF2-40B4-BE49-F238E27FC236}">
              <a16:creationId xmlns:a16="http://schemas.microsoft.com/office/drawing/2014/main" id="{00000000-0008-0000-0E00-000065000000}"/>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2" name="テキスト ボックス 101">
          <a:extLst>
            <a:ext uri="{FF2B5EF4-FFF2-40B4-BE49-F238E27FC236}">
              <a16:creationId xmlns:a16="http://schemas.microsoft.com/office/drawing/2014/main" id="{00000000-0008-0000-0E00-000066000000}"/>
            </a:ext>
          </a:extLst>
        </xdr:cNvPr>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3" name="直線コネクタ 102">
          <a:extLst>
            <a:ext uri="{FF2B5EF4-FFF2-40B4-BE49-F238E27FC236}">
              <a16:creationId xmlns:a16="http://schemas.microsoft.com/office/drawing/2014/main" id="{00000000-0008-0000-0E00-000067000000}"/>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4" name="テキスト ボックス 103">
          <a:extLst>
            <a:ext uri="{FF2B5EF4-FFF2-40B4-BE49-F238E27FC236}">
              <a16:creationId xmlns:a16="http://schemas.microsoft.com/office/drawing/2014/main" id="{00000000-0008-0000-0E00-000068000000}"/>
            </a:ext>
          </a:extLst>
        </xdr:cNvPr>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5" name="直線コネクタ 104">
          <a:extLst>
            <a:ext uri="{FF2B5EF4-FFF2-40B4-BE49-F238E27FC236}">
              <a16:creationId xmlns:a16="http://schemas.microsoft.com/office/drawing/2014/main" id="{00000000-0008-0000-0E00-000069000000}"/>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6" name="テキスト ボックス 105">
          <a:extLst>
            <a:ext uri="{FF2B5EF4-FFF2-40B4-BE49-F238E27FC236}">
              <a16:creationId xmlns:a16="http://schemas.microsoft.com/office/drawing/2014/main" id="{00000000-0008-0000-0E00-00006A000000}"/>
            </a:ext>
          </a:extLst>
        </xdr:cNvPr>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7" name="直線コネクタ 106">
          <a:extLst>
            <a:ext uri="{FF2B5EF4-FFF2-40B4-BE49-F238E27FC236}">
              <a16:creationId xmlns:a16="http://schemas.microsoft.com/office/drawing/2014/main" id="{00000000-0008-0000-0E00-00006B000000}"/>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08" name="テキスト ボックス 107">
          <a:extLst>
            <a:ext uri="{FF2B5EF4-FFF2-40B4-BE49-F238E27FC236}">
              <a16:creationId xmlns:a16="http://schemas.microsoft.com/office/drawing/2014/main" id="{00000000-0008-0000-0E00-00006C000000}"/>
            </a:ext>
          </a:extLst>
        </xdr:cNvPr>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9" name="直線コネクタ 108">
          <a:extLst>
            <a:ext uri="{FF2B5EF4-FFF2-40B4-BE49-F238E27FC236}">
              <a16:creationId xmlns:a16="http://schemas.microsoft.com/office/drawing/2014/main" id="{00000000-0008-0000-0E00-00006D000000}"/>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31949</xdr:rowOff>
    </xdr:from>
    <xdr:ext cx="595419" cy="259045"/>
    <xdr:sp macro="" textlink="">
      <xdr:nvSpPr>
        <xdr:cNvPr id="110" name="テキスト ボックス 109">
          <a:extLst>
            <a:ext uri="{FF2B5EF4-FFF2-40B4-BE49-F238E27FC236}">
              <a16:creationId xmlns:a16="http://schemas.microsoft.com/office/drawing/2014/main" id="{00000000-0008-0000-0E00-00006E000000}"/>
            </a:ext>
          </a:extLst>
        </xdr:cNvPr>
        <xdr:cNvSpPr txBox="1"/>
      </xdr:nvSpPr>
      <xdr:spPr>
        <a:xfrm>
          <a:off x="6008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00000000-0008-0000-0E00-00006F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a:extLst>
            <a:ext uri="{FF2B5EF4-FFF2-40B4-BE49-F238E27FC236}">
              <a16:creationId xmlns:a16="http://schemas.microsoft.com/office/drawing/2014/main" id="{00000000-0008-0000-0E00-000070000000}"/>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00000000-0008-0000-0E00-000071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38955</xdr:rowOff>
    </xdr:from>
    <xdr:to>
      <xdr:col>54</xdr:col>
      <xdr:colOff>189865</xdr:colOff>
      <xdr:row>42</xdr:row>
      <xdr:rowOff>34579</xdr:rowOff>
    </xdr:to>
    <xdr:cxnSp macro="">
      <xdr:nvCxnSpPr>
        <xdr:cNvPr id="114" name="直線コネクタ 113">
          <a:extLst>
            <a:ext uri="{FF2B5EF4-FFF2-40B4-BE49-F238E27FC236}">
              <a16:creationId xmlns:a16="http://schemas.microsoft.com/office/drawing/2014/main" id="{00000000-0008-0000-0E00-000072000000}"/>
            </a:ext>
          </a:extLst>
        </xdr:cNvPr>
        <xdr:cNvCxnSpPr/>
      </xdr:nvCxnSpPr>
      <xdr:spPr>
        <a:xfrm flipV="1">
          <a:off x="10476865" y="5868255"/>
          <a:ext cx="0" cy="1367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38406</xdr:rowOff>
    </xdr:from>
    <xdr:ext cx="469744" cy="259045"/>
    <xdr:sp macro="" textlink="">
      <xdr:nvSpPr>
        <xdr:cNvPr id="115" name="【道路】&#10;一人当たり延長最小値テキスト">
          <a:extLst>
            <a:ext uri="{FF2B5EF4-FFF2-40B4-BE49-F238E27FC236}">
              <a16:creationId xmlns:a16="http://schemas.microsoft.com/office/drawing/2014/main" id="{00000000-0008-0000-0E00-000073000000}"/>
            </a:ext>
          </a:extLst>
        </xdr:cNvPr>
        <xdr:cNvSpPr txBox="1"/>
      </xdr:nvSpPr>
      <xdr:spPr>
        <a:xfrm>
          <a:off x="10515600" y="7239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34579</xdr:rowOff>
    </xdr:from>
    <xdr:to>
      <xdr:col>55</xdr:col>
      <xdr:colOff>88900</xdr:colOff>
      <xdr:row>42</xdr:row>
      <xdr:rowOff>34579</xdr:rowOff>
    </xdr:to>
    <xdr:cxnSp macro="">
      <xdr:nvCxnSpPr>
        <xdr:cNvPr id="116" name="直線コネクタ 115">
          <a:extLst>
            <a:ext uri="{FF2B5EF4-FFF2-40B4-BE49-F238E27FC236}">
              <a16:creationId xmlns:a16="http://schemas.microsoft.com/office/drawing/2014/main" id="{00000000-0008-0000-0E00-000074000000}"/>
            </a:ext>
          </a:extLst>
        </xdr:cNvPr>
        <xdr:cNvCxnSpPr/>
      </xdr:nvCxnSpPr>
      <xdr:spPr>
        <a:xfrm>
          <a:off x="10388600" y="7235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157082</xdr:rowOff>
    </xdr:from>
    <xdr:ext cx="534377" cy="259045"/>
    <xdr:sp macro="" textlink="">
      <xdr:nvSpPr>
        <xdr:cNvPr id="117" name="【道路】&#10;一人当たり延長最大値テキスト">
          <a:extLst>
            <a:ext uri="{FF2B5EF4-FFF2-40B4-BE49-F238E27FC236}">
              <a16:creationId xmlns:a16="http://schemas.microsoft.com/office/drawing/2014/main" id="{00000000-0008-0000-0E00-000075000000}"/>
            </a:ext>
          </a:extLst>
        </xdr:cNvPr>
        <xdr:cNvSpPr txBox="1"/>
      </xdr:nvSpPr>
      <xdr:spPr>
        <a:xfrm>
          <a:off x="10515600" y="5643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38955</xdr:rowOff>
    </xdr:from>
    <xdr:to>
      <xdr:col>55</xdr:col>
      <xdr:colOff>88900</xdr:colOff>
      <xdr:row>34</xdr:row>
      <xdr:rowOff>38955</xdr:rowOff>
    </xdr:to>
    <xdr:cxnSp macro="">
      <xdr:nvCxnSpPr>
        <xdr:cNvPr id="118" name="直線コネクタ 117">
          <a:extLst>
            <a:ext uri="{FF2B5EF4-FFF2-40B4-BE49-F238E27FC236}">
              <a16:creationId xmlns:a16="http://schemas.microsoft.com/office/drawing/2014/main" id="{00000000-0008-0000-0E00-000076000000}"/>
            </a:ext>
          </a:extLst>
        </xdr:cNvPr>
        <xdr:cNvCxnSpPr/>
      </xdr:nvCxnSpPr>
      <xdr:spPr>
        <a:xfrm>
          <a:off x="10388600" y="5868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170790</xdr:rowOff>
    </xdr:from>
    <xdr:ext cx="534377" cy="259045"/>
    <xdr:sp macro="" textlink="">
      <xdr:nvSpPr>
        <xdr:cNvPr id="119" name="【道路】&#10;一人当たり延長平均値テキスト">
          <a:extLst>
            <a:ext uri="{FF2B5EF4-FFF2-40B4-BE49-F238E27FC236}">
              <a16:creationId xmlns:a16="http://schemas.microsoft.com/office/drawing/2014/main" id="{00000000-0008-0000-0E00-000077000000}"/>
            </a:ext>
          </a:extLst>
        </xdr:cNvPr>
        <xdr:cNvSpPr txBox="1"/>
      </xdr:nvSpPr>
      <xdr:spPr>
        <a:xfrm>
          <a:off x="10515600" y="68573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147913</xdr:rowOff>
    </xdr:from>
    <xdr:to>
      <xdr:col>55</xdr:col>
      <xdr:colOff>50800</xdr:colOff>
      <xdr:row>41</xdr:row>
      <xdr:rowOff>78063</xdr:rowOff>
    </xdr:to>
    <xdr:sp macro="" textlink="">
      <xdr:nvSpPr>
        <xdr:cNvPr id="120" name="フローチャート: 判断 119">
          <a:extLst>
            <a:ext uri="{FF2B5EF4-FFF2-40B4-BE49-F238E27FC236}">
              <a16:creationId xmlns:a16="http://schemas.microsoft.com/office/drawing/2014/main" id="{00000000-0008-0000-0E00-000078000000}"/>
            </a:ext>
          </a:extLst>
        </xdr:cNvPr>
        <xdr:cNvSpPr/>
      </xdr:nvSpPr>
      <xdr:spPr>
        <a:xfrm>
          <a:off x="10426700" y="7005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146624</xdr:rowOff>
    </xdr:from>
    <xdr:to>
      <xdr:col>50</xdr:col>
      <xdr:colOff>165100</xdr:colOff>
      <xdr:row>41</xdr:row>
      <xdr:rowOff>76774</xdr:rowOff>
    </xdr:to>
    <xdr:sp macro="" textlink="">
      <xdr:nvSpPr>
        <xdr:cNvPr id="121" name="フローチャート: 判断 120">
          <a:extLst>
            <a:ext uri="{FF2B5EF4-FFF2-40B4-BE49-F238E27FC236}">
              <a16:creationId xmlns:a16="http://schemas.microsoft.com/office/drawing/2014/main" id="{00000000-0008-0000-0E00-000079000000}"/>
            </a:ext>
          </a:extLst>
        </xdr:cNvPr>
        <xdr:cNvSpPr/>
      </xdr:nvSpPr>
      <xdr:spPr>
        <a:xfrm>
          <a:off x="9588500" y="7004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168684</xdr:rowOff>
    </xdr:from>
    <xdr:to>
      <xdr:col>46</xdr:col>
      <xdr:colOff>38100</xdr:colOff>
      <xdr:row>41</xdr:row>
      <xdr:rowOff>98834</xdr:rowOff>
    </xdr:to>
    <xdr:sp macro="" textlink="">
      <xdr:nvSpPr>
        <xdr:cNvPr id="122" name="フローチャート: 判断 121">
          <a:extLst>
            <a:ext uri="{FF2B5EF4-FFF2-40B4-BE49-F238E27FC236}">
              <a16:creationId xmlns:a16="http://schemas.microsoft.com/office/drawing/2014/main" id="{00000000-0008-0000-0E00-00007A000000}"/>
            </a:ext>
          </a:extLst>
        </xdr:cNvPr>
        <xdr:cNvSpPr/>
      </xdr:nvSpPr>
      <xdr:spPr>
        <a:xfrm>
          <a:off x="8699500" y="7026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162592</xdr:rowOff>
    </xdr:from>
    <xdr:to>
      <xdr:col>41</xdr:col>
      <xdr:colOff>101600</xdr:colOff>
      <xdr:row>41</xdr:row>
      <xdr:rowOff>92742</xdr:rowOff>
    </xdr:to>
    <xdr:sp macro="" textlink="">
      <xdr:nvSpPr>
        <xdr:cNvPr id="123" name="フローチャート: 判断 122">
          <a:extLst>
            <a:ext uri="{FF2B5EF4-FFF2-40B4-BE49-F238E27FC236}">
              <a16:creationId xmlns:a16="http://schemas.microsoft.com/office/drawing/2014/main" id="{00000000-0008-0000-0E00-00007B000000}"/>
            </a:ext>
          </a:extLst>
        </xdr:cNvPr>
        <xdr:cNvSpPr/>
      </xdr:nvSpPr>
      <xdr:spPr>
        <a:xfrm>
          <a:off x="7810500" y="7020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165222</xdr:rowOff>
    </xdr:from>
    <xdr:to>
      <xdr:col>36</xdr:col>
      <xdr:colOff>165100</xdr:colOff>
      <xdr:row>41</xdr:row>
      <xdr:rowOff>95372</xdr:rowOff>
    </xdr:to>
    <xdr:sp macro="" textlink="">
      <xdr:nvSpPr>
        <xdr:cNvPr id="124" name="フローチャート: 判断 123">
          <a:extLst>
            <a:ext uri="{FF2B5EF4-FFF2-40B4-BE49-F238E27FC236}">
              <a16:creationId xmlns:a16="http://schemas.microsoft.com/office/drawing/2014/main" id="{00000000-0008-0000-0E00-00007C000000}"/>
            </a:ext>
          </a:extLst>
        </xdr:cNvPr>
        <xdr:cNvSpPr/>
      </xdr:nvSpPr>
      <xdr:spPr>
        <a:xfrm>
          <a:off x="6921500" y="7023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E00-00007D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E00-00007E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E00-00007F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E00-000080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E00-000081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116170</xdr:rowOff>
    </xdr:from>
    <xdr:to>
      <xdr:col>55</xdr:col>
      <xdr:colOff>50800</xdr:colOff>
      <xdr:row>42</xdr:row>
      <xdr:rowOff>46320</xdr:rowOff>
    </xdr:to>
    <xdr:sp macro="" textlink="">
      <xdr:nvSpPr>
        <xdr:cNvPr id="130" name="楕円 129">
          <a:extLst>
            <a:ext uri="{FF2B5EF4-FFF2-40B4-BE49-F238E27FC236}">
              <a16:creationId xmlns:a16="http://schemas.microsoft.com/office/drawing/2014/main" id="{00000000-0008-0000-0E00-000082000000}"/>
            </a:ext>
          </a:extLst>
        </xdr:cNvPr>
        <xdr:cNvSpPr/>
      </xdr:nvSpPr>
      <xdr:spPr>
        <a:xfrm>
          <a:off x="10426700" y="7145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31097</xdr:rowOff>
    </xdr:from>
    <xdr:ext cx="469744" cy="259045"/>
    <xdr:sp macro="" textlink="">
      <xdr:nvSpPr>
        <xdr:cNvPr id="131" name="【道路】&#10;一人当たり延長該当値テキスト">
          <a:extLst>
            <a:ext uri="{FF2B5EF4-FFF2-40B4-BE49-F238E27FC236}">
              <a16:creationId xmlns:a16="http://schemas.microsoft.com/office/drawing/2014/main" id="{00000000-0008-0000-0E00-000083000000}"/>
            </a:ext>
          </a:extLst>
        </xdr:cNvPr>
        <xdr:cNvSpPr txBox="1"/>
      </xdr:nvSpPr>
      <xdr:spPr>
        <a:xfrm>
          <a:off x="10515600" y="7060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116644</xdr:rowOff>
    </xdr:from>
    <xdr:to>
      <xdr:col>50</xdr:col>
      <xdr:colOff>165100</xdr:colOff>
      <xdr:row>42</xdr:row>
      <xdr:rowOff>46794</xdr:rowOff>
    </xdr:to>
    <xdr:sp macro="" textlink="">
      <xdr:nvSpPr>
        <xdr:cNvPr id="132" name="楕円 131">
          <a:extLst>
            <a:ext uri="{FF2B5EF4-FFF2-40B4-BE49-F238E27FC236}">
              <a16:creationId xmlns:a16="http://schemas.microsoft.com/office/drawing/2014/main" id="{00000000-0008-0000-0E00-000084000000}"/>
            </a:ext>
          </a:extLst>
        </xdr:cNvPr>
        <xdr:cNvSpPr/>
      </xdr:nvSpPr>
      <xdr:spPr>
        <a:xfrm>
          <a:off x="9588500" y="7146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166970</xdr:rowOff>
    </xdr:from>
    <xdr:to>
      <xdr:col>55</xdr:col>
      <xdr:colOff>0</xdr:colOff>
      <xdr:row>41</xdr:row>
      <xdr:rowOff>167444</xdr:rowOff>
    </xdr:to>
    <xdr:cxnSp macro="">
      <xdr:nvCxnSpPr>
        <xdr:cNvPr id="133" name="直線コネクタ 132">
          <a:extLst>
            <a:ext uri="{FF2B5EF4-FFF2-40B4-BE49-F238E27FC236}">
              <a16:creationId xmlns:a16="http://schemas.microsoft.com/office/drawing/2014/main" id="{00000000-0008-0000-0E00-000085000000}"/>
            </a:ext>
          </a:extLst>
        </xdr:cNvPr>
        <xdr:cNvCxnSpPr/>
      </xdr:nvCxnSpPr>
      <xdr:spPr>
        <a:xfrm flipV="1">
          <a:off x="9639300" y="7196420"/>
          <a:ext cx="838200" cy="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117901</xdr:rowOff>
    </xdr:from>
    <xdr:to>
      <xdr:col>46</xdr:col>
      <xdr:colOff>38100</xdr:colOff>
      <xdr:row>42</xdr:row>
      <xdr:rowOff>48051</xdr:rowOff>
    </xdr:to>
    <xdr:sp macro="" textlink="">
      <xdr:nvSpPr>
        <xdr:cNvPr id="134" name="楕円 133">
          <a:extLst>
            <a:ext uri="{FF2B5EF4-FFF2-40B4-BE49-F238E27FC236}">
              <a16:creationId xmlns:a16="http://schemas.microsoft.com/office/drawing/2014/main" id="{00000000-0008-0000-0E00-000086000000}"/>
            </a:ext>
          </a:extLst>
        </xdr:cNvPr>
        <xdr:cNvSpPr/>
      </xdr:nvSpPr>
      <xdr:spPr>
        <a:xfrm>
          <a:off x="8699500" y="7147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167444</xdr:rowOff>
    </xdr:from>
    <xdr:to>
      <xdr:col>50</xdr:col>
      <xdr:colOff>114300</xdr:colOff>
      <xdr:row>41</xdr:row>
      <xdr:rowOff>168701</xdr:rowOff>
    </xdr:to>
    <xdr:cxnSp macro="">
      <xdr:nvCxnSpPr>
        <xdr:cNvPr id="135" name="直線コネクタ 134">
          <a:extLst>
            <a:ext uri="{FF2B5EF4-FFF2-40B4-BE49-F238E27FC236}">
              <a16:creationId xmlns:a16="http://schemas.microsoft.com/office/drawing/2014/main" id="{00000000-0008-0000-0E00-000087000000}"/>
            </a:ext>
          </a:extLst>
        </xdr:cNvPr>
        <xdr:cNvCxnSpPr/>
      </xdr:nvCxnSpPr>
      <xdr:spPr>
        <a:xfrm flipV="1">
          <a:off x="8750300" y="7196894"/>
          <a:ext cx="889000" cy="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118832</xdr:rowOff>
    </xdr:from>
    <xdr:to>
      <xdr:col>41</xdr:col>
      <xdr:colOff>101600</xdr:colOff>
      <xdr:row>42</xdr:row>
      <xdr:rowOff>48982</xdr:rowOff>
    </xdr:to>
    <xdr:sp macro="" textlink="">
      <xdr:nvSpPr>
        <xdr:cNvPr id="136" name="楕円 135">
          <a:extLst>
            <a:ext uri="{FF2B5EF4-FFF2-40B4-BE49-F238E27FC236}">
              <a16:creationId xmlns:a16="http://schemas.microsoft.com/office/drawing/2014/main" id="{00000000-0008-0000-0E00-000088000000}"/>
            </a:ext>
          </a:extLst>
        </xdr:cNvPr>
        <xdr:cNvSpPr/>
      </xdr:nvSpPr>
      <xdr:spPr>
        <a:xfrm>
          <a:off x="7810500" y="7148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168701</xdr:rowOff>
    </xdr:from>
    <xdr:to>
      <xdr:col>45</xdr:col>
      <xdr:colOff>177800</xdr:colOff>
      <xdr:row>41</xdr:row>
      <xdr:rowOff>169632</xdr:rowOff>
    </xdr:to>
    <xdr:cxnSp macro="">
      <xdr:nvCxnSpPr>
        <xdr:cNvPr id="137" name="直線コネクタ 136">
          <a:extLst>
            <a:ext uri="{FF2B5EF4-FFF2-40B4-BE49-F238E27FC236}">
              <a16:creationId xmlns:a16="http://schemas.microsoft.com/office/drawing/2014/main" id="{00000000-0008-0000-0E00-000089000000}"/>
            </a:ext>
          </a:extLst>
        </xdr:cNvPr>
        <xdr:cNvCxnSpPr/>
      </xdr:nvCxnSpPr>
      <xdr:spPr>
        <a:xfrm flipV="1">
          <a:off x="7861300" y="7198151"/>
          <a:ext cx="889000" cy="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118424</xdr:rowOff>
    </xdr:from>
    <xdr:to>
      <xdr:col>36</xdr:col>
      <xdr:colOff>165100</xdr:colOff>
      <xdr:row>42</xdr:row>
      <xdr:rowOff>48574</xdr:rowOff>
    </xdr:to>
    <xdr:sp macro="" textlink="">
      <xdr:nvSpPr>
        <xdr:cNvPr id="138" name="楕円 137">
          <a:extLst>
            <a:ext uri="{FF2B5EF4-FFF2-40B4-BE49-F238E27FC236}">
              <a16:creationId xmlns:a16="http://schemas.microsoft.com/office/drawing/2014/main" id="{00000000-0008-0000-0E00-00008A000000}"/>
            </a:ext>
          </a:extLst>
        </xdr:cNvPr>
        <xdr:cNvSpPr/>
      </xdr:nvSpPr>
      <xdr:spPr>
        <a:xfrm>
          <a:off x="6921500" y="7147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169224</xdr:rowOff>
    </xdr:from>
    <xdr:to>
      <xdr:col>41</xdr:col>
      <xdr:colOff>50800</xdr:colOff>
      <xdr:row>41</xdr:row>
      <xdr:rowOff>169632</xdr:rowOff>
    </xdr:to>
    <xdr:cxnSp macro="">
      <xdr:nvCxnSpPr>
        <xdr:cNvPr id="139" name="直線コネクタ 138">
          <a:extLst>
            <a:ext uri="{FF2B5EF4-FFF2-40B4-BE49-F238E27FC236}">
              <a16:creationId xmlns:a16="http://schemas.microsoft.com/office/drawing/2014/main" id="{00000000-0008-0000-0E00-00008B000000}"/>
            </a:ext>
          </a:extLst>
        </xdr:cNvPr>
        <xdr:cNvCxnSpPr/>
      </xdr:nvCxnSpPr>
      <xdr:spPr>
        <a:xfrm>
          <a:off x="6972300" y="7198674"/>
          <a:ext cx="889000" cy="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93301</xdr:rowOff>
    </xdr:from>
    <xdr:ext cx="534377" cy="259045"/>
    <xdr:sp macro="" textlink="">
      <xdr:nvSpPr>
        <xdr:cNvPr id="140" name="n_1aveValue【道路】&#10;一人当たり延長">
          <a:extLst>
            <a:ext uri="{FF2B5EF4-FFF2-40B4-BE49-F238E27FC236}">
              <a16:creationId xmlns:a16="http://schemas.microsoft.com/office/drawing/2014/main" id="{00000000-0008-0000-0E00-00008C000000}"/>
            </a:ext>
          </a:extLst>
        </xdr:cNvPr>
        <xdr:cNvSpPr txBox="1"/>
      </xdr:nvSpPr>
      <xdr:spPr>
        <a:xfrm>
          <a:off x="9359411" y="6779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115361</xdr:rowOff>
    </xdr:from>
    <xdr:ext cx="534377" cy="259045"/>
    <xdr:sp macro="" textlink="">
      <xdr:nvSpPr>
        <xdr:cNvPr id="141" name="n_2aveValue【道路】&#10;一人当たり延長">
          <a:extLst>
            <a:ext uri="{FF2B5EF4-FFF2-40B4-BE49-F238E27FC236}">
              <a16:creationId xmlns:a16="http://schemas.microsoft.com/office/drawing/2014/main" id="{00000000-0008-0000-0E00-00008D000000}"/>
            </a:ext>
          </a:extLst>
        </xdr:cNvPr>
        <xdr:cNvSpPr txBox="1"/>
      </xdr:nvSpPr>
      <xdr:spPr>
        <a:xfrm>
          <a:off x="8483111" y="6801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109269</xdr:rowOff>
    </xdr:from>
    <xdr:ext cx="534377" cy="259045"/>
    <xdr:sp macro="" textlink="">
      <xdr:nvSpPr>
        <xdr:cNvPr id="142" name="n_3aveValue【道路】&#10;一人当たり延長">
          <a:extLst>
            <a:ext uri="{FF2B5EF4-FFF2-40B4-BE49-F238E27FC236}">
              <a16:creationId xmlns:a16="http://schemas.microsoft.com/office/drawing/2014/main" id="{00000000-0008-0000-0E00-00008E000000}"/>
            </a:ext>
          </a:extLst>
        </xdr:cNvPr>
        <xdr:cNvSpPr txBox="1"/>
      </xdr:nvSpPr>
      <xdr:spPr>
        <a:xfrm>
          <a:off x="7594111" y="6795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111899</xdr:rowOff>
    </xdr:from>
    <xdr:ext cx="534377" cy="259045"/>
    <xdr:sp macro="" textlink="">
      <xdr:nvSpPr>
        <xdr:cNvPr id="143" name="n_4aveValue【道路】&#10;一人当たり延長">
          <a:extLst>
            <a:ext uri="{FF2B5EF4-FFF2-40B4-BE49-F238E27FC236}">
              <a16:creationId xmlns:a16="http://schemas.microsoft.com/office/drawing/2014/main" id="{00000000-0008-0000-0E00-00008F000000}"/>
            </a:ext>
          </a:extLst>
        </xdr:cNvPr>
        <xdr:cNvSpPr txBox="1"/>
      </xdr:nvSpPr>
      <xdr:spPr>
        <a:xfrm>
          <a:off x="6705111" y="6798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42</xdr:row>
      <xdr:rowOff>37921</xdr:rowOff>
    </xdr:from>
    <xdr:ext cx="469744" cy="259045"/>
    <xdr:sp macro="" textlink="">
      <xdr:nvSpPr>
        <xdr:cNvPr id="144" name="n_1mainValue【道路】&#10;一人当たり延長">
          <a:extLst>
            <a:ext uri="{FF2B5EF4-FFF2-40B4-BE49-F238E27FC236}">
              <a16:creationId xmlns:a16="http://schemas.microsoft.com/office/drawing/2014/main" id="{00000000-0008-0000-0E00-000090000000}"/>
            </a:ext>
          </a:extLst>
        </xdr:cNvPr>
        <xdr:cNvSpPr txBox="1"/>
      </xdr:nvSpPr>
      <xdr:spPr>
        <a:xfrm>
          <a:off x="9391727" y="7238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42</xdr:row>
      <xdr:rowOff>39178</xdr:rowOff>
    </xdr:from>
    <xdr:ext cx="469744" cy="259045"/>
    <xdr:sp macro="" textlink="">
      <xdr:nvSpPr>
        <xdr:cNvPr id="145" name="n_2mainValue【道路】&#10;一人当たり延長">
          <a:extLst>
            <a:ext uri="{FF2B5EF4-FFF2-40B4-BE49-F238E27FC236}">
              <a16:creationId xmlns:a16="http://schemas.microsoft.com/office/drawing/2014/main" id="{00000000-0008-0000-0E00-000091000000}"/>
            </a:ext>
          </a:extLst>
        </xdr:cNvPr>
        <xdr:cNvSpPr txBox="1"/>
      </xdr:nvSpPr>
      <xdr:spPr>
        <a:xfrm>
          <a:off x="8515427" y="7240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42</xdr:row>
      <xdr:rowOff>40109</xdr:rowOff>
    </xdr:from>
    <xdr:ext cx="469744" cy="259045"/>
    <xdr:sp macro="" textlink="">
      <xdr:nvSpPr>
        <xdr:cNvPr id="146" name="n_3mainValue【道路】&#10;一人当たり延長">
          <a:extLst>
            <a:ext uri="{FF2B5EF4-FFF2-40B4-BE49-F238E27FC236}">
              <a16:creationId xmlns:a16="http://schemas.microsoft.com/office/drawing/2014/main" id="{00000000-0008-0000-0E00-000092000000}"/>
            </a:ext>
          </a:extLst>
        </xdr:cNvPr>
        <xdr:cNvSpPr txBox="1"/>
      </xdr:nvSpPr>
      <xdr:spPr>
        <a:xfrm>
          <a:off x="7626427" y="7241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42</xdr:row>
      <xdr:rowOff>39701</xdr:rowOff>
    </xdr:from>
    <xdr:ext cx="469744" cy="259045"/>
    <xdr:sp macro="" textlink="">
      <xdr:nvSpPr>
        <xdr:cNvPr id="147" name="n_4mainValue【道路】&#10;一人当たり延長">
          <a:extLst>
            <a:ext uri="{FF2B5EF4-FFF2-40B4-BE49-F238E27FC236}">
              <a16:creationId xmlns:a16="http://schemas.microsoft.com/office/drawing/2014/main" id="{00000000-0008-0000-0E00-000093000000}"/>
            </a:ext>
          </a:extLst>
        </xdr:cNvPr>
        <xdr:cNvSpPr txBox="1"/>
      </xdr:nvSpPr>
      <xdr:spPr>
        <a:xfrm>
          <a:off x="6737427" y="7240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00000000-0008-0000-0E00-000094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00000000-0008-0000-0E00-000095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00000000-0008-0000-0E00-000096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00000000-0008-0000-0E00-000097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E00-000098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00000000-0008-0000-0E00-000099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00000000-0008-0000-0E00-00009A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00000000-0008-0000-0E00-00009B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00000000-0008-0000-0E00-00009C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00000000-0008-0000-0E00-00009D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00000000-0008-0000-0E00-00009E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00000000-0008-0000-0E00-00009F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00000000-0008-0000-0E00-0000A0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00000000-0008-0000-0E00-0000A1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00000000-0008-0000-0E00-0000A2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00000000-0008-0000-0E00-0000A3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00000000-0008-0000-0E00-0000A4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00000000-0008-0000-0E00-0000A5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00000000-0008-0000-0E00-0000A6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00000000-0008-0000-0E00-0000A7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00000000-0008-0000-0E00-0000A8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00000000-0008-0000-0E00-0000A9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00000000-0008-0000-0E00-0000AA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00000000-0008-0000-0E00-0000AB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00000000-0008-0000-0E00-0000AC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107769</xdr:rowOff>
    </xdr:from>
    <xdr:to>
      <xdr:col>24</xdr:col>
      <xdr:colOff>62865</xdr:colOff>
      <xdr:row>63</xdr:row>
      <xdr:rowOff>124097</xdr:rowOff>
    </xdr:to>
    <xdr:cxnSp macro="">
      <xdr:nvCxnSpPr>
        <xdr:cNvPr id="173" name="直線コネクタ 172">
          <a:extLst>
            <a:ext uri="{FF2B5EF4-FFF2-40B4-BE49-F238E27FC236}">
              <a16:creationId xmlns:a16="http://schemas.microsoft.com/office/drawing/2014/main" id="{00000000-0008-0000-0E00-0000AD000000}"/>
            </a:ext>
          </a:extLst>
        </xdr:cNvPr>
        <xdr:cNvCxnSpPr/>
      </xdr:nvCxnSpPr>
      <xdr:spPr>
        <a:xfrm flipV="1">
          <a:off x="4634865" y="9537519"/>
          <a:ext cx="0" cy="13879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127924</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00000000-0008-0000-0E00-0000AE000000}"/>
            </a:ext>
          </a:extLst>
        </xdr:cNvPr>
        <xdr:cNvSpPr txBox="1"/>
      </xdr:nvSpPr>
      <xdr:spPr>
        <a:xfrm>
          <a:off x="4673600" y="10929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124097</xdr:rowOff>
    </xdr:from>
    <xdr:to>
      <xdr:col>24</xdr:col>
      <xdr:colOff>152400</xdr:colOff>
      <xdr:row>63</xdr:row>
      <xdr:rowOff>124097</xdr:rowOff>
    </xdr:to>
    <xdr:cxnSp macro="">
      <xdr:nvCxnSpPr>
        <xdr:cNvPr id="175" name="直線コネクタ 174">
          <a:extLst>
            <a:ext uri="{FF2B5EF4-FFF2-40B4-BE49-F238E27FC236}">
              <a16:creationId xmlns:a16="http://schemas.microsoft.com/office/drawing/2014/main" id="{00000000-0008-0000-0E00-0000AF000000}"/>
            </a:ext>
          </a:extLst>
        </xdr:cNvPr>
        <xdr:cNvCxnSpPr/>
      </xdr:nvCxnSpPr>
      <xdr:spPr>
        <a:xfrm>
          <a:off x="4546600" y="10925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54446</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00000000-0008-0000-0E00-0000B0000000}"/>
            </a:ext>
          </a:extLst>
        </xdr:cNvPr>
        <xdr:cNvSpPr txBox="1"/>
      </xdr:nvSpPr>
      <xdr:spPr>
        <a:xfrm>
          <a:off x="4673600" y="931274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107769</xdr:rowOff>
    </xdr:from>
    <xdr:to>
      <xdr:col>24</xdr:col>
      <xdr:colOff>152400</xdr:colOff>
      <xdr:row>55</xdr:row>
      <xdr:rowOff>107769</xdr:rowOff>
    </xdr:to>
    <xdr:cxnSp macro="">
      <xdr:nvCxnSpPr>
        <xdr:cNvPr id="177" name="直線コネクタ 176">
          <a:extLst>
            <a:ext uri="{FF2B5EF4-FFF2-40B4-BE49-F238E27FC236}">
              <a16:creationId xmlns:a16="http://schemas.microsoft.com/office/drawing/2014/main" id="{00000000-0008-0000-0E00-0000B1000000}"/>
            </a:ext>
          </a:extLst>
        </xdr:cNvPr>
        <xdr:cNvCxnSpPr/>
      </xdr:nvCxnSpPr>
      <xdr:spPr>
        <a:xfrm>
          <a:off x="4546600" y="9537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108874</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00000000-0008-0000-0E00-0000B2000000}"/>
            </a:ext>
          </a:extLst>
        </xdr:cNvPr>
        <xdr:cNvSpPr txBox="1"/>
      </xdr:nvSpPr>
      <xdr:spPr>
        <a:xfrm>
          <a:off x="4673600" y="1039587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130447</xdr:rowOff>
    </xdr:from>
    <xdr:to>
      <xdr:col>24</xdr:col>
      <xdr:colOff>114300</xdr:colOff>
      <xdr:row>61</xdr:row>
      <xdr:rowOff>60597</xdr:rowOff>
    </xdr:to>
    <xdr:sp macro="" textlink="">
      <xdr:nvSpPr>
        <xdr:cNvPr id="179" name="フローチャート: 判断 178">
          <a:extLst>
            <a:ext uri="{FF2B5EF4-FFF2-40B4-BE49-F238E27FC236}">
              <a16:creationId xmlns:a16="http://schemas.microsoft.com/office/drawing/2014/main" id="{00000000-0008-0000-0E00-0000B3000000}"/>
            </a:ext>
          </a:extLst>
        </xdr:cNvPr>
        <xdr:cNvSpPr/>
      </xdr:nvSpPr>
      <xdr:spPr>
        <a:xfrm>
          <a:off x="4584700" y="1041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109220</xdr:rowOff>
    </xdr:from>
    <xdr:to>
      <xdr:col>20</xdr:col>
      <xdr:colOff>38100</xdr:colOff>
      <xdr:row>61</xdr:row>
      <xdr:rowOff>39370</xdr:rowOff>
    </xdr:to>
    <xdr:sp macro="" textlink="">
      <xdr:nvSpPr>
        <xdr:cNvPr id="180" name="フローチャート: 判断 179">
          <a:extLst>
            <a:ext uri="{FF2B5EF4-FFF2-40B4-BE49-F238E27FC236}">
              <a16:creationId xmlns:a16="http://schemas.microsoft.com/office/drawing/2014/main" id="{00000000-0008-0000-0E00-0000B4000000}"/>
            </a:ext>
          </a:extLst>
        </xdr:cNvPr>
        <xdr:cNvSpPr/>
      </xdr:nvSpPr>
      <xdr:spPr>
        <a:xfrm>
          <a:off x="3746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109220</xdr:rowOff>
    </xdr:from>
    <xdr:to>
      <xdr:col>15</xdr:col>
      <xdr:colOff>101600</xdr:colOff>
      <xdr:row>61</xdr:row>
      <xdr:rowOff>39370</xdr:rowOff>
    </xdr:to>
    <xdr:sp macro="" textlink="">
      <xdr:nvSpPr>
        <xdr:cNvPr id="181" name="フローチャート: 判断 180">
          <a:extLst>
            <a:ext uri="{FF2B5EF4-FFF2-40B4-BE49-F238E27FC236}">
              <a16:creationId xmlns:a16="http://schemas.microsoft.com/office/drawing/2014/main" id="{00000000-0008-0000-0E00-0000B5000000}"/>
            </a:ext>
          </a:extLst>
        </xdr:cNvPr>
        <xdr:cNvSpPr/>
      </xdr:nvSpPr>
      <xdr:spPr>
        <a:xfrm>
          <a:off x="2857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120650</xdr:rowOff>
    </xdr:from>
    <xdr:to>
      <xdr:col>10</xdr:col>
      <xdr:colOff>165100</xdr:colOff>
      <xdr:row>61</xdr:row>
      <xdr:rowOff>50800</xdr:rowOff>
    </xdr:to>
    <xdr:sp macro="" textlink="">
      <xdr:nvSpPr>
        <xdr:cNvPr id="182" name="フローチャート: 判断 181">
          <a:extLst>
            <a:ext uri="{FF2B5EF4-FFF2-40B4-BE49-F238E27FC236}">
              <a16:creationId xmlns:a16="http://schemas.microsoft.com/office/drawing/2014/main" id="{00000000-0008-0000-0E00-0000B6000000}"/>
            </a:ext>
          </a:extLst>
        </xdr:cNvPr>
        <xdr:cNvSpPr/>
      </xdr:nvSpPr>
      <xdr:spPr>
        <a:xfrm>
          <a:off x="19685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94524</xdr:rowOff>
    </xdr:from>
    <xdr:to>
      <xdr:col>6</xdr:col>
      <xdr:colOff>38100</xdr:colOff>
      <xdr:row>61</xdr:row>
      <xdr:rowOff>24674</xdr:rowOff>
    </xdr:to>
    <xdr:sp macro="" textlink="">
      <xdr:nvSpPr>
        <xdr:cNvPr id="183" name="フローチャート: 判断 182">
          <a:extLst>
            <a:ext uri="{FF2B5EF4-FFF2-40B4-BE49-F238E27FC236}">
              <a16:creationId xmlns:a16="http://schemas.microsoft.com/office/drawing/2014/main" id="{00000000-0008-0000-0E00-0000B7000000}"/>
            </a:ext>
          </a:extLst>
        </xdr:cNvPr>
        <xdr:cNvSpPr/>
      </xdr:nvSpPr>
      <xdr:spPr>
        <a:xfrm>
          <a:off x="1079500" y="1038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E00-0000B8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E00-0000B9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E00-0000BA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E00-0000BB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E00-0000BC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4717</xdr:rowOff>
    </xdr:from>
    <xdr:to>
      <xdr:col>24</xdr:col>
      <xdr:colOff>114300</xdr:colOff>
      <xdr:row>60</xdr:row>
      <xdr:rowOff>106317</xdr:rowOff>
    </xdr:to>
    <xdr:sp macro="" textlink="">
      <xdr:nvSpPr>
        <xdr:cNvPr id="189" name="楕円 188">
          <a:extLst>
            <a:ext uri="{FF2B5EF4-FFF2-40B4-BE49-F238E27FC236}">
              <a16:creationId xmlns:a16="http://schemas.microsoft.com/office/drawing/2014/main" id="{00000000-0008-0000-0E00-0000BD000000}"/>
            </a:ext>
          </a:extLst>
        </xdr:cNvPr>
        <xdr:cNvSpPr/>
      </xdr:nvSpPr>
      <xdr:spPr>
        <a:xfrm>
          <a:off x="4584700" y="10291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27594</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00000000-0008-0000-0E00-0000BE000000}"/>
            </a:ext>
          </a:extLst>
        </xdr:cNvPr>
        <xdr:cNvSpPr txBox="1"/>
      </xdr:nvSpPr>
      <xdr:spPr>
        <a:xfrm>
          <a:off x="4673600" y="10143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156573</xdr:rowOff>
    </xdr:from>
    <xdr:to>
      <xdr:col>20</xdr:col>
      <xdr:colOff>38100</xdr:colOff>
      <xdr:row>60</xdr:row>
      <xdr:rowOff>86723</xdr:rowOff>
    </xdr:to>
    <xdr:sp macro="" textlink="">
      <xdr:nvSpPr>
        <xdr:cNvPr id="191" name="楕円 190">
          <a:extLst>
            <a:ext uri="{FF2B5EF4-FFF2-40B4-BE49-F238E27FC236}">
              <a16:creationId xmlns:a16="http://schemas.microsoft.com/office/drawing/2014/main" id="{00000000-0008-0000-0E00-0000BF000000}"/>
            </a:ext>
          </a:extLst>
        </xdr:cNvPr>
        <xdr:cNvSpPr/>
      </xdr:nvSpPr>
      <xdr:spPr>
        <a:xfrm>
          <a:off x="3746500" y="10272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35923</xdr:rowOff>
    </xdr:from>
    <xdr:to>
      <xdr:col>24</xdr:col>
      <xdr:colOff>63500</xdr:colOff>
      <xdr:row>60</xdr:row>
      <xdr:rowOff>55517</xdr:rowOff>
    </xdr:to>
    <xdr:cxnSp macro="">
      <xdr:nvCxnSpPr>
        <xdr:cNvPr id="192" name="直線コネクタ 191">
          <a:extLst>
            <a:ext uri="{FF2B5EF4-FFF2-40B4-BE49-F238E27FC236}">
              <a16:creationId xmlns:a16="http://schemas.microsoft.com/office/drawing/2014/main" id="{00000000-0008-0000-0E00-0000C0000000}"/>
            </a:ext>
          </a:extLst>
        </xdr:cNvPr>
        <xdr:cNvCxnSpPr/>
      </xdr:nvCxnSpPr>
      <xdr:spPr>
        <a:xfrm>
          <a:off x="3797300" y="10322923"/>
          <a:ext cx="8382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128815</xdr:rowOff>
    </xdr:from>
    <xdr:to>
      <xdr:col>15</xdr:col>
      <xdr:colOff>101600</xdr:colOff>
      <xdr:row>60</xdr:row>
      <xdr:rowOff>58965</xdr:rowOff>
    </xdr:to>
    <xdr:sp macro="" textlink="">
      <xdr:nvSpPr>
        <xdr:cNvPr id="193" name="楕円 192">
          <a:extLst>
            <a:ext uri="{FF2B5EF4-FFF2-40B4-BE49-F238E27FC236}">
              <a16:creationId xmlns:a16="http://schemas.microsoft.com/office/drawing/2014/main" id="{00000000-0008-0000-0E00-0000C1000000}"/>
            </a:ext>
          </a:extLst>
        </xdr:cNvPr>
        <xdr:cNvSpPr/>
      </xdr:nvSpPr>
      <xdr:spPr>
        <a:xfrm>
          <a:off x="2857500" y="10244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8165</xdr:rowOff>
    </xdr:from>
    <xdr:to>
      <xdr:col>19</xdr:col>
      <xdr:colOff>177800</xdr:colOff>
      <xdr:row>60</xdr:row>
      <xdr:rowOff>35923</xdr:rowOff>
    </xdr:to>
    <xdr:cxnSp macro="">
      <xdr:nvCxnSpPr>
        <xdr:cNvPr id="194" name="直線コネクタ 193">
          <a:extLst>
            <a:ext uri="{FF2B5EF4-FFF2-40B4-BE49-F238E27FC236}">
              <a16:creationId xmlns:a16="http://schemas.microsoft.com/office/drawing/2014/main" id="{00000000-0008-0000-0E00-0000C2000000}"/>
            </a:ext>
          </a:extLst>
        </xdr:cNvPr>
        <xdr:cNvCxnSpPr/>
      </xdr:nvCxnSpPr>
      <xdr:spPr>
        <a:xfrm>
          <a:off x="2908300" y="10295165"/>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101056</xdr:rowOff>
    </xdr:from>
    <xdr:to>
      <xdr:col>10</xdr:col>
      <xdr:colOff>165100</xdr:colOff>
      <xdr:row>60</xdr:row>
      <xdr:rowOff>31206</xdr:rowOff>
    </xdr:to>
    <xdr:sp macro="" textlink="">
      <xdr:nvSpPr>
        <xdr:cNvPr id="195" name="楕円 194">
          <a:extLst>
            <a:ext uri="{FF2B5EF4-FFF2-40B4-BE49-F238E27FC236}">
              <a16:creationId xmlns:a16="http://schemas.microsoft.com/office/drawing/2014/main" id="{00000000-0008-0000-0E00-0000C3000000}"/>
            </a:ext>
          </a:extLst>
        </xdr:cNvPr>
        <xdr:cNvSpPr/>
      </xdr:nvSpPr>
      <xdr:spPr>
        <a:xfrm>
          <a:off x="1968500" y="10216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151856</xdr:rowOff>
    </xdr:from>
    <xdr:to>
      <xdr:col>15</xdr:col>
      <xdr:colOff>50800</xdr:colOff>
      <xdr:row>60</xdr:row>
      <xdr:rowOff>8165</xdr:rowOff>
    </xdr:to>
    <xdr:cxnSp macro="">
      <xdr:nvCxnSpPr>
        <xdr:cNvPr id="196" name="直線コネクタ 195">
          <a:extLst>
            <a:ext uri="{FF2B5EF4-FFF2-40B4-BE49-F238E27FC236}">
              <a16:creationId xmlns:a16="http://schemas.microsoft.com/office/drawing/2014/main" id="{00000000-0008-0000-0E00-0000C4000000}"/>
            </a:ext>
          </a:extLst>
        </xdr:cNvPr>
        <xdr:cNvCxnSpPr/>
      </xdr:nvCxnSpPr>
      <xdr:spPr>
        <a:xfrm>
          <a:off x="2019300" y="10267406"/>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73297</xdr:rowOff>
    </xdr:from>
    <xdr:to>
      <xdr:col>6</xdr:col>
      <xdr:colOff>38100</xdr:colOff>
      <xdr:row>60</xdr:row>
      <xdr:rowOff>3447</xdr:rowOff>
    </xdr:to>
    <xdr:sp macro="" textlink="">
      <xdr:nvSpPr>
        <xdr:cNvPr id="197" name="楕円 196">
          <a:extLst>
            <a:ext uri="{FF2B5EF4-FFF2-40B4-BE49-F238E27FC236}">
              <a16:creationId xmlns:a16="http://schemas.microsoft.com/office/drawing/2014/main" id="{00000000-0008-0000-0E00-0000C5000000}"/>
            </a:ext>
          </a:extLst>
        </xdr:cNvPr>
        <xdr:cNvSpPr/>
      </xdr:nvSpPr>
      <xdr:spPr>
        <a:xfrm>
          <a:off x="1079500" y="10188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124097</xdr:rowOff>
    </xdr:from>
    <xdr:to>
      <xdr:col>10</xdr:col>
      <xdr:colOff>114300</xdr:colOff>
      <xdr:row>59</xdr:row>
      <xdr:rowOff>151856</xdr:rowOff>
    </xdr:to>
    <xdr:cxnSp macro="">
      <xdr:nvCxnSpPr>
        <xdr:cNvPr id="198" name="直線コネクタ 197">
          <a:extLst>
            <a:ext uri="{FF2B5EF4-FFF2-40B4-BE49-F238E27FC236}">
              <a16:creationId xmlns:a16="http://schemas.microsoft.com/office/drawing/2014/main" id="{00000000-0008-0000-0E00-0000C6000000}"/>
            </a:ext>
          </a:extLst>
        </xdr:cNvPr>
        <xdr:cNvCxnSpPr/>
      </xdr:nvCxnSpPr>
      <xdr:spPr>
        <a:xfrm>
          <a:off x="1130300" y="10239647"/>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30497</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00000000-0008-0000-0E00-0000C7000000}"/>
            </a:ext>
          </a:extLst>
        </xdr:cNvPr>
        <xdr:cNvSpPr txBox="1"/>
      </xdr:nvSpPr>
      <xdr:spPr>
        <a:xfrm>
          <a:off x="3582044" y="1048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30497</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00000000-0008-0000-0E00-0000C8000000}"/>
            </a:ext>
          </a:extLst>
        </xdr:cNvPr>
        <xdr:cNvSpPr txBox="1"/>
      </xdr:nvSpPr>
      <xdr:spPr>
        <a:xfrm>
          <a:off x="2705744" y="1048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41927</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00000000-0008-0000-0E00-0000C9000000}"/>
            </a:ext>
          </a:extLst>
        </xdr:cNvPr>
        <xdr:cNvSpPr txBox="1"/>
      </xdr:nvSpPr>
      <xdr:spPr>
        <a:xfrm>
          <a:off x="1816744" y="1050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15801</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00000000-0008-0000-0E00-0000CA000000}"/>
            </a:ext>
          </a:extLst>
        </xdr:cNvPr>
        <xdr:cNvSpPr txBox="1"/>
      </xdr:nvSpPr>
      <xdr:spPr>
        <a:xfrm>
          <a:off x="927744" y="10474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103250</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00000000-0008-0000-0E00-0000CB000000}"/>
            </a:ext>
          </a:extLst>
        </xdr:cNvPr>
        <xdr:cNvSpPr txBox="1"/>
      </xdr:nvSpPr>
      <xdr:spPr>
        <a:xfrm>
          <a:off x="3582044" y="10047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75492</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00000000-0008-0000-0E00-0000CC000000}"/>
            </a:ext>
          </a:extLst>
        </xdr:cNvPr>
        <xdr:cNvSpPr txBox="1"/>
      </xdr:nvSpPr>
      <xdr:spPr>
        <a:xfrm>
          <a:off x="2705744" y="10019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47733</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00000000-0008-0000-0E00-0000CD000000}"/>
            </a:ext>
          </a:extLst>
        </xdr:cNvPr>
        <xdr:cNvSpPr txBox="1"/>
      </xdr:nvSpPr>
      <xdr:spPr>
        <a:xfrm>
          <a:off x="1816744" y="999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19974</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00000000-0008-0000-0E00-0000CE000000}"/>
            </a:ext>
          </a:extLst>
        </xdr:cNvPr>
        <xdr:cNvSpPr txBox="1"/>
      </xdr:nvSpPr>
      <xdr:spPr>
        <a:xfrm>
          <a:off x="927744" y="99640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00000000-0008-0000-0E00-0000CF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00000000-0008-0000-0E00-0000D0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00000000-0008-0000-0E00-0000D1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00000000-0008-0000-0E00-0000D2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00000000-0008-0000-0E00-0000D3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E00-0000D4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00000000-0008-0000-0E00-0000D5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00000000-0008-0000-0E00-0000D6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00000000-0008-0000-0E00-0000D7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00000000-0008-0000-0E00-0000D8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00000000-0008-0000-0E00-0000D9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00000000-0008-0000-0E00-0000DA000000}"/>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00000000-0008-0000-0E00-0000DB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00000000-0008-0000-0E00-0000DC000000}"/>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00000000-0008-0000-0E00-0000DD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2" name="テキスト ボックス 221">
          <a:extLst>
            <a:ext uri="{FF2B5EF4-FFF2-40B4-BE49-F238E27FC236}">
              <a16:creationId xmlns:a16="http://schemas.microsoft.com/office/drawing/2014/main" id="{00000000-0008-0000-0E00-0000DE000000}"/>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00000000-0008-0000-0E00-0000DF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4" name="テキスト ボックス 223">
          <a:extLst>
            <a:ext uri="{FF2B5EF4-FFF2-40B4-BE49-F238E27FC236}">
              <a16:creationId xmlns:a16="http://schemas.microsoft.com/office/drawing/2014/main" id="{00000000-0008-0000-0E00-0000E0000000}"/>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00000000-0008-0000-0E00-0000E1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00000000-0008-0000-0E00-0000E2000000}"/>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00000000-0008-0000-0E00-0000E3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00000000-0008-0000-0E00-0000E400000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00000000-0008-0000-0E00-0000E5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18903</xdr:rowOff>
    </xdr:from>
    <xdr:to>
      <xdr:col>54</xdr:col>
      <xdr:colOff>189865</xdr:colOff>
      <xdr:row>64</xdr:row>
      <xdr:rowOff>71728</xdr:rowOff>
    </xdr:to>
    <xdr:cxnSp macro="">
      <xdr:nvCxnSpPr>
        <xdr:cNvPr id="230" name="直線コネクタ 229">
          <a:extLst>
            <a:ext uri="{FF2B5EF4-FFF2-40B4-BE49-F238E27FC236}">
              <a16:creationId xmlns:a16="http://schemas.microsoft.com/office/drawing/2014/main" id="{00000000-0008-0000-0E00-0000E6000000}"/>
            </a:ext>
          </a:extLst>
        </xdr:cNvPr>
        <xdr:cNvCxnSpPr/>
      </xdr:nvCxnSpPr>
      <xdr:spPr>
        <a:xfrm flipV="1">
          <a:off x="10476865" y="9620103"/>
          <a:ext cx="0" cy="1424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75555</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00000000-0008-0000-0E00-0000E7000000}"/>
            </a:ext>
          </a:extLst>
        </xdr:cNvPr>
        <xdr:cNvSpPr txBox="1"/>
      </xdr:nvSpPr>
      <xdr:spPr>
        <a:xfrm>
          <a:off x="10515600" y="11048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71728</xdr:rowOff>
    </xdr:from>
    <xdr:to>
      <xdr:col>55</xdr:col>
      <xdr:colOff>88900</xdr:colOff>
      <xdr:row>64</xdr:row>
      <xdr:rowOff>71728</xdr:rowOff>
    </xdr:to>
    <xdr:cxnSp macro="">
      <xdr:nvCxnSpPr>
        <xdr:cNvPr id="232" name="直線コネクタ 231">
          <a:extLst>
            <a:ext uri="{FF2B5EF4-FFF2-40B4-BE49-F238E27FC236}">
              <a16:creationId xmlns:a16="http://schemas.microsoft.com/office/drawing/2014/main" id="{00000000-0008-0000-0E00-0000E8000000}"/>
            </a:ext>
          </a:extLst>
        </xdr:cNvPr>
        <xdr:cNvCxnSpPr/>
      </xdr:nvCxnSpPr>
      <xdr:spPr>
        <a:xfrm>
          <a:off x="10388600" y="11044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137030</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00000000-0008-0000-0E00-0000E9000000}"/>
            </a:ext>
          </a:extLst>
        </xdr:cNvPr>
        <xdr:cNvSpPr txBox="1"/>
      </xdr:nvSpPr>
      <xdr:spPr>
        <a:xfrm>
          <a:off x="10515600" y="939533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1,125,116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18903</xdr:rowOff>
    </xdr:from>
    <xdr:to>
      <xdr:col>55</xdr:col>
      <xdr:colOff>88900</xdr:colOff>
      <xdr:row>56</xdr:row>
      <xdr:rowOff>18903</xdr:rowOff>
    </xdr:to>
    <xdr:cxnSp macro="">
      <xdr:nvCxnSpPr>
        <xdr:cNvPr id="234" name="直線コネクタ 233">
          <a:extLst>
            <a:ext uri="{FF2B5EF4-FFF2-40B4-BE49-F238E27FC236}">
              <a16:creationId xmlns:a16="http://schemas.microsoft.com/office/drawing/2014/main" id="{00000000-0008-0000-0E00-0000EA000000}"/>
            </a:ext>
          </a:extLst>
        </xdr:cNvPr>
        <xdr:cNvCxnSpPr/>
      </xdr:nvCxnSpPr>
      <xdr:spPr>
        <a:xfrm>
          <a:off x="10388600" y="9620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121924</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00000000-0008-0000-0E00-0000EB000000}"/>
            </a:ext>
          </a:extLst>
        </xdr:cNvPr>
        <xdr:cNvSpPr txBox="1"/>
      </xdr:nvSpPr>
      <xdr:spPr>
        <a:xfrm>
          <a:off x="10515600" y="105803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99047</xdr:rowOff>
    </xdr:from>
    <xdr:to>
      <xdr:col>55</xdr:col>
      <xdr:colOff>50800</xdr:colOff>
      <xdr:row>63</xdr:row>
      <xdr:rowOff>29197</xdr:rowOff>
    </xdr:to>
    <xdr:sp macro="" textlink="">
      <xdr:nvSpPr>
        <xdr:cNvPr id="236" name="フローチャート: 判断 235">
          <a:extLst>
            <a:ext uri="{FF2B5EF4-FFF2-40B4-BE49-F238E27FC236}">
              <a16:creationId xmlns:a16="http://schemas.microsoft.com/office/drawing/2014/main" id="{00000000-0008-0000-0E00-0000EC000000}"/>
            </a:ext>
          </a:extLst>
        </xdr:cNvPr>
        <xdr:cNvSpPr/>
      </xdr:nvSpPr>
      <xdr:spPr>
        <a:xfrm>
          <a:off x="10426700" y="10728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96082</xdr:rowOff>
    </xdr:from>
    <xdr:to>
      <xdr:col>50</xdr:col>
      <xdr:colOff>165100</xdr:colOff>
      <xdr:row>63</xdr:row>
      <xdr:rowOff>26232</xdr:rowOff>
    </xdr:to>
    <xdr:sp macro="" textlink="">
      <xdr:nvSpPr>
        <xdr:cNvPr id="237" name="フローチャート: 判断 236">
          <a:extLst>
            <a:ext uri="{FF2B5EF4-FFF2-40B4-BE49-F238E27FC236}">
              <a16:creationId xmlns:a16="http://schemas.microsoft.com/office/drawing/2014/main" id="{00000000-0008-0000-0E00-0000ED000000}"/>
            </a:ext>
          </a:extLst>
        </xdr:cNvPr>
        <xdr:cNvSpPr/>
      </xdr:nvSpPr>
      <xdr:spPr>
        <a:xfrm>
          <a:off x="9588500" y="10725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111844</xdr:rowOff>
    </xdr:from>
    <xdr:to>
      <xdr:col>46</xdr:col>
      <xdr:colOff>38100</xdr:colOff>
      <xdr:row>63</xdr:row>
      <xdr:rowOff>41994</xdr:rowOff>
    </xdr:to>
    <xdr:sp macro="" textlink="">
      <xdr:nvSpPr>
        <xdr:cNvPr id="238" name="フローチャート: 判断 237">
          <a:extLst>
            <a:ext uri="{FF2B5EF4-FFF2-40B4-BE49-F238E27FC236}">
              <a16:creationId xmlns:a16="http://schemas.microsoft.com/office/drawing/2014/main" id="{00000000-0008-0000-0E00-0000EE000000}"/>
            </a:ext>
          </a:extLst>
        </xdr:cNvPr>
        <xdr:cNvSpPr/>
      </xdr:nvSpPr>
      <xdr:spPr>
        <a:xfrm>
          <a:off x="8699500" y="10741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113012</xdr:rowOff>
    </xdr:from>
    <xdr:to>
      <xdr:col>41</xdr:col>
      <xdr:colOff>101600</xdr:colOff>
      <xdr:row>63</xdr:row>
      <xdr:rowOff>43162</xdr:rowOff>
    </xdr:to>
    <xdr:sp macro="" textlink="">
      <xdr:nvSpPr>
        <xdr:cNvPr id="239" name="フローチャート: 判断 238">
          <a:extLst>
            <a:ext uri="{FF2B5EF4-FFF2-40B4-BE49-F238E27FC236}">
              <a16:creationId xmlns:a16="http://schemas.microsoft.com/office/drawing/2014/main" id="{00000000-0008-0000-0E00-0000EF000000}"/>
            </a:ext>
          </a:extLst>
        </xdr:cNvPr>
        <xdr:cNvSpPr/>
      </xdr:nvSpPr>
      <xdr:spPr>
        <a:xfrm>
          <a:off x="7810500" y="10742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114671</xdr:rowOff>
    </xdr:from>
    <xdr:to>
      <xdr:col>36</xdr:col>
      <xdr:colOff>165100</xdr:colOff>
      <xdr:row>63</xdr:row>
      <xdr:rowOff>44821</xdr:rowOff>
    </xdr:to>
    <xdr:sp macro="" textlink="">
      <xdr:nvSpPr>
        <xdr:cNvPr id="240" name="フローチャート: 判断 239">
          <a:extLst>
            <a:ext uri="{FF2B5EF4-FFF2-40B4-BE49-F238E27FC236}">
              <a16:creationId xmlns:a16="http://schemas.microsoft.com/office/drawing/2014/main" id="{00000000-0008-0000-0E00-0000F0000000}"/>
            </a:ext>
          </a:extLst>
        </xdr:cNvPr>
        <xdr:cNvSpPr/>
      </xdr:nvSpPr>
      <xdr:spPr>
        <a:xfrm>
          <a:off x="6921500" y="10744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E00-0000F1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E00-0000F2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E00-0000F3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E00-0000F4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E00-0000F5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14860</xdr:rowOff>
    </xdr:from>
    <xdr:to>
      <xdr:col>55</xdr:col>
      <xdr:colOff>50800</xdr:colOff>
      <xdr:row>63</xdr:row>
      <xdr:rowOff>116460</xdr:rowOff>
    </xdr:to>
    <xdr:sp macro="" textlink="">
      <xdr:nvSpPr>
        <xdr:cNvPr id="246" name="楕円 245">
          <a:extLst>
            <a:ext uri="{FF2B5EF4-FFF2-40B4-BE49-F238E27FC236}">
              <a16:creationId xmlns:a16="http://schemas.microsoft.com/office/drawing/2014/main" id="{00000000-0008-0000-0E00-0000F6000000}"/>
            </a:ext>
          </a:extLst>
        </xdr:cNvPr>
        <xdr:cNvSpPr/>
      </xdr:nvSpPr>
      <xdr:spPr>
        <a:xfrm>
          <a:off x="10426700" y="1081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164737</xdr:rowOff>
    </xdr:from>
    <xdr:ext cx="599010" cy="259045"/>
    <xdr:sp macro="" textlink="">
      <xdr:nvSpPr>
        <xdr:cNvPr id="247" name="【橋りょう・トンネル】&#10;一人当たり有形固定資産（償却資産）額該当値テキスト">
          <a:extLst>
            <a:ext uri="{FF2B5EF4-FFF2-40B4-BE49-F238E27FC236}">
              <a16:creationId xmlns:a16="http://schemas.microsoft.com/office/drawing/2014/main" id="{00000000-0008-0000-0E00-0000F7000000}"/>
            </a:ext>
          </a:extLst>
        </xdr:cNvPr>
        <xdr:cNvSpPr txBox="1"/>
      </xdr:nvSpPr>
      <xdr:spPr>
        <a:xfrm>
          <a:off x="10515600" y="10794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16534</xdr:rowOff>
    </xdr:from>
    <xdr:to>
      <xdr:col>50</xdr:col>
      <xdr:colOff>165100</xdr:colOff>
      <xdr:row>63</xdr:row>
      <xdr:rowOff>118134</xdr:rowOff>
    </xdr:to>
    <xdr:sp macro="" textlink="">
      <xdr:nvSpPr>
        <xdr:cNvPr id="248" name="楕円 247">
          <a:extLst>
            <a:ext uri="{FF2B5EF4-FFF2-40B4-BE49-F238E27FC236}">
              <a16:creationId xmlns:a16="http://schemas.microsoft.com/office/drawing/2014/main" id="{00000000-0008-0000-0E00-0000F8000000}"/>
            </a:ext>
          </a:extLst>
        </xdr:cNvPr>
        <xdr:cNvSpPr/>
      </xdr:nvSpPr>
      <xdr:spPr>
        <a:xfrm>
          <a:off x="9588500" y="10817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65660</xdr:rowOff>
    </xdr:from>
    <xdr:to>
      <xdr:col>55</xdr:col>
      <xdr:colOff>0</xdr:colOff>
      <xdr:row>63</xdr:row>
      <xdr:rowOff>67334</xdr:rowOff>
    </xdr:to>
    <xdr:cxnSp macro="">
      <xdr:nvCxnSpPr>
        <xdr:cNvPr id="249" name="直線コネクタ 248">
          <a:extLst>
            <a:ext uri="{FF2B5EF4-FFF2-40B4-BE49-F238E27FC236}">
              <a16:creationId xmlns:a16="http://schemas.microsoft.com/office/drawing/2014/main" id="{00000000-0008-0000-0E00-0000F9000000}"/>
            </a:ext>
          </a:extLst>
        </xdr:cNvPr>
        <xdr:cNvCxnSpPr/>
      </xdr:nvCxnSpPr>
      <xdr:spPr>
        <a:xfrm flipV="1">
          <a:off x="9639300" y="10867010"/>
          <a:ext cx="838200" cy="1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17859</xdr:rowOff>
    </xdr:from>
    <xdr:to>
      <xdr:col>46</xdr:col>
      <xdr:colOff>38100</xdr:colOff>
      <xdr:row>63</xdr:row>
      <xdr:rowOff>119459</xdr:rowOff>
    </xdr:to>
    <xdr:sp macro="" textlink="">
      <xdr:nvSpPr>
        <xdr:cNvPr id="250" name="楕円 249">
          <a:extLst>
            <a:ext uri="{FF2B5EF4-FFF2-40B4-BE49-F238E27FC236}">
              <a16:creationId xmlns:a16="http://schemas.microsoft.com/office/drawing/2014/main" id="{00000000-0008-0000-0E00-0000FA000000}"/>
            </a:ext>
          </a:extLst>
        </xdr:cNvPr>
        <xdr:cNvSpPr/>
      </xdr:nvSpPr>
      <xdr:spPr>
        <a:xfrm>
          <a:off x="8699500" y="10819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67334</xdr:rowOff>
    </xdr:from>
    <xdr:to>
      <xdr:col>50</xdr:col>
      <xdr:colOff>114300</xdr:colOff>
      <xdr:row>63</xdr:row>
      <xdr:rowOff>68659</xdr:rowOff>
    </xdr:to>
    <xdr:cxnSp macro="">
      <xdr:nvCxnSpPr>
        <xdr:cNvPr id="251" name="直線コネクタ 250">
          <a:extLst>
            <a:ext uri="{FF2B5EF4-FFF2-40B4-BE49-F238E27FC236}">
              <a16:creationId xmlns:a16="http://schemas.microsoft.com/office/drawing/2014/main" id="{00000000-0008-0000-0E00-0000FB000000}"/>
            </a:ext>
          </a:extLst>
        </xdr:cNvPr>
        <xdr:cNvCxnSpPr/>
      </xdr:nvCxnSpPr>
      <xdr:spPr>
        <a:xfrm flipV="1">
          <a:off x="8750300" y="10868684"/>
          <a:ext cx="889000" cy="1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18686</xdr:rowOff>
    </xdr:from>
    <xdr:to>
      <xdr:col>41</xdr:col>
      <xdr:colOff>101600</xdr:colOff>
      <xdr:row>63</xdr:row>
      <xdr:rowOff>120286</xdr:rowOff>
    </xdr:to>
    <xdr:sp macro="" textlink="">
      <xdr:nvSpPr>
        <xdr:cNvPr id="252" name="楕円 251">
          <a:extLst>
            <a:ext uri="{FF2B5EF4-FFF2-40B4-BE49-F238E27FC236}">
              <a16:creationId xmlns:a16="http://schemas.microsoft.com/office/drawing/2014/main" id="{00000000-0008-0000-0E00-0000FC000000}"/>
            </a:ext>
          </a:extLst>
        </xdr:cNvPr>
        <xdr:cNvSpPr/>
      </xdr:nvSpPr>
      <xdr:spPr>
        <a:xfrm>
          <a:off x="7810500" y="10820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68659</xdr:rowOff>
    </xdr:from>
    <xdr:to>
      <xdr:col>45</xdr:col>
      <xdr:colOff>177800</xdr:colOff>
      <xdr:row>63</xdr:row>
      <xdr:rowOff>69486</xdr:rowOff>
    </xdr:to>
    <xdr:cxnSp macro="">
      <xdr:nvCxnSpPr>
        <xdr:cNvPr id="253" name="直線コネクタ 252">
          <a:extLst>
            <a:ext uri="{FF2B5EF4-FFF2-40B4-BE49-F238E27FC236}">
              <a16:creationId xmlns:a16="http://schemas.microsoft.com/office/drawing/2014/main" id="{00000000-0008-0000-0E00-0000FD000000}"/>
            </a:ext>
          </a:extLst>
        </xdr:cNvPr>
        <xdr:cNvCxnSpPr/>
      </xdr:nvCxnSpPr>
      <xdr:spPr>
        <a:xfrm flipV="1">
          <a:off x="7861300" y="10870009"/>
          <a:ext cx="889000" cy="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17924</xdr:rowOff>
    </xdr:from>
    <xdr:to>
      <xdr:col>36</xdr:col>
      <xdr:colOff>165100</xdr:colOff>
      <xdr:row>63</xdr:row>
      <xdr:rowOff>119524</xdr:rowOff>
    </xdr:to>
    <xdr:sp macro="" textlink="">
      <xdr:nvSpPr>
        <xdr:cNvPr id="254" name="楕円 253">
          <a:extLst>
            <a:ext uri="{FF2B5EF4-FFF2-40B4-BE49-F238E27FC236}">
              <a16:creationId xmlns:a16="http://schemas.microsoft.com/office/drawing/2014/main" id="{00000000-0008-0000-0E00-0000FE000000}"/>
            </a:ext>
          </a:extLst>
        </xdr:cNvPr>
        <xdr:cNvSpPr/>
      </xdr:nvSpPr>
      <xdr:spPr>
        <a:xfrm>
          <a:off x="6921500" y="10819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68724</xdr:rowOff>
    </xdr:from>
    <xdr:to>
      <xdr:col>41</xdr:col>
      <xdr:colOff>50800</xdr:colOff>
      <xdr:row>63</xdr:row>
      <xdr:rowOff>69486</xdr:rowOff>
    </xdr:to>
    <xdr:cxnSp macro="">
      <xdr:nvCxnSpPr>
        <xdr:cNvPr id="255" name="直線コネクタ 254">
          <a:extLst>
            <a:ext uri="{FF2B5EF4-FFF2-40B4-BE49-F238E27FC236}">
              <a16:creationId xmlns:a16="http://schemas.microsoft.com/office/drawing/2014/main" id="{00000000-0008-0000-0E00-0000FF000000}"/>
            </a:ext>
          </a:extLst>
        </xdr:cNvPr>
        <xdr:cNvCxnSpPr/>
      </xdr:nvCxnSpPr>
      <xdr:spPr>
        <a:xfrm>
          <a:off x="6972300" y="10870074"/>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42759</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00000000-0008-0000-0E00-000000010000}"/>
            </a:ext>
          </a:extLst>
        </xdr:cNvPr>
        <xdr:cNvSpPr txBox="1"/>
      </xdr:nvSpPr>
      <xdr:spPr>
        <a:xfrm>
          <a:off x="9327095" y="10501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58521</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00000000-0008-0000-0E00-000001010000}"/>
            </a:ext>
          </a:extLst>
        </xdr:cNvPr>
        <xdr:cNvSpPr txBox="1"/>
      </xdr:nvSpPr>
      <xdr:spPr>
        <a:xfrm>
          <a:off x="8450795" y="10516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59689</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00000000-0008-0000-0E00-000002010000}"/>
            </a:ext>
          </a:extLst>
        </xdr:cNvPr>
        <xdr:cNvSpPr txBox="1"/>
      </xdr:nvSpPr>
      <xdr:spPr>
        <a:xfrm>
          <a:off x="7561795" y="10518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61348</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00000000-0008-0000-0E00-000003010000}"/>
            </a:ext>
          </a:extLst>
        </xdr:cNvPr>
        <xdr:cNvSpPr txBox="1"/>
      </xdr:nvSpPr>
      <xdr:spPr>
        <a:xfrm>
          <a:off x="6672795" y="10519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109261</xdr:rowOff>
    </xdr:from>
    <xdr:ext cx="599010" cy="259045"/>
    <xdr:sp macro="" textlink="">
      <xdr:nvSpPr>
        <xdr:cNvPr id="260" name="n_1mainValue【橋りょう・トンネル】&#10;一人当たり有形固定資産（償却資産）額">
          <a:extLst>
            <a:ext uri="{FF2B5EF4-FFF2-40B4-BE49-F238E27FC236}">
              <a16:creationId xmlns:a16="http://schemas.microsoft.com/office/drawing/2014/main" id="{00000000-0008-0000-0E00-000004010000}"/>
            </a:ext>
          </a:extLst>
        </xdr:cNvPr>
        <xdr:cNvSpPr txBox="1"/>
      </xdr:nvSpPr>
      <xdr:spPr>
        <a:xfrm>
          <a:off x="9327095" y="10910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110586</xdr:rowOff>
    </xdr:from>
    <xdr:ext cx="599010" cy="259045"/>
    <xdr:sp macro="" textlink="">
      <xdr:nvSpPr>
        <xdr:cNvPr id="261" name="n_2mainValue【橋りょう・トンネル】&#10;一人当たり有形固定資産（償却資産）額">
          <a:extLst>
            <a:ext uri="{FF2B5EF4-FFF2-40B4-BE49-F238E27FC236}">
              <a16:creationId xmlns:a16="http://schemas.microsoft.com/office/drawing/2014/main" id="{00000000-0008-0000-0E00-000005010000}"/>
            </a:ext>
          </a:extLst>
        </xdr:cNvPr>
        <xdr:cNvSpPr txBox="1"/>
      </xdr:nvSpPr>
      <xdr:spPr>
        <a:xfrm>
          <a:off x="8450795" y="10911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111413</xdr:rowOff>
    </xdr:from>
    <xdr:ext cx="599010" cy="259045"/>
    <xdr:sp macro="" textlink="">
      <xdr:nvSpPr>
        <xdr:cNvPr id="262" name="n_3mainValue【橋りょう・トンネル】&#10;一人当たり有形固定資産（償却資産）額">
          <a:extLst>
            <a:ext uri="{FF2B5EF4-FFF2-40B4-BE49-F238E27FC236}">
              <a16:creationId xmlns:a16="http://schemas.microsoft.com/office/drawing/2014/main" id="{00000000-0008-0000-0E00-000006010000}"/>
            </a:ext>
          </a:extLst>
        </xdr:cNvPr>
        <xdr:cNvSpPr txBox="1"/>
      </xdr:nvSpPr>
      <xdr:spPr>
        <a:xfrm>
          <a:off x="7561795" y="10912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110651</xdr:rowOff>
    </xdr:from>
    <xdr:ext cx="599010" cy="259045"/>
    <xdr:sp macro="" textlink="">
      <xdr:nvSpPr>
        <xdr:cNvPr id="263" name="n_4mainValue【橋りょう・トンネル】&#10;一人当たり有形固定資産（償却資産）額">
          <a:extLst>
            <a:ext uri="{FF2B5EF4-FFF2-40B4-BE49-F238E27FC236}">
              <a16:creationId xmlns:a16="http://schemas.microsoft.com/office/drawing/2014/main" id="{00000000-0008-0000-0E00-000007010000}"/>
            </a:ext>
          </a:extLst>
        </xdr:cNvPr>
        <xdr:cNvSpPr txBox="1"/>
      </xdr:nvSpPr>
      <xdr:spPr>
        <a:xfrm>
          <a:off x="6672795" y="109120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00000000-0008-0000-0E00-000008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00000000-0008-0000-0E00-000009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00000000-0008-0000-0E00-00000A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00000000-0008-0000-0E00-00000B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00000000-0008-0000-0E00-00000C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00000000-0008-0000-0E00-00000D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00000000-0008-0000-0E00-00000E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00000000-0008-0000-0E00-00000F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00000000-0008-0000-0E00-000010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00000000-0008-0000-0E00-000011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00000000-0008-0000-0E00-000012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5" name="直線コネクタ 274">
          <a:extLst>
            <a:ext uri="{FF2B5EF4-FFF2-40B4-BE49-F238E27FC236}">
              <a16:creationId xmlns:a16="http://schemas.microsoft.com/office/drawing/2014/main" id="{00000000-0008-0000-0E00-000013010000}"/>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6" name="テキスト ボックス 275">
          <a:extLst>
            <a:ext uri="{FF2B5EF4-FFF2-40B4-BE49-F238E27FC236}">
              <a16:creationId xmlns:a16="http://schemas.microsoft.com/office/drawing/2014/main" id="{00000000-0008-0000-0E00-000014010000}"/>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7" name="直線コネクタ 276">
          <a:extLst>
            <a:ext uri="{FF2B5EF4-FFF2-40B4-BE49-F238E27FC236}">
              <a16:creationId xmlns:a16="http://schemas.microsoft.com/office/drawing/2014/main" id="{00000000-0008-0000-0E00-000015010000}"/>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8" name="テキスト ボックス 277">
          <a:extLst>
            <a:ext uri="{FF2B5EF4-FFF2-40B4-BE49-F238E27FC236}">
              <a16:creationId xmlns:a16="http://schemas.microsoft.com/office/drawing/2014/main" id="{00000000-0008-0000-0E00-000016010000}"/>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9" name="直線コネクタ 278">
          <a:extLst>
            <a:ext uri="{FF2B5EF4-FFF2-40B4-BE49-F238E27FC236}">
              <a16:creationId xmlns:a16="http://schemas.microsoft.com/office/drawing/2014/main" id="{00000000-0008-0000-0E00-000017010000}"/>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80" name="テキスト ボックス 279">
          <a:extLst>
            <a:ext uri="{FF2B5EF4-FFF2-40B4-BE49-F238E27FC236}">
              <a16:creationId xmlns:a16="http://schemas.microsoft.com/office/drawing/2014/main" id="{00000000-0008-0000-0E00-000018010000}"/>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81" name="直線コネクタ 280">
          <a:extLst>
            <a:ext uri="{FF2B5EF4-FFF2-40B4-BE49-F238E27FC236}">
              <a16:creationId xmlns:a16="http://schemas.microsoft.com/office/drawing/2014/main" id="{00000000-0008-0000-0E00-000019010000}"/>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2" name="テキスト ボックス 281">
          <a:extLst>
            <a:ext uri="{FF2B5EF4-FFF2-40B4-BE49-F238E27FC236}">
              <a16:creationId xmlns:a16="http://schemas.microsoft.com/office/drawing/2014/main" id="{00000000-0008-0000-0E00-00001A010000}"/>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a16="http://schemas.microsoft.com/office/drawing/2014/main" id="{00000000-0008-0000-0E00-00001B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4" name="テキスト ボックス 283">
          <a:extLst>
            <a:ext uri="{FF2B5EF4-FFF2-40B4-BE49-F238E27FC236}">
              <a16:creationId xmlns:a16="http://schemas.microsoft.com/office/drawing/2014/main" id="{00000000-0008-0000-0E00-00001C010000}"/>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a:extLst>
            <a:ext uri="{FF2B5EF4-FFF2-40B4-BE49-F238E27FC236}">
              <a16:creationId xmlns:a16="http://schemas.microsoft.com/office/drawing/2014/main" id="{00000000-0008-0000-0E00-00001D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163830</xdr:rowOff>
    </xdr:from>
    <xdr:to>
      <xdr:col>24</xdr:col>
      <xdr:colOff>62865</xdr:colOff>
      <xdr:row>86</xdr:row>
      <xdr:rowOff>38100</xdr:rowOff>
    </xdr:to>
    <xdr:cxnSp macro="">
      <xdr:nvCxnSpPr>
        <xdr:cNvPr id="286" name="直線コネクタ 285">
          <a:extLst>
            <a:ext uri="{FF2B5EF4-FFF2-40B4-BE49-F238E27FC236}">
              <a16:creationId xmlns:a16="http://schemas.microsoft.com/office/drawing/2014/main" id="{00000000-0008-0000-0E00-00001E010000}"/>
            </a:ext>
          </a:extLst>
        </xdr:cNvPr>
        <xdr:cNvCxnSpPr/>
      </xdr:nvCxnSpPr>
      <xdr:spPr>
        <a:xfrm flipV="1">
          <a:off x="4634865" y="13536930"/>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7" name="【公営住宅】&#10;有形固定資産減価償却率最小値テキスト">
          <a:extLst>
            <a:ext uri="{FF2B5EF4-FFF2-40B4-BE49-F238E27FC236}">
              <a16:creationId xmlns:a16="http://schemas.microsoft.com/office/drawing/2014/main" id="{00000000-0008-0000-0E00-00001F010000}"/>
            </a:ext>
          </a:extLst>
        </xdr:cNvPr>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8" name="直線コネクタ 287">
          <a:extLst>
            <a:ext uri="{FF2B5EF4-FFF2-40B4-BE49-F238E27FC236}">
              <a16:creationId xmlns:a16="http://schemas.microsoft.com/office/drawing/2014/main" id="{00000000-0008-0000-0E00-000020010000}"/>
            </a:ext>
          </a:extLst>
        </xdr:cNvPr>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110507</xdr:rowOff>
    </xdr:from>
    <xdr:ext cx="405111" cy="259045"/>
    <xdr:sp macro="" textlink="">
      <xdr:nvSpPr>
        <xdr:cNvPr id="289" name="【公営住宅】&#10;有形固定資産減価償却率最大値テキスト">
          <a:extLst>
            <a:ext uri="{FF2B5EF4-FFF2-40B4-BE49-F238E27FC236}">
              <a16:creationId xmlns:a16="http://schemas.microsoft.com/office/drawing/2014/main" id="{00000000-0008-0000-0E00-000021010000}"/>
            </a:ext>
          </a:extLst>
        </xdr:cNvPr>
        <xdr:cNvSpPr txBox="1"/>
      </xdr:nvSpPr>
      <xdr:spPr>
        <a:xfrm>
          <a:off x="4673600" y="13312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163830</xdr:rowOff>
    </xdr:from>
    <xdr:to>
      <xdr:col>24</xdr:col>
      <xdr:colOff>152400</xdr:colOff>
      <xdr:row>78</xdr:row>
      <xdr:rowOff>163830</xdr:rowOff>
    </xdr:to>
    <xdr:cxnSp macro="">
      <xdr:nvCxnSpPr>
        <xdr:cNvPr id="290" name="直線コネクタ 289">
          <a:extLst>
            <a:ext uri="{FF2B5EF4-FFF2-40B4-BE49-F238E27FC236}">
              <a16:creationId xmlns:a16="http://schemas.microsoft.com/office/drawing/2014/main" id="{00000000-0008-0000-0E00-000022010000}"/>
            </a:ext>
          </a:extLst>
        </xdr:cNvPr>
        <xdr:cNvCxnSpPr/>
      </xdr:nvCxnSpPr>
      <xdr:spPr>
        <a:xfrm>
          <a:off x="4546600" y="13536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60469</xdr:rowOff>
    </xdr:from>
    <xdr:ext cx="405111" cy="259045"/>
    <xdr:sp macro="" textlink="">
      <xdr:nvSpPr>
        <xdr:cNvPr id="291" name="【公営住宅】&#10;有形固定資産減価償却率平均値テキスト">
          <a:extLst>
            <a:ext uri="{FF2B5EF4-FFF2-40B4-BE49-F238E27FC236}">
              <a16:creationId xmlns:a16="http://schemas.microsoft.com/office/drawing/2014/main" id="{00000000-0008-0000-0E00-000023010000}"/>
            </a:ext>
          </a:extLst>
        </xdr:cNvPr>
        <xdr:cNvSpPr txBox="1"/>
      </xdr:nvSpPr>
      <xdr:spPr>
        <a:xfrm>
          <a:off x="4673600" y="139479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37592</xdr:rowOff>
    </xdr:from>
    <xdr:to>
      <xdr:col>24</xdr:col>
      <xdr:colOff>114300</xdr:colOff>
      <xdr:row>82</xdr:row>
      <xdr:rowOff>139192</xdr:rowOff>
    </xdr:to>
    <xdr:sp macro="" textlink="">
      <xdr:nvSpPr>
        <xdr:cNvPr id="292" name="フローチャート: 判断 291">
          <a:extLst>
            <a:ext uri="{FF2B5EF4-FFF2-40B4-BE49-F238E27FC236}">
              <a16:creationId xmlns:a16="http://schemas.microsoft.com/office/drawing/2014/main" id="{00000000-0008-0000-0E00-000024010000}"/>
            </a:ext>
          </a:extLst>
        </xdr:cNvPr>
        <xdr:cNvSpPr/>
      </xdr:nvSpPr>
      <xdr:spPr>
        <a:xfrm>
          <a:off x="4584700" y="14096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19304</xdr:rowOff>
    </xdr:from>
    <xdr:to>
      <xdr:col>20</xdr:col>
      <xdr:colOff>38100</xdr:colOff>
      <xdr:row>82</xdr:row>
      <xdr:rowOff>120904</xdr:rowOff>
    </xdr:to>
    <xdr:sp macro="" textlink="">
      <xdr:nvSpPr>
        <xdr:cNvPr id="293" name="フローチャート: 判断 292">
          <a:extLst>
            <a:ext uri="{FF2B5EF4-FFF2-40B4-BE49-F238E27FC236}">
              <a16:creationId xmlns:a16="http://schemas.microsoft.com/office/drawing/2014/main" id="{00000000-0008-0000-0E00-000025010000}"/>
            </a:ext>
          </a:extLst>
        </xdr:cNvPr>
        <xdr:cNvSpPr/>
      </xdr:nvSpPr>
      <xdr:spPr>
        <a:xfrm>
          <a:off x="3746500" y="14078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154178</xdr:rowOff>
    </xdr:from>
    <xdr:to>
      <xdr:col>15</xdr:col>
      <xdr:colOff>101600</xdr:colOff>
      <xdr:row>82</xdr:row>
      <xdr:rowOff>84328</xdr:rowOff>
    </xdr:to>
    <xdr:sp macro="" textlink="">
      <xdr:nvSpPr>
        <xdr:cNvPr id="294" name="フローチャート: 判断 293">
          <a:extLst>
            <a:ext uri="{FF2B5EF4-FFF2-40B4-BE49-F238E27FC236}">
              <a16:creationId xmlns:a16="http://schemas.microsoft.com/office/drawing/2014/main" id="{00000000-0008-0000-0E00-000026010000}"/>
            </a:ext>
          </a:extLst>
        </xdr:cNvPr>
        <xdr:cNvSpPr/>
      </xdr:nvSpPr>
      <xdr:spPr>
        <a:xfrm>
          <a:off x="2857500" y="1404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126746</xdr:rowOff>
    </xdr:from>
    <xdr:to>
      <xdr:col>10</xdr:col>
      <xdr:colOff>165100</xdr:colOff>
      <xdr:row>82</xdr:row>
      <xdr:rowOff>56896</xdr:rowOff>
    </xdr:to>
    <xdr:sp macro="" textlink="">
      <xdr:nvSpPr>
        <xdr:cNvPr id="295" name="フローチャート: 判断 294">
          <a:extLst>
            <a:ext uri="{FF2B5EF4-FFF2-40B4-BE49-F238E27FC236}">
              <a16:creationId xmlns:a16="http://schemas.microsoft.com/office/drawing/2014/main" id="{00000000-0008-0000-0E00-000027010000}"/>
            </a:ext>
          </a:extLst>
        </xdr:cNvPr>
        <xdr:cNvSpPr/>
      </xdr:nvSpPr>
      <xdr:spPr>
        <a:xfrm>
          <a:off x="1968500" y="14014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74168</xdr:rowOff>
    </xdr:from>
    <xdr:to>
      <xdr:col>6</xdr:col>
      <xdr:colOff>38100</xdr:colOff>
      <xdr:row>82</xdr:row>
      <xdr:rowOff>4318</xdr:rowOff>
    </xdr:to>
    <xdr:sp macro="" textlink="">
      <xdr:nvSpPr>
        <xdr:cNvPr id="296" name="フローチャート: 判断 295">
          <a:extLst>
            <a:ext uri="{FF2B5EF4-FFF2-40B4-BE49-F238E27FC236}">
              <a16:creationId xmlns:a16="http://schemas.microsoft.com/office/drawing/2014/main" id="{00000000-0008-0000-0E00-000028010000}"/>
            </a:ext>
          </a:extLst>
        </xdr:cNvPr>
        <xdr:cNvSpPr/>
      </xdr:nvSpPr>
      <xdr:spPr>
        <a:xfrm>
          <a:off x="1079500" y="13961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00000000-0008-0000-0E00-000029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E00-00002A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E00-00002B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E00-00002C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E00-00002D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87885</xdr:rowOff>
    </xdr:from>
    <xdr:to>
      <xdr:col>24</xdr:col>
      <xdr:colOff>114300</xdr:colOff>
      <xdr:row>84</xdr:row>
      <xdr:rowOff>18035</xdr:rowOff>
    </xdr:to>
    <xdr:sp macro="" textlink="">
      <xdr:nvSpPr>
        <xdr:cNvPr id="302" name="楕円 301">
          <a:extLst>
            <a:ext uri="{FF2B5EF4-FFF2-40B4-BE49-F238E27FC236}">
              <a16:creationId xmlns:a16="http://schemas.microsoft.com/office/drawing/2014/main" id="{00000000-0008-0000-0E00-00002E010000}"/>
            </a:ext>
          </a:extLst>
        </xdr:cNvPr>
        <xdr:cNvSpPr/>
      </xdr:nvSpPr>
      <xdr:spPr>
        <a:xfrm>
          <a:off x="4584700" y="14318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66312</xdr:rowOff>
    </xdr:from>
    <xdr:ext cx="405111" cy="259045"/>
    <xdr:sp macro="" textlink="">
      <xdr:nvSpPr>
        <xdr:cNvPr id="303" name="【公営住宅】&#10;有形固定資産減価償却率該当値テキスト">
          <a:extLst>
            <a:ext uri="{FF2B5EF4-FFF2-40B4-BE49-F238E27FC236}">
              <a16:creationId xmlns:a16="http://schemas.microsoft.com/office/drawing/2014/main" id="{00000000-0008-0000-0E00-00002F010000}"/>
            </a:ext>
          </a:extLst>
        </xdr:cNvPr>
        <xdr:cNvSpPr txBox="1"/>
      </xdr:nvSpPr>
      <xdr:spPr>
        <a:xfrm>
          <a:off x="4673600" y="14296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78739</xdr:rowOff>
    </xdr:from>
    <xdr:to>
      <xdr:col>20</xdr:col>
      <xdr:colOff>38100</xdr:colOff>
      <xdr:row>84</xdr:row>
      <xdr:rowOff>8889</xdr:rowOff>
    </xdr:to>
    <xdr:sp macro="" textlink="">
      <xdr:nvSpPr>
        <xdr:cNvPr id="304" name="楕円 303">
          <a:extLst>
            <a:ext uri="{FF2B5EF4-FFF2-40B4-BE49-F238E27FC236}">
              <a16:creationId xmlns:a16="http://schemas.microsoft.com/office/drawing/2014/main" id="{00000000-0008-0000-0E00-000030010000}"/>
            </a:ext>
          </a:extLst>
        </xdr:cNvPr>
        <xdr:cNvSpPr/>
      </xdr:nvSpPr>
      <xdr:spPr>
        <a:xfrm>
          <a:off x="3746500" y="1430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129539</xdr:rowOff>
    </xdr:from>
    <xdr:to>
      <xdr:col>24</xdr:col>
      <xdr:colOff>63500</xdr:colOff>
      <xdr:row>83</xdr:row>
      <xdr:rowOff>138685</xdr:rowOff>
    </xdr:to>
    <xdr:cxnSp macro="">
      <xdr:nvCxnSpPr>
        <xdr:cNvPr id="305" name="直線コネクタ 304">
          <a:extLst>
            <a:ext uri="{FF2B5EF4-FFF2-40B4-BE49-F238E27FC236}">
              <a16:creationId xmlns:a16="http://schemas.microsoft.com/office/drawing/2014/main" id="{00000000-0008-0000-0E00-000031010000}"/>
            </a:ext>
          </a:extLst>
        </xdr:cNvPr>
        <xdr:cNvCxnSpPr/>
      </xdr:nvCxnSpPr>
      <xdr:spPr>
        <a:xfrm>
          <a:off x="3797300" y="14359889"/>
          <a:ext cx="838200" cy="9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65024</xdr:rowOff>
    </xdr:from>
    <xdr:to>
      <xdr:col>15</xdr:col>
      <xdr:colOff>101600</xdr:colOff>
      <xdr:row>83</xdr:row>
      <xdr:rowOff>166624</xdr:rowOff>
    </xdr:to>
    <xdr:sp macro="" textlink="">
      <xdr:nvSpPr>
        <xdr:cNvPr id="306" name="楕円 305">
          <a:extLst>
            <a:ext uri="{FF2B5EF4-FFF2-40B4-BE49-F238E27FC236}">
              <a16:creationId xmlns:a16="http://schemas.microsoft.com/office/drawing/2014/main" id="{00000000-0008-0000-0E00-000032010000}"/>
            </a:ext>
          </a:extLst>
        </xdr:cNvPr>
        <xdr:cNvSpPr/>
      </xdr:nvSpPr>
      <xdr:spPr>
        <a:xfrm>
          <a:off x="2857500" y="14295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115824</xdr:rowOff>
    </xdr:from>
    <xdr:to>
      <xdr:col>19</xdr:col>
      <xdr:colOff>177800</xdr:colOff>
      <xdr:row>83</xdr:row>
      <xdr:rowOff>129539</xdr:rowOff>
    </xdr:to>
    <xdr:cxnSp macro="">
      <xdr:nvCxnSpPr>
        <xdr:cNvPr id="307" name="直線コネクタ 306">
          <a:extLst>
            <a:ext uri="{FF2B5EF4-FFF2-40B4-BE49-F238E27FC236}">
              <a16:creationId xmlns:a16="http://schemas.microsoft.com/office/drawing/2014/main" id="{00000000-0008-0000-0E00-000033010000}"/>
            </a:ext>
          </a:extLst>
        </xdr:cNvPr>
        <xdr:cNvCxnSpPr/>
      </xdr:nvCxnSpPr>
      <xdr:spPr>
        <a:xfrm>
          <a:off x="2908300" y="14346174"/>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37592</xdr:rowOff>
    </xdr:from>
    <xdr:to>
      <xdr:col>10</xdr:col>
      <xdr:colOff>165100</xdr:colOff>
      <xdr:row>83</xdr:row>
      <xdr:rowOff>139192</xdr:rowOff>
    </xdr:to>
    <xdr:sp macro="" textlink="">
      <xdr:nvSpPr>
        <xdr:cNvPr id="308" name="楕円 307">
          <a:extLst>
            <a:ext uri="{FF2B5EF4-FFF2-40B4-BE49-F238E27FC236}">
              <a16:creationId xmlns:a16="http://schemas.microsoft.com/office/drawing/2014/main" id="{00000000-0008-0000-0E00-000034010000}"/>
            </a:ext>
          </a:extLst>
        </xdr:cNvPr>
        <xdr:cNvSpPr/>
      </xdr:nvSpPr>
      <xdr:spPr>
        <a:xfrm>
          <a:off x="1968500" y="14267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88392</xdr:rowOff>
    </xdr:from>
    <xdr:to>
      <xdr:col>15</xdr:col>
      <xdr:colOff>50800</xdr:colOff>
      <xdr:row>83</xdr:row>
      <xdr:rowOff>115824</xdr:rowOff>
    </xdr:to>
    <xdr:cxnSp macro="">
      <xdr:nvCxnSpPr>
        <xdr:cNvPr id="309" name="直線コネクタ 308">
          <a:extLst>
            <a:ext uri="{FF2B5EF4-FFF2-40B4-BE49-F238E27FC236}">
              <a16:creationId xmlns:a16="http://schemas.microsoft.com/office/drawing/2014/main" id="{00000000-0008-0000-0E00-000035010000}"/>
            </a:ext>
          </a:extLst>
        </xdr:cNvPr>
        <xdr:cNvCxnSpPr/>
      </xdr:nvCxnSpPr>
      <xdr:spPr>
        <a:xfrm>
          <a:off x="2019300" y="1431874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170180</xdr:rowOff>
    </xdr:from>
    <xdr:to>
      <xdr:col>6</xdr:col>
      <xdr:colOff>38100</xdr:colOff>
      <xdr:row>83</xdr:row>
      <xdr:rowOff>100330</xdr:rowOff>
    </xdr:to>
    <xdr:sp macro="" textlink="">
      <xdr:nvSpPr>
        <xdr:cNvPr id="310" name="楕円 309">
          <a:extLst>
            <a:ext uri="{FF2B5EF4-FFF2-40B4-BE49-F238E27FC236}">
              <a16:creationId xmlns:a16="http://schemas.microsoft.com/office/drawing/2014/main" id="{00000000-0008-0000-0E00-000036010000}"/>
            </a:ext>
          </a:extLst>
        </xdr:cNvPr>
        <xdr:cNvSpPr/>
      </xdr:nvSpPr>
      <xdr:spPr>
        <a:xfrm>
          <a:off x="1079500" y="1422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49530</xdr:rowOff>
    </xdr:from>
    <xdr:to>
      <xdr:col>10</xdr:col>
      <xdr:colOff>114300</xdr:colOff>
      <xdr:row>83</xdr:row>
      <xdr:rowOff>88392</xdr:rowOff>
    </xdr:to>
    <xdr:cxnSp macro="">
      <xdr:nvCxnSpPr>
        <xdr:cNvPr id="311" name="直線コネクタ 310">
          <a:extLst>
            <a:ext uri="{FF2B5EF4-FFF2-40B4-BE49-F238E27FC236}">
              <a16:creationId xmlns:a16="http://schemas.microsoft.com/office/drawing/2014/main" id="{00000000-0008-0000-0E00-000037010000}"/>
            </a:ext>
          </a:extLst>
        </xdr:cNvPr>
        <xdr:cNvCxnSpPr/>
      </xdr:nvCxnSpPr>
      <xdr:spPr>
        <a:xfrm>
          <a:off x="1130300" y="14279880"/>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137431</xdr:rowOff>
    </xdr:from>
    <xdr:ext cx="405111" cy="259045"/>
    <xdr:sp macro="" textlink="">
      <xdr:nvSpPr>
        <xdr:cNvPr id="312" name="n_1aveValue【公営住宅】&#10;有形固定資産減価償却率">
          <a:extLst>
            <a:ext uri="{FF2B5EF4-FFF2-40B4-BE49-F238E27FC236}">
              <a16:creationId xmlns:a16="http://schemas.microsoft.com/office/drawing/2014/main" id="{00000000-0008-0000-0E00-000038010000}"/>
            </a:ext>
          </a:extLst>
        </xdr:cNvPr>
        <xdr:cNvSpPr txBox="1"/>
      </xdr:nvSpPr>
      <xdr:spPr>
        <a:xfrm>
          <a:off x="3582044" y="13853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100855</xdr:rowOff>
    </xdr:from>
    <xdr:ext cx="405111" cy="259045"/>
    <xdr:sp macro="" textlink="">
      <xdr:nvSpPr>
        <xdr:cNvPr id="313" name="n_2aveValue【公営住宅】&#10;有形固定資産減価償却率">
          <a:extLst>
            <a:ext uri="{FF2B5EF4-FFF2-40B4-BE49-F238E27FC236}">
              <a16:creationId xmlns:a16="http://schemas.microsoft.com/office/drawing/2014/main" id="{00000000-0008-0000-0E00-000039010000}"/>
            </a:ext>
          </a:extLst>
        </xdr:cNvPr>
        <xdr:cNvSpPr txBox="1"/>
      </xdr:nvSpPr>
      <xdr:spPr>
        <a:xfrm>
          <a:off x="2705744" y="13816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73423</xdr:rowOff>
    </xdr:from>
    <xdr:ext cx="405111" cy="259045"/>
    <xdr:sp macro="" textlink="">
      <xdr:nvSpPr>
        <xdr:cNvPr id="314" name="n_3aveValue【公営住宅】&#10;有形固定資産減価償却率">
          <a:extLst>
            <a:ext uri="{FF2B5EF4-FFF2-40B4-BE49-F238E27FC236}">
              <a16:creationId xmlns:a16="http://schemas.microsoft.com/office/drawing/2014/main" id="{00000000-0008-0000-0E00-00003A010000}"/>
            </a:ext>
          </a:extLst>
        </xdr:cNvPr>
        <xdr:cNvSpPr txBox="1"/>
      </xdr:nvSpPr>
      <xdr:spPr>
        <a:xfrm>
          <a:off x="1816744" y="13789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20845</xdr:rowOff>
    </xdr:from>
    <xdr:ext cx="405111" cy="259045"/>
    <xdr:sp macro="" textlink="">
      <xdr:nvSpPr>
        <xdr:cNvPr id="315" name="n_4aveValue【公営住宅】&#10;有形固定資産減価償却率">
          <a:extLst>
            <a:ext uri="{FF2B5EF4-FFF2-40B4-BE49-F238E27FC236}">
              <a16:creationId xmlns:a16="http://schemas.microsoft.com/office/drawing/2014/main" id="{00000000-0008-0000-0E00-00003B010000}"/>
            </a:ext>
          </a:extLst>
        </xdr:cNvPr>
        <xdr:cNvSpPr txBox="1"/>
      </xdr:nvSpPr>
      <xdr:spPr>
        <a:xfrm>
          <a:off x="927744" y="13736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16</xdr:rowOff>
    </xdr:from>
    <xdr:ext cx="405111" cy="259045"/>
    <xdr:sp macro="" textlink="">
      <xdr:nvSpPr>
        <xdr:cNvPr id="316" name="n_1mainValue【公営住宅】&#10;有形固定資産減価償却率">
          <a:extLst>
            <a:ext uri="{FF2B5EF4-FFF2-40B4-BE49-F238E27FC236}">
              <a16:creationId xmlns:a16="http://schemas.microsoft.com/office/drawing/2014/main" id="{00000000-0008-0000-0E00-00003C010000}"/>
            </a:ext>
          </a:extLst>
        </xdr:cNvPr>
        <xdr:cNvSpPr txBox="1"/>
      </xdr:nvSpPr>
      <xdr:spPr>
        <a:xfrm>
          <a:off x="3582044" y="14401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157751</xdr:rowOff>
    </xdr:from>
    <xdr:ext cx="405111" cy="259045"/>
    <xdr:sp macro="" textlink="">
      <xdr:nvSpPr>
        <xdr:cNvPr id="317" name="n_2mainValue【公営住宅】&#10;有形固定資産減価償却率">
          <a:extLst>
            <a:ext uri="{FF2B5EF4-FFF2-40B4-BE49-F238E27FC236}">
              <a16:creationId xmlns:a16="http://schemas.microsoft.com/office/drawing/2014/main" id="{00000000-0008-0000-0E00-00003D010000}"/>
            </a:ext>
          </a:extLst>
        </xdr:cNvPr>
        <xdr:cNvSpPr txBox="1"/>
      </xdr:nvSpPr>
      <xdr:spPr>
        <a:xfrm>
          <a:off x="2705744" y="14388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130319</xdr:rowOff>
    </xdr:from>
    <xdr:ext cx="405111" cy="259045"/>
    <xdr:sp macro="" textlink="">
      <xdr:nvSpPr>
        <xdr:cNvPr id="318" name="n_3mainValue【公営住宅】&#10;有形固定資産減価償却率">
          <a:extLst>
            <a:ext uri="{FF2B5EF4-FFF2-40B4-BE49-F238E27FC236}">
              <a16:creationId xmlns:a16="http://schemas.microsoft.com/office/drawing/2014/main" id="{00000000-0008-0000-0E00-00003E010000}"/>
            </a:ext>
          </a:extLst>
        </xdr:cNvPr>
        <xdr:cNvSpPr txBox="1"/>
      </xdr:nvSpPr>
      <xdr:spPr>
        <a:xfrm>
          <a:off x="1816744" y="14360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91457</xdr:rowOff>
    </xdr:from>
    <xdr:ext cx="405111" cy="259045"/>
    <xdr:sp macro="" textlink="">
      <xdr:nvSpPr>
        <xdr:cNvPr id="319" name="n_4mainValue【公営住宅】&#10;有形固定資産減価償却率">
          <a:extLst>
            <a:ext uri="{FF2B5EF4-FFF2-40B4-BE49-F238E27FC236}">
              <a16:creationId xmlns:a16="http://schemas.microsoft.com/office/drawing/2014/main" id="{00000000-0008-0000-0E00-00003F010000}"/>
            </a:ext>
          </a:extLst>
        </xdr:cNvPr>
        <xdr:cNvSpPr txBox="1"/>
      </xdr:nvSpPr>
      <xdr:spPr>
        <a:xfrm>
          <a:off x="927744" y="1432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00000000-0008-0000-0E00-000040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00000000-0008-0000-0E00-000041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00000000-0008-0000-0E00-000042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00000000-0008-0000-0E00-000043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00000000-0008-0000-0E00-000044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00000000-0008-0000-0E00-000045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00000000-0008-0000-0E00-000046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00000000-0008-0000-0E00-000047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00000000-0008-0000-0E00-000048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00000000-0008-0000-0E00-000049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0" name="直線コネクタ 329">
          <a:extLst>
            <a:ext uri="{FF2B5EF4-FFF2-40B4-BE49-F238E27FC236}">
              <a16:creationId xmlns:a16="http://schemas.microsoft.com/office/drawing/2014/main" id="{00000000-0008-0000-0E00-00004A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1" name="テキスト ボックス 330">
          <a:extLst>
            <a:ext uri="{FF2B5EF4-FFF2-40B4-BE49-F238E27FC236}">
              <a16:creationId xmlns:a16="http://schemas.microsoft.com/office/drawing/2014/main" id="{00000000-0008-0000-0E00-00004B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2" name="直線コネクタ 331">
          <a:extLst>
            <a:ext uri="{FF2B5EF4-FFF2-40B4-BE49-F238E27FC236}">
              <a16:creationId xmlns:a16="http://schemas.microsoft.com/office/drawing/2014/main" id="{00000000-0008-0000-0E00-00004C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3" name="テキスト ボックス 332">
          <a:extLst>
            <a:ext uri="{FF2B5EF4-FFF2-40B4-BE49-F238E27FC236}">
              <a16:creationId xmlns:a16="http://schemas.microsoft.com/office/drawing/2014/main" id="{00000000-0008-0000-0E00-00004D01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4" name="直線コネクタ 333">
          <a:extLst>
            <a:ext uri="{FF2B5EF4-FFF2-40B4-BE49-F238E27FC236}">
              <a16:creationId xmlns:a16="http://schemas.microsoft.com/office/drawing/2014/main" id="{00000000-0008-0000-0E00-00004E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5" name="テキスト ボックス 334">
          <a:extLst>
            <a:ext uri="{FF2B5EF4-FFF2-40B4-BE49-F238E27FC236}">
              <a16:creationId xmlns:a16="http://schemas.microsoft.com/office/drawing/2014/main" id="{00000000-0008-0000-0E00-00004F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6" name="直線コネクタ 335">
          <a:extLst>
            <a:ext uri="{FF2B5EF4-FFF2-40B4-BE49-F238E27FC236}">
              <a16:creationId xmlns:a16="http://schemas.microsoft.com/office/drawing/2014/main" id="{00000000-0008-0000-0E00-000050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7" name="テキスト ボックス 336">
          <a:extLst>
            <a:ext uri="{FF2B5EF4-FFF2-40B4-BE49-F238E27FC236}">
              <a16:creationId xmlns:a16="http://schemas.microsoft.com/office/drawing/2014/main" id="{00000000-0008-0000-0E00-00005101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8" name="直線コネクタ 337">
          <a:extLst>
            <a:ext uri="{FF2B5EF4-FFF2-40B4-BE49-F238E27FC236}">
              <a16:creationId xmlns:a16="http://schemas.microsoft.com/office/drawing/2014/main" id="{00000000-0008-0000-0E00-000052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9" name="テキスト ボックス 338">
          <a:extLst>
            <a:ext uri="{FF2B5EF4-FFF2-40B4-BE49-F238E27FC236}">
              <a16:creationId xmlns:a16="http://schemas.microsoft.com/office/drawing/2014/main" id="{00000000-0008-0000-0E00-00005301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a:extLst>
            <a:ext uri="{FF2B5EF4-FFF2-40B4-BE49-F238E27FC236}">
              <a16:creationId xmlns:a16="http://schemas.microsoft.com/office/drawing/2014/main" id="{00000000-0008-0000-0E00-000054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a:extLst>
            <a:ext uri="{FF2B5EF4-FFF2-40B4-BE49-F238E27FC236}">
              <a16:creationId xmlns:a16="http://schemas.microsoft.com/office/drawing/2014/main" id="{00000000-0008-0000-0E00-000055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公営住宅】&#10;一人当たり面積グラフ枠">
          <a:extLst>
            <a:ext uri="{FF2B5EF4-FFF2-40B4-BE49-F238E27FC236}">
              <a16:creationId xmlns:a16="http://schemas.microsoft.com/office/drawing/2014/main" id="{00000000-0008-0000-0E00-000056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70104</xdr:rowOff>
    </xdr:from>
    <xdr:to>
      <xdr:col>54</xdr:col>
      <xdr:colOff>189865</xdr:colOff>
      <xdr:row>86</xdr:row>
      <xdr:rowOff>108965</xdr:rowOff>
    </xdr:to>
    <xdr:cxnSp macro="">
      <xdr:nvCxnSpPr>
        <xdr:cNvPr id="343" name="直線コネクタ 342">
          <a:extLst>
            <a:ext uri="{FF2B5EF4-FFF2-40B4-BE49-F238E27FC236}">
              <a16:creationId xmlns:a16="http://schemas.microsoft.com/office/drawing/2014/main" id="{00000000-0008-0000-0E00-000057010000}"/>
            </a:ext>
          </a:extLst>
        </xdr:cNvPr>
        <xdr:cNvCxnSpPr/>
      </xdr:nvCxnSpPr>
      <xdr:spPr>
        <a:xfrm flipV="1">
          <a:off x="10476865" y="13443204"/>
          <a:ext cx="0" cy="1410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112792</xdr:rowOff>
    </xdr:from>
    <xdr:ext cx="469744" cy="259045"/>
    <xdr:sp macro="" textlink="">
      <xdr:nvSpPr>
        <xdr:cNvPr id="344" name="【公営住宅】&#10;一人当たり面積最小値テキスト">
          <a:extLst>
            <a:ext uri="{FF2B5EF4-FFF2-40B4-BE49-F238E27FC236}">
              <a16:creationId xmlns:a16="http://schemas.microsoft.com/office/drawing/2014/main" id="{00000000-0008-0000-0E00-000058010000}"/>
            </a:ext>
          </a:extLst>
        </xdr:cNvPr>
        <xdr:cNvSpPr txBox="1"/>
      </xdr:nvSpPr>
      <xdr:spPr>
        <a:xfrm>
          <a:off x="10515600" y="14857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108965</xdr:rowOff>
    </xdr:from>
    <xdr:to>
      <xdr:col>55</xdr:col>
      <xdr:colOff>88900</xdr:colOff>
      <xdr:row>86</xdr:row>
      <xdr:rowOff>108965</xdr:rowOff>
    </xdr:to>
    <xdr:cxnSp macro="">
      <xdr:nvCxnSpPr>
        <xdr:cNvPr id="345" name="直線コネクタ 344">
          <a:extLst>
            <a:ext uri="{FF2B5EF4-FFF2-40B4-BE49-F238E27FC236}">
              <a16:creationId xmlns:a16="http://schemas.microsoft.com/office/drawing/2014/main" id="{00000000-0008-0000-0E00-000059010000}"/>
            </a:ext>
          </a:extLst>
        </xdr:cNvPr>
        <xdr:cNvCxnSpPr/>
      </xdr:nvCxnSpPr>
      <xdr:spPr>
        <a:xfrm>
          <a:off x="10388600" y="14853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16781</xdr:rowOff>
    </xdr:from>
    <xdr:ext cx="469744" cy="259045"/>
    <xdr:sp macro="" textlink="">
      <xdr:nvSpPr>
        <xdr:cNvPr id="346" name="【公営住宅】&#10;一人当たり面積最大値テキスト">
          <a:extLst>
            <a:ext uri="{FF2B5EF4-FFF2-40B4-BE49-F238E27FC236}">
              <a16:creationId xmlns:a16="http://schemas.microsoft.com/office/drawing/2014/main" id="{00000000-0008-0000-0E00-00005A010000}"/>
            </a:ext>
          </a:extLst>
        </xdr:cNvPr>
        <xdr:cNvSpPr txBox="1"/>
      </xdr:nvSpPr>
      <xdr:spPr>
        <a:xfrm>
          <a:off x="10515600" y="13218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70104</xdr:rowOff>
    </xdr:from>
    <xdr:to>
      <xdr:col>55</xdr:col>
      <xdr:colOff>88900</xdr:colOff>
      <xdr:row>78</xdr:row>
      <xdr:rowOff>70104</xdr:rowOff>
    </xdr:to>
    <xdr:cxnSp macro="">
      <xdr:nvCxnSpPr>
        <xdr:cNvPr id="347" name="直線コネクタ 346">
          <a:extLst>
            <a:ext uri="{FF2B5EF4-FFF2-40B4-BE49-F238E27FC236}">
              <a16:creationId xmlns:a16="http://schemas.microsoft.com/office/drawing/2014/main" id="{00000000-0008-0000-0E00-00005B010000}"/>
            </a:ext>
          </a:extLst>
        </xdr:cNvPr>
        <xdr:cNvCxnSpPr/>
      </xdr:nvCxnSpPr>
      <xdr:spPr>
        <a:xfrm>
          <a:off x="10388600" y="13443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31514</xdr:rowOff>
    </xdr:from>
    <xdr:ext cx="469744" cy="259045"/>
    <xdr:sp macro="" textlink="">
      <xdr:nvSpPr>
        <xdr:cNvPr id="348" name="【公営住宅】&#10;一人当たり面積平均値テキスト">
          <a:extLst>
            <a:ext uri="{FF2B5EF4-FFF2-40B4-BE49-F238E27FC236}">
              <a16:creationId xmlns:a16="http://schemas.microsoft.com/office/drawing/2014/main" id="{00000000-0008-0000-0E00-00005C010000}"/>
            </a:ext>
          </a:extLst>
        </xdr:cNvPr>
        <xdr:cNvSpPr txBox="1"/>
      </xdr:nvSpPr>
      <xdr:spPr>
        <a:xfrm>
          <a:off x="10515600" y="142618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8637</xdr:rowOff>
    </xdr:from>
    <xdr:to>
      <xdr:col>55</xdr:col>
      <xdr:colOff>50800</xdr:colOff>
      <xdr:row>84</xdr:row>
      <xdr:rowOff>110237</xdr:rowOff>
    </xdr:to>
    <xdr:sp macro="" textlink="">
      <xdr:nvSpPr>
        <xdr:cNvPr id="349" name="フローチャート: 判断 348">
          <a:extLst>
            <a:ext uri="{FF2B5EF4-FFF2-40B4-BE49-F238E27FC236}">
              <a16:creationId xmlns:a16="http://schemas.microsoft.com/office/drawing/2014/main" id="{00000000-0008-0000-0E00-00005D010000}"/>
            </a:ext>
          </a:extLst>
        </xdr:cNvPr>
        <xdr:cNvSpPr/>
      </xdr:nvSpPr>
      <xdr:spPr>
        <a:xfrm>
          <a:off x="10426700" y="14410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6350</xdr:rowOff>
    </xdr:from>
    <xdr:to>
      <xdr:col>50</xdr:col>
      <xdr:colOff>165100</xdr:colOff>
      <xdr:row>84</xdr:row>
      <xdr:rowOff>107950</xdr:rowOff>
    </xdr:to>
    <xdr:sp macro="" textlink="">
      <xdr:nvSpPr>
        <xdr:cNvPr id="350" name="フローチャート: 判断 349">
          <a:extLst>
            <a:ext uri="{FF2B5EF4-FFF2-40B4-BE49-F238E27FC236}">
              <a16:creationId xmlns:a16="http://schemas.microsoft.com/office/drawing/2014/main" id="{00000000-0008-0000-0E00-00005E010000}"/>
            </a:ext>
          </a:extLst>
        </xdr:cNvPr>
        <xdr:cNvSpPr/>
      </xdr:nvSpPr>
      <xdr:spPr>
        <a:xfrm>
          <a:off x="9588500" y="14408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13208</xdr:rowOff>
    </xdr:from>
    <xdr:to>
      <xdr:col>46</xdr:col>
      <xdr:colOff>38100</xdr:colOff>
      <xdr:row>84</xdr:row>
      <xdr:rowOff>114808</xdr:rowOff>
    </xdr:to>
    <xdr:sp macro="" textlink="">
      <xdr:nvSpPr>
        <xdr:cNvPr id="351" name="フローチャート: 判断 350">
          <a:extLst>
            <a:ext uri="{FF2B5EF4-FFF2-40B4-BE49-F238E27FC236}">
              <a16:creationId xmlns:a16="http://schemas.microsoft.com/office/drawing/2014/main" id="{00000000-0008-0000-0E00-00005F010000}"/>
            </a:ext>
          </a:extLst>
        </xdr:cNvPr>
        <xdr:cNvSpPr/>
      </xdr:nvSpPr>
      <xdr:spPr>
        <a:xfrm>
          <a:off x="8699500" y="14415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1015</xdr:rowOff>
    </xdr:from>
    <xdr:to>
      <xdr:col>41</xdr:col>
      <xdr:colOff>101600</xdr:colOff>
      <xdr:row>84</xdr:row>
      <xdr:rowOff>102615</xdr:rowOff>
    </xdr:to>
    <xdr:sp macro="" textlink="">
      <xdr:nvSpPr>
        <xdr:cNvPr id="352" name="フローチャート: 判断 351">
          <a:extLst>
            <a:ext uri="{FF2B5EF4-FFF2-40B4-BE49-F238E27FC236}">
              <a16:creationId xmlns:a16="http://schemas.microsoft.com/office/drawing/2014/main" id="{00000000-0008-0000-0E00-000060010000}"/>
            </a:ext>
          </a:extLst>
        </xdr:cNvPr>
        <xdr:cNvSpPr/>
      </xdr:nvSpPr>
      <xdr:spPr>
        <a:xfrm>
          <a:off x="7810500" y="1440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4826</xdr:rowOff>
    </xdr:from>
    <xdr:to>
      <xdr:col>36</xdr:col>
      <xdr:colOff>165100</xdr:colOff>
      <xdr:row>84</xdr:row>
      <xdr:rowOff>106426</xdr:rowOff>
    </xdr:to>
    <xdr:sp macro="" textlink="">
      <xdr:nvSpPr>
        <xdr:cNvPr id="353" name="フローチャート: 判断 352">
          <a:extLst>
            <a:ext uri="{FF2B5EF4-FFF2-40B4-BE49-F238E27FC236}">
              <a16:creationId xmlns:a16="http://schemas.microsoft.com/office/drawing/2014/main" id="{00000000-0008-0000-0E00-000061010000}"/>
            </a:ext>
          </a:extLst>
        </xdr:cNvPr>
        <xdr:cNvSpPr/>
      </xdr:nvSpPr>
      <xdr:spPr>
        <a:xfrm>
          <a:off x="6921500" y="1440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00000000-0008-0000-0E00-000062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0000000-0008-0000-0E00-000063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E00-000064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E00-000065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E00-000066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108458</xdr:rowOff>
    </xdr:from>
    <xdr:to>
      <xdr:col>55</xdr:col>
      <xdr:colOff>50800</xdr:colOff>
      <xdr:row>85</xdr:row>
      <xdr:rowOff>38608</xdr:rowOff>
    </xdr:to>
    <xdr:sp macro="" textlink="">
      <xdr:nvSpPr>
        <xdr:cNvPr id="359" name="楕円 358">
          <a:extLst>
            <a:ext uri="{FF2B5EF4-FFF2-40B4-BE49-F238E27FC236}">
              <a16:creationId xmlns:a16="http://schemas.microsoft.com/office/drawing/2014/main" id="{00000000-0008-0000-0E00-000067010000}"/>
            </a:ext>
          </a:extLst>
        </xdr:cNvPr>
        <xdr:cNvSpPr/>
      </xdr:nvSpPr>
      <xdr:spPr>
        <a:xfrm>
          <a:off x="10426700" y="14510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86885</xdr:rowOff>
    </xdr:from>
    <xdr:ext cx="469744" cy="259045"/>
    <xdr:sp macro="" textlink="">
      <xdr:nvSpPr>
        <xdr:cNvPr id="360" name="【公営住宅】&#10;一人当たり面積該当値テキスト">
          <a:extLst>
            <a:ext uri="{FF2B5EF4-FFF2-40B4-BE49-F238E27FC236}">
              <a16:creationId xmlns:a16="http://schemas.microsoft.com/office/drawing/2014/main" id="{00000000-0008-0000-0E00-000068010000}"/>
            </a:ext>
          </a:extLst>
        </xdr:cNvPr>
        <xdr:cNvSpPr txBox="1"/>
      </xdr:nvSpPr>
      <xdr:spPr>
        <a:xfrm>
          <a:off x="10515600" y="14488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108458</xdr:rowOff>
    </xdr:from>
    <xdr:to>
      <xdr:col>50</xdr:col>
      <xdr:colOff>165100</xdr:colOff>
      <xdr:row>85</xdr:row>
      <xdr:rowOff>38608</xdr:rowOff>
    </xdr:to>
    <xdr:sp macro="" textlink="">
      <xdr:nvSpPr>
        <xdr:cNvPr id="361" name="楕円 360">
          <a:extLst>
            <a:ext uri="{FF2B5EF4-FFF2-40B4-BE49-F238E27FC236}">
              <a16:creationId xmlns:a16="http://schemas.microsoft.com/office/drawing/2014/main" id="{00000000-0008-0000-0E00-000069010000}"/>
            </a:ext>
          </a:extLst>
        </xdr:cNvPr>
        <xdr:cNvSpPr/>
      </xdr:nvSpPr>
      <xdr:spPr>
        <a:xfrm>
          <a:off x="9588500" y="14510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159258</xdr:rowOff>
    </xdr:from>
    <xdr:to>
      <xdr:col>55</xdr:col>
      <xdr:colOff>0</xdr:colOff>
      <xdr:row>84</xdr:row>
      <xdr:rowOff>159258</xdr:rowOff>
    </xdr:to>
    <xdr:cxnSp macro="">
      <xdr:nvCxnSpPr>
        <xdr:cNvPr id="362" name="直線コネクタ 361">
          <a:extLst>
            <a:ext uri="{FF2B5EF4-FFF2-40B4-BE49-F238E27FC236}">
              <a16:creationId xmlns:a16="http://schemas.microsoft.com/office/drawing/2014/main" id="{00000000-0008-0000-0E00-00006A010000}"/>
            </a:ext>
          </a:extLst>
        </xdr:cNvPr>
        <xdr:cNvCxnSpPr/>
      </xdr:nvCxnSpPr>
      <xdr:spPr>
        <a:xfrm>
          <a:off x="9639300" y="1456105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113030</xdr:rowOff>
    </xdr:from>
    <xdr:to>
      <xdr:col>46</xdr:col>
      <xdr:colOff>38100</xdr:colOff>
      <xdr:row>85</xdr:row>
      <xdr:rowOff>43180</xdr:rowOff>
    </xdr:to>
    <xdr:sp macro="" textlink="">
      <xdr:nvSpPr>
        <xdr:cNvPr id="363" name="楕円 362">
          <a:extLst>
            <a:ext uri="{FF2B5EF4-FFF2-40B4-BE49-F238E27FC236}">
              <a16:creationId xmlns:a16="http://schemas.microsoft.com/office/drawing/2014/main" id="{00000000-0008-0000-0E00-00006B010000}"/>
            </a:ext>
          </a:extLst>
        </xdr:cNvPr>
        <xdr:cNvSpPr/>
      </xdr:nvSpPr>
      <xdr:spPr>
        <a:xfrm>
          <a:off x="8699500" y="1451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159258</xdr:rowOff>
    </xdr:from>
    <xdr:to>
      <xdr:col>50</xdr:col>
      <xdr:colOff>114300</xdr:colOff>
      <xdr:row>84</xdr:row>
      <xdr:rowOff>163830</xdr:rowOff>
    </xdr:to>
    <xdr:cxnSp macro="">
      <xdr:nvCxnSpPr>
        <xdr:cNvPr id="364" name="直線コネクタ 363">
          <a:extLst>
            <a:ext uri="{FF2B5EF4-FFF2-40B4-BE49-F238E27FC236}">
              <a16:creationId xmlns:a16="http://schemas.microsoft.com/office/drawing/2014/main" id="{00000000-0008-0000-0E00-00006C010000}"/>
            </a:ext>
          </a:extLst>
        </xdr:cNvPr>
        <xdr:cNvCxnSpPr/>
      </xdr:nvCxnSpPr>
      <xdr:spPr>
        <a:xfrm flipV="1">
          <a:off x="8750300" y="1456105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116839</xdr:rowOff>
    </xdr:from>
    <xdr:to>
      <xdr:col>41</xdr:col>
      <xdr:colOff>101600</xdr:colOff>
      <xdr:row>85</xdr:row>
      <xdr:rowOff>46989</xdr:rowOff>
    </xdr:to>
    <xdr:sp macro="" textlink="">
      <xdr:nvSpPr>
        <xdr:cNvPr id="365" name="楕円 364">
          <a:extLst>
            <a:ext uri="{FF2B5EF4-FFF2-40B4-BE49-F238E27FC236}">
              <a16:creationId xmlns:a16="http://schemas.microsoft.com/office/drawing/2014/main" id="{00000000-0008-0000-0E00-00006D010000}"/>
            </a:ext>
          </a:extLst>
        </xdr:cNvPr>
        <xdr:cNvSpPr/>
      </xdr:nvSpPr>
      <xdr:spPr>
        <a:xfrm>
          <a:off x="7810500" y="14518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163830</xdr:rowOff>
    </xdr:from>
    <xdr:to>
      <xdr:col>45</xdr:col>
      <xdr:colOff>177800</xdr:colOff>
      <xdr:row>84</xdr:row>
      <xdr:rowOff>167639</xdr:rowOff>
    </xdr:to>
    <xdr:cxnSp macro="">
      <xdr:nvCxnSpPr>
        <xdr:cNvPr id="366" name="直線コネクタ 365">
          <a:extLst>
            <a:ext uri="{FF2B5EF4-FFF2-40B4-BE49-F238E27FC236}">
              <a16:creationId xmlns:a16="http://schemas.microsoft.com/office/drawing/2014/main" id="{00000000-0008-0000-0E00-00006E010000}"/>
            </a:ext>
          </a:extLst>
        </xdr:cNvPr>
        <xdr:cNvCxnSpPr/>
      </xdr:nvCxnSpPr>
      <xdr:spPr>
        <a:xfrm flipV="1">
          <a:off x="7861300" y="1456563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115315</xdr:rowOff>
    </xdr:from>
    <xdr:to>
      <xdr:col>36</xdr:col>
      <xdr:colOff>165100</xdr:colOff>
      <xdr:row>85</xdr:row>
      <xdr:rowOff>45465</xdr:rowOff>
    </xdr:to>
    <xdr:sp macro="" textlink="">
      <xdr:nvSpPr>
        <xdr:cNvPr id="367" name="楕円 366">
          <a:extLst>
            <a:ext uri="{FF2B5EF4-FFF2-40B4-BE49-F238E27FC236}">
              <a16:creationId xmlns:a16="http://schemas.microsoft.com/office/drawing/2014/main" id="{00000000-0008-0000-0E00-00006F010000}"/>
            </a:ext>
          </a:extLst>
        </xdr:cNvPr>
        <xdr:cNvSpPr/>
      </xdr:nvSpPr>
      <xdr:spPr>
        <a:xfrm>
          <a:off x="6921500" y="14517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166115</xdr:rowOff>
    </xdr:from>
    <xdr:to>
      <xdr:col>41</xdr:col>
      <xdr:colOff>50800</xdr:colOff>
      <xdr:row>84</xdr:row>
      <xdr:rowOff>167639</xdr:rowOff>
    </xdr:to>
    <xdr:cxnSp macro="">
      <xdr:nvCxnSpPr>
        <xdr:cNvPr id="368" name="直線コネクタ 367">
          <a:extLst>
            <a:ext uri="{FF2B5EF4-FFF2-40B4-BE49-F238E27FC236}">
              <a16:creationId xmlns:a16="http://schemas.microsoft.com/office/drawing/2014/main" id="{00000000-0008-0000-0E00-000070010000}"/>
            </a:ext>
          </a:extLst>
        </xdr:cNvPr>
        <xdr:cNvCxnSpPr/>
      </xdr:nvCxnSpPr>
      <xdr:spPr>
        <a:xfrm>
          <a:off x="6972300" y="14567915"/>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124477</xdr:rowOff>
    </xdr:from>
    <xdr:ext cx="469744" cy="259045"/>
    <xdr:sp macro="" textlink="">
      <xdr:nvSpPr>
        <xdr:cNvPr id="369" name="n_1aveValue【公営住宅】&#10;一人当たり面積">
          <a:extLst>
            <a:ext uri="{FF2B5EF4-FFF2-40B4-BE49-F238E27FC236}">
              <a16:creationId xmlns:a16="http://schemas.microsoft.com/office/drawing/2014/main" id="{00000000-0008-0000-0E00-000071010000}"/>
            </a:ext>
          </a:extLst>
        </xdr:cNvPr>
        <xdr:cNvSpPr txBox="1"/>
      </xdr:nvSpPr>
      <xdr:spPr>
        <a:xfrm>
          <a:off x="9391727" y="1418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131335</xdr:rowOff>
    </xdr:from>
    <xdr:ext cx="469744" cy="259045"/>
    <xdr:sp macro="" textlink="">
      <xdr:nvSpPr>
        <xdr:cNvPr id="370" name="n_2aveValue【公営住宅】&#10;一人当たり面積">
          <a:extLst>
            <a:ext uri="{FF2B5EF4-FFF2-40B4-BE49-F238E27FC236}">
              <a16:creationId xmlns:a16="http://schemas.microsoft.com/office/drawing/2014/main" id="{00000000-0008-0000-0E00-000072010000}"/>
            </a:ext>
          </a:extLst>
        </xdr:cNvPr>
        <xdr:cNvSpPr txBox="1"/>
      </xdr:nvSpPr>
      <xdr:spPr>
        <a:xfrm>
          <a:off x="8515427" y="14190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119142</xdr:rowOff>
    </xdr:from>
    <xdr:ext cx="469744" cy="259045"/>
    <xdr:sp macro="" textlink="">
      <xdr:nvSpPr>
        <xdr:cNvPr id="371" name="n_3aveValue【公営住宅】&#10;一人当たり面積">
          <a:extLst>
            <a:ext uri="{FF2B5EF4-FFF2-40B4-BE49-F238E27FC236}">
              <a16:creationId xmlns:a16="http://schemas.microsoft.com/office/drawing/2014/main" id="{00000000-0008-0000-0E00-000073010000}"/>
            </a:ext>
          </a:extLst>
        </xdr:cNvPr>
        <xdr:cNvSpPr txBox="1"/>
      </xdr:nvSpPr>
      <xdr:spPr>
        <a:xfrm>
          <a:off x="7626427" y="14178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122953</xdr:rowOff>
    </xdr:from>
    <xdr:ext cx="469744" cy="259045"/>
    <xdr:sp macro="" textlink="">
      <xdr:nvSpPr>
        <xdr:cNvPr id="372" name="n_4aveValue【公営住宅】&#10;一人当たり面積">
          <a:extLst>
            <a:ext uri="{FF2B5EF4-FFF2-40B4-BE49-F238E27FC236}">
              <a16:creationId xmlns:a16="http://schemas.microsoft.com/office/drawing/2014/main" id="{00000000-0008-0000-0E00-000074010000}"/>
            </a:ext>
          </a:extLst>
        </xdr:cNvPr>
        <xdr:cNvSpPr txBox="1"/>
      </xdr:nvSpPr>
      <xdr:spPr>
        <a:xfrm>
          <a:off x="6737427" y="14181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29735</xdr:rowOff>
    </xdr:from>
    <xdr:ext cx="469744" cy="259045"/>
    <xdr:sp macro="" textlink="">
      <xdr:nvSpPr>
        <xdr:cNvPr id="373" name="n_1mainValue【公営住宅】&#10;一人当たり面積">
          <a:extLst>
            <a:ext uri="{FF2B5EF4-FFF2-40B4-BE49-F238E27FC236}">
              <a16:creationId xmlns:a16="http://schemas.microsoft.com/office/drawing/2014/main" id="{00000000-0008-0000-0E00-000075010000}"/>
            </a:ext>
          </a:extLst>
        </xdr:cNvPr>
        <xdr:cNvSpPr txBox="1"/>
      </xdr:nvSpPr>
      <xdr:spPr>
        <a:xfrm>
          <a:off x="9391727" y="14602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34307</xdr:rowOff>
    </xdr:from>
    <xdr:ext cx="469744" cy="259045"/>
    <xdr:sp macro="" textlink="">
      <xdr:nvSpPr>
        <xdr:cNvPr id="374" name="n_2mainValue【公営住宅】&#10;一人当たり面積">
          <a:extLst>
            <a:ext uri="{FF2B5EF4-FFF2-40B4-BE49-F238E27FC236}">
              <a16:creationId xmlns:a16="http://schemas.microsoft.com/office/drawing/2014/main" id="{00000000-0008-0000-0E00-000076010000}"/>
            </a:ext>
          </a:extLst>
        </xdr:cNvPr>
        <xdr:cNvSpPr txBox="1"/>
      </xdr:nvSpPr>
      <xdr:spPr>
        <a:xfrm>
          <a:off x="8515427" y="1460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38116</xdr:rowOff>
    </xdr:from>
    <xdr:ext cx="469744" cy="259045"/>
    <xdr:sp macro="" textlink="">
      <xdr:nvSpPr>
        <xdr:cNvPr id="375" name="n_3mainValue【公営住宅】&#10;一人当たり面積">
          <a:extLst>
            <a:ext uri="{FF2B5EF4-FFF2-40B4-BE49-F238E27FC236}">
              <a16:creationId xmlns:a16="http://schemas.microsoft.com/office/drawing/2014/main" id="{00000000-0008-0000-0E00-000077010000}"/>
            </a:ext>
          </a:extLst>
        </xdr:cNvPr>
        <xdr:cNvSpPr txBox="1"/>
      </xdr:nvSpPr>
      <xdr:spPr>
        <a:xfrm>
          <a:off x="7626427" y="14611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36592</xdr:rowOff>
    </xdr:from>
    <xdr:ext cx="469744" cy="259045"/>
    <xdr:sp macro="" textlink="">
      <xdr:nvSpPr>
        <xdr:cNvPr id="376" name="n_4mainValue【公営住宅】&#10;一人当たり面積">
          <a:extLst>
            <a:ext uri="{FF2B5EF4-FFF2-40B4-BE49-F238E27FC236}">
              <a16:creationId xmlns:a16="http://schemas.microsoft.com/office/drawing/2014/main" id="{00000000-0008-0000-0E00-000078010000}"/>
            </a:ext>
          </a:extLst>
        </xdr:cNvPr>
        <xdr:cNvSpPr txBox="1"/>
      </xdr:nvSpPr>
      <xdr:spPr>
        <a:xfrm>
          <a:off x="6737427" y="14609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a:extLst>
            <a:ext uri="{FF2B5EF4-FFF2-40B4-BE49-F238E27FC236}">
              <a16:creationId xmlns:a16="http://schemas.microsoft.com/office/drawing/2014/main" id="{00000000-0008-0000-0E00-000079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a:extLst>
            <a:ext uri="{FF2B5EF4-FFF2-40B4-BE49-F238E27FC236}">
              <a16:creationId xmlns:a16="http://schemas.microsoft.com/office/drawing/2014/main" id="{00000000-0008-0000-0E00-00007A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a:extLst>
            <a:ext uri="{FF2B5EF4-FFF2-40B4-BE49-F238E27FC236}">
              <a16:creationId xmlns:a16="http://schemas.microsoft.com/office/drawing/2014/main" id="{00000000-0008-0000-0E00-00007B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a:extLst>
            <a:ext uri="{FF2B5EF4-FFF2-40B4-BE49-F238E27FC236}">
              <a16:creationId xmlns:a16="http://schemas.microsoft.com/office/drawing/2014/main" id="{00000000-0008-0000-0E00-00007C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a:extLst>
            <a:ext uri="{FF2B5EF4-FFF2-40B4-BE49-F238E27FC236}">
              <a16:creationId xmlns:a16="http://schemas.microsoft.com/office/drawing/2014/main" id="{00000000-0008-0000-0E00-00007D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a:extLst>
            <a:ext uri="{FF2B5EF4-FFF2-40B4-BE49-F238E27FC236}">
              <a16:creationId xmlns:a16="http://schemas.microsoft.com/office/drawing/2014/main" id="{00000000-0008-0000-0E00-00007E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a:extLst>
            <a:ext uri="{FF2B5EF4-FFF2-40B4-BE49-F238E27FC236}">
              <a16:creationId xmlns:a16="http://schemas.microsoft.com/office/drawing/2014/main" id="{00000000-0008-0000-0E00-00007F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a:extLst>
            <a:ext uri="{FF2B5EF4-FFF2-40B4-BE49-F238E27FC236}">
              <a16:creationId xmlns:a16="http://schemas.microsoft.com/office/drawing/2014/main" id="{00000000-0008-0000-0E00-000080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5" name="正方形/長方形 384">
          <a:extLst>
            <a:ext uri="{FF2B5EF4-FFF2-40B4-BE49-F238E27FC236}">
              <a16:creationId xmlns:a16="http://schemas.microsoft.com/office/drawing/2014/main" id="{00000000-0008-0000-0E00-000081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6" name="正方形/長方形 385">
          <a:extLst>
            <a:ext uri="{FF2B5EF4-FFF2-40B4-BE49-F238E27FC236}">
              <a16:creationId xmlns:a16="http://schemas.microsoft.com/office/drawing/2014/main" id="{00000000-0008-0000-0E00-000082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7" name="正方形/長方形 386">
          <a:extLst>
            <a:ext uri="{FF2B5EF4-FFF2-40B4-BE49-F238E27FC236}">
              <a16:creationId xmlns:a16="http://schemas.microsoft.com/office/drawing/2014/main" id="{00000000-0008-0000-0E00-000083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8" name="正方形/長方形 387">
          <a:extLst>
            <a:ext uri="{FF2B5EF4-FFF2-40B4-BE49-F238E27FC236}">
              <a16:creationId xmlns:a16="http://schemas.microsoft.com/office/drawing/2014/main" id="{00000000-0008-0000-0E00-000084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9" name="正方形/長方形 388">
          <a:extLst>
            <a:ext uri="{FF2B5EF4-FFF2-40B4-BE49-F238E27FC236}">
              <a16:creationId xmlns:a16="http://schemas.microsoft.com/office/drawing/2014/main" id="{00000000-0008-0000-0E00-000085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0" name="正方形/長方形 389">
          <a:extLst>
            <a:ext uri="{FF2B5EF4-FFF2-40B4-BE49-F238E27FC236}">
              <a16:creationId xmlns:a16="http://schemas.microsoft.com/office/drawing/2014/main" id="{00000000-0008-0000-0E00-000086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1" name="正方形/長方形 390">
          <a:extLst>
            <a:ext uri="{FF2B5EF4-FFF2-40B4-BE49-F238E27FC236}">
              <a16:creationId xmlns:a16="http://schemas.microsoft.com/office/drawing/2014/main" id="{00000000-0008-0000-0E00-000087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2" name="正方形/長方形 391">
          <a:extLst>
            <a:ext uri="{FF2B5EF4-FFF2-40B4-BE49-F238E27FC236}">
              <a16:creationId xmlns:a16="http://schemas.microsoft.com/office/drawing/2014/main" id="{00000000-0008-0000-0E00-000088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3" name="正方形/長方形 392">
          <a:extLst>
            <a:ext uri="{FF2B5EF4-FFF2-40B4-BE49-F238E27FC236}">
              <a16:creationId xmlns:a16="http://schemas.microsoft.com/office/drawing/2014/main" id="{00000000-0008-0000-0E00-000089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4" name="正方形/長方形 393">
          <a:extLst>
            <a:ext uri="{FF2B5EF4-FFF2-40B4-BE49-F238E27FC236}">
              <a16:creationId xmlns:a16="http://schemas.microsoft.com/office/drawing/2014/main" id="{00000000-0008-0000-0E00-00008A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5" name="正方形/長方形 394">
          <a:extLst>
            <a:ext uri="{FF2B5EF4-FFF2-40B4-BE49-F238E27FC236}">
              <a16:creationId xmlns:a16="http://schemas.microsoft.com/office/drawing/2014/main" id="{00000000-0008-0000-0E00-00008B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6" name="正方形/長方形 395">
          <a:extLst>
            <a:ext uri="{FF2B5EF4-FFF2-40B4-BE49-F238E27FC236}">
              <a16:creationId xmlns:a16="http://schemas.microsoft.com/office/drawing/2014/main" id="{00000000-0008-0000-0E00-00008C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7" name="正方形/長方形 396">
          <a:extLst>
            <a:ext uri="{FF2B5EF4-FFF2-40B4-BE49-F238E27FC236}">
              <a16:creationId xmlns:a16="http://schemas.microsoft.com/office/drawing/2014/main" id="{00000000-0008-0000-0E00-00008D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8" name="正方形/長方形 397">
          <a:extLst>
            <a:ext uri="{FF2B5EF4-FFF2-40B4-BE49-F238E27FC236}">
              <a16:creationId xmlns:a16="http://schemas.microsoft.com/office/drawing/2014/main" id="{00000000-0008-0000-0E00-00008E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9" name="正方形/長方形 398">
          <a:extLst>
            <a:ext uri="{FF2B5EF4-FFF2-40B4-BE49-F238E27FC236}">
              <a16:creationId xmlns:a16="http://schemas.microsoft.com/office/drawing/2014/main" id="{00000000-0008-0000-0E00-00008F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0" name="正方形/長方形 399">
          <a:extLst>
            <a:ext uri="{FF2B5EF4-FFF2-40B4-BE49-F238E27FC236}">
              <a16:creationId xmlns:a16="http://schemas.microsoft.com/office/drawing/2014/main" id="{00000000-0008-0000-0E00-000090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1" name="テキスト ボックス 400">
          <a:extLst>
            <a:ext uri="{FF2B5EF4-FFF2-40B4-BE49-F238E27FC236}">
              <a16:creationId xmlns:a16="http://schemas.microsoft.com/office/drawing/2014/main" id="{00000000-0008-0000-0E00-000091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2" name="直線コネクタ 401">
          <a:extLst>
            <a:ext uri="{FF2B5EF4-FFF2-40B4-BE49-F238E27FC236}">
              <a16:creationId xmlns:a16="http://schemas.microsoft.com/office/drawing/2014/main" id="{00000000-0008-0000-0E00-000092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3" name="テキスト ボックス 402">
          <a:extLst>
            <a:ext uri="{FF2B5EF4-FFF2-40B4-BE49-F238E27FC236}">
              <a16:creationId xmlns:a16="http://schemas.microsoft.com/office/drawing/2014/main" id="{00000000-0008-0000-0E00-000093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4" name="直線コネクタ 403">
          <a:extLst>
            <a:ext uri="{FF2B5EF4-FFF2-40B4-BE49-F238E27FC236}">
              <a16:creationId xmlns:a16="http://schemas.microsoft.com/office/drawing/2014/main" id="{00000000-0008-0000-0E00-000094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5" name="テキスト ボックス 404">
          <a:extLst>
            <a:ext uri="{FF2B5EF4-FFF2-40B4-BE49-F238E27FC236}">
              <a16:creationId xmlns:a16="http://schemas.microsoft.com/office/drawing/2014/main" id="{00000000-0008-0000-0E00-000095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6" name="直線コネクタ 405">
          <a:extLst>
            <a:ext uri="{FF2B5EF4-FFF2-40B4-BE49-F238E27FC236}">
              <a16:creationId xmlns:a16="http://schemas.microsoft.com/office/drawing/2014/main" id="{00000000-0008-0000-0E00-000096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7" name="テキスト ボックス 406">
          <a:extLst>
            <a:ext uri="{FF2B5EF4-FFF2-40B4-BE49-F238E27FC236}">
              <a16:creationId xmlns:a16="http://schemas.microsoft.com/office/drawing/2014/main" id="{00000000-0008-0000-0E00-000097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8" name="直線コネクタ 407">
          <a:extLst>
            <a:ext uri="{FF2B5EF4-FFF2-40B4-BE49-F238E27FC236}">
              <a16:creationId xmlns:a16="http://schemas.microsoft.com/office/drawing/2014/main" id="{00000000-0008-0000-0E00-000098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9" name="テキスト ボックス 408">
          <a:extLst>
            <a:ext uri="{FF2B5EF4-FFF2-40B4-BE49-F238E27FC236}">
              <a16:creationId xmlns:a16="http://schemas.microsoft.com/office/drawing/2014/main" id="{00000000-0008-0000-0E00-000099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0" name="直線コネクタ 409">
          <a:extLst>
            <a:ext uri="{FF2B5EF4-FFF2-40B4-BE49-F238E27FC236}">
              <a16:creationId xmlns:a16="http://schemas.microsoft.com/office/drawing/2014/main" id="{00000000-0008-0000-0E00-00009A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1" name="テキスト ボックス 410">
          <a:extLst>
            <a:ext uri="{FF2B5EF4-FFF2-40B4-BE49-F238E27FC236}">
              <a16:creationId xmlns:a16="http://schemas.microsoft.com/office/drawing/2014/main" id="{00000000-0008-0000-0E00-00009B01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2" name="直線コネクタ 411">
          <a:extLst>
            <a:ext uri="{FF2B5EF4-FFF2-40B4-BE49-F238E27FC236}">
              <a16:creationId xmlns:a16="http://schemas.microsoft.com/office/drawing/2014/main" id="{00000000-0008-0000-0E00-00009C01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3" name="テキスト ボックス 412">
          <a:extLst>
            <a:ext uri="{FF2B5EF4-FFF2-40B4-BE49-F238E27FC236}">
              <a16:creationId xmlns:a16="http://schemas.microsoft.com/office/drawing/2014/main" id="{00000000-0008-0000-0E00-00009D01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4" name="直線コネクタ 413">
          <a:extLst>
            <a:ext uri="{FF2B5EF4-FFF2-40B4-BE49-F238E27FC236}">
              <a16:creationId xmlns:a16="http://schemas.microsoft.com/office/drawing/2014/main" id="{00000000-0008-0000-0E00-00009E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5" name="テキスト ボックス 414">
          <a:extLst>
            <a:ext uri="{FF2B5EF4-FFF2-40B4-BE49-F238E27FC236}">
              <a16:creationId xmlns:a16="http://schemas.microsoft.com/office/drawing/2014/main" id="{00000000-0008-0000-0E00-00009F01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6" name="【認定こども園・幼稚園・保育所】&#10;有形固定資産減価償却率グラフ枠">
          <a:extLst>
            <a:ext uri="{FF2B5EF4-FFF2-40B4-BE49-F238E27FC236}">
              <a16:creationId xmlns:a16="http://schemas.microsoft.com/office/drawing/2014/main" id="{00000000-0008-0000-0E00-0000A0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100965</xdr:rowOff>
    </xdr:from>
    <xdr:to>
      <xdr:col>85</xdr:col>
      <xdr:colOff>126364</xdr:colOff>
      <xdr:row>42</xdr:row>
      <xdr:rowOff>36195</xdr:rowOff>
    </xdr:to>
    <xdr:cxnSp macro="">
      <xdr:nvCxnSpPr>
        <xdr:cNvPr id="417" name="直線コネクタ 416">
          <a:extLst>
            <a:ext uri="{FF2B5EF4-FFF2-40B4-BE49-F238E27FC236}">
              <a16:creationId xmlns:a16="http://schemas.microsoft.com/office/drawing/2014/main" id="{00000000-0008-0000-0E00-0000A1010000}"/>
            </a:ext>
          </a:extLst>
        </xdr:cNvPr>
        <xdr:cNvCxnSpPr/>
      </xdr:nvCxnSpPr>
      <xdr:spPr>
        <a:xfrm flipV="1">
          <a:off x="16318864" y="5930265"/>
          <a:ext cx="0" cy="1306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40022</xdr:rowOff>
    </xdr:from>
    <xdr:ext cx="405111" cy="259045"/>
    <xdr:sp macro="" textlink="">
      <xdr:nvSpPr>
        <xdr:cNvPr id="418" name="【認定こども園・幼稚園・保育所】&#10;有形固定資産減価償却率最小値テキスト">
          <a:extLst>
            <a:ext uri="{FF2B5EF4-FFF2-40B4-BE49-F238E27FC236}">
              <a16:creationId xmlns:a16="http://schemas.microsoft.com/office/drawing/2014/main" id="{00000000-0008-0000-0E00-0000A2010000}"/>
            </a:ext>
          </a:extLst>
        </xdr:cNvPr>
        <xdr:cNvSpPr txBox="1"/>
      </xdr:nvSpPr>
      <xdr:spPr>
        <a:xfrm>
          <a:off x="16357600" y="7240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36195</xdr:rowOff>
    </xdr:from>
    <xdr:to>
      <xdr:col>86</xdr:col>
      <xdr:colOff>25400</xdr:colOff>
      <xdr:row>42</xdr:row>
      <xdr:rowOff>36195</xdr:rowOff>
    </xdr:to>
    <xdr:cxnSp macro="">
      <xdr:nvCxnSpPr>
        <xdr:cNvPr id="419" name="直線コネクタ 418">
          <a:extLst>
            <a:ext uri="{FF2B5EF4-FFF2-40B4-BE49-F238E27FC236}">
              <a16:creationId xmlns:a16="http://schemas.microsoft.com/office/drawing/2014/main" id="{00000000-0008-0000-0E00-0000A3010000}"/>
            </a:ext>
          </a:extLst>
        </xdr:cNvPr>
        <xdr:cNvCxnSpPr/>
      </xdr:nvCxnSpPr>
      <xdr:spPr>
        <a:xfrm>
          <a:off x="16230600" y="7237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47642</xdr:rowOff>
    </xdr:from>
    <xdr:ext cx="405111" cy="259045"/>
    <xdr:sp macro="" textlink="">
      <xdr:nvSpPr>
        <xdr:cNvPr id="420" name="【認定こども園・幼稚園・保育所】&#10;有形固定資産減価償却率最大値テキスト">
          <a:extLst>
            <a:ext uri="{FF2B5EF4-FFF2-40B4-BE49-F238E27FC236}">
              <a16:creationId xmlns:a16="http://schemas.microsoft.com/office/drawing/2014/main" id="{00000000-0008-0000-0E00-0000A4010000}"/>
            </a:ext>
          </a:extLst>
        </xdr:cNvPr>
        <xdr:cNvSpPr txBox="1"/>
      </xdr:nvSpPr>
      <xdr:spPr>
        <a:xfrm>
          <a:off x="16357600" y="5705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100965</xdr:rowOff>
    </xdr:from>
    <xdr:to>
      <xdr:col>86</xdr:col>
      <xdr:colOff>25400</xdr:colOff>
      <xdr:row>34</xdr:row>
      <xdr:rowOff>100965</xdr:rowOff>
    </xdr:to>
    <xdr:cxnSp macro="">
      <xdr:nvCxnSpPr>
        <xdr:cNvPr id="421" name="直線コネクタ 420">
          <a:extLst>
            <a:ext uri="{FF2B5EF4-FFF2-40B4-BE49-F238E27FC236}">
              <a16:creationId xmlns:a16="http://schemas.microsoft.com/office/drawing/2014/main" id="{00000000-0008-0000-0E00-0000A5010000}"/>
            </a:ext>
          </a:extLst>
        </xdr:cNvPr>
        <xdr:cNvCxnSpPr/>
      </xdr:nvCxnSpPr>
      <xdr:spPr>
        <a:xfrm>
          <a:off x="16230600" y="5930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166387</xdr:rowOff>
    </xdr:from>
    <xdr:ext cx="405111" cy="259045"/>
    <xdr:sp macro="" textlink="">
      <xdr:nvSpPr>
        <xdr:cNvPr id="422" name="【認定こども園・幼稚園・保育所】&#10;有形固定資産減価償却率平均値テキスト">
          <a:extLst>
            <a:ext uri="{FF2B5EF4-FFF2-40B4-BE49-F238E27FC236}">
              <a16:creationId xmlns:a16="http://schemas.microsoft.com/office/drawing/2014/main" id="{00000000-0008-0000-0E00-0000A6010000}"/>
            </a:ext>
          </a:extLst>
        </xdr:cNvPr>
        <xdr:cNvSpPr txBox="1"/>
      </xdr:nvSpPr>
      <xdr:spPr>
        <a:xfrm>
          <a:off x="16357600" y="63385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143510</xdr:rowOff>
    </xdr:from>
    <xdr:to>
      <xdr:col>85</xdr:col>
      <xdr:colOff>177800</xdr:colOff>
      <xdr:row>38</xdr:row>
      <xdr:rowOff>73660</xdr:rowOff>
    </xdr:to>
    <xdr:sp macro="" textlink="">
      <xdr:nvSpPr>
        <xdr:cNvPr id="423" name="フローチャート: 判断 422">
          <a:extLst>
            <a:ext uri="{FF2B5EF4-FFF2-40B4-BE49-F238E27FC236}">
              <a16:creationId xmlns:a16="http://schemas.microsoft.com/office/drawing/2014/main" id="{00000000-0008-0000-0E00-0000A7010000}"/>
            </a:ext>
          </a:extLst>
        </xdr:cNvPr>
        <xdr:cNvSpPr/>
      </xdr:nvSpPr>
      <xdr:spPr>
        <a:xfrm>
          <a:off x="16268700" y="648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137795</xdr:rowOff>
    </xdr:from>
    <xdr:to>
      <xdr:col>81</xdr:col>
      <xdr:colOff>101600</xdr:colOff>
      <xdr:row>38</xdr:row>
      <xdr:rowOff>67945</xdr:rowOff>
    </xdr:to>
    <xdr:sp macro="" textlink="">
      <xdr:nvSpPr>
        <xdr:cNvPr id="424" name="フローチャート: 判断 423">
          <a:extLst>
            <a:ext uri="{FF2B5EF4-FFF2-40B4-BE49-F238E27FC236}">
              <a16:creationId xmlns:a16="http://schemas.microsoft.com/office/drawing/2014/main" id="{00000000-0008-0000-0E00-0000A8010000}"/>
            </a:ext>
          </a:extLst>
        </xdr:cNvPr>
        <xdr:cNvSpPr/>
      </xdr:nvSpPr>
      <xdr:spPr>
        <a:xfrm>
          <a:off x="15430500" y="648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154940</xdr:rowOff>
    </xdr:from>
    <xdr:to>
      <xdr:col>76</xdr:col>
      <xdr:colOff>165100</xdr:colOff>
      <xdr:row>38</xdr:row>
      <xdr:rowOff>85090</xdr:rowOff>
    </xdr:to>
    <xdr:sp macro="" textlink="">
      <xdr:nvSpPr>
        <xdr:cNvPr id="425" name="フローチャート: 判断 424">
          <a:extLst>
            <a:ext uri="{FF2B5EF4-FFF2-40B4-BE49-F238E27FC236}">
              <a16:creationId xmlns:a16="http://schemas.microsoft.com/office/drawing/2014/main" id="{00000000-0008-0000-0E00-0000A9010000}"/>
            </a:ext>
          </a:extLst>
        </xdr:cNvPr>
        <xdr:cNvSpPr/>
      </xdr:nvSpPr>
      <xdr:spPr>
        <a:xfrm>
          <a:off x="14541500" y="649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92075</xdr:rowOff>
    </xdr:from>
    <xdr:to>
      <xdr:col>72</xdr:col>
      <xdr:colOff>38100</xdr:colOff>
      <xdr:row>38</xdr:row>
      <xdr:rowOff>22225</xdr:rowOff>
    </xdr:to>
    <xdr:sp macro="" textlink="">
      <xdr:nvSpPr>
        <xdr:cNvPr id="426" name="フローチャート: 判断 425">
          <a:extLst>
            <a:ext uri="{FF2B5EF4-FFF2-40B4-BE49-F238E27FC236}">
              <a16:creationId xmlns:a16="http://schemas.microsoft.com/office/drawing/2014/main" id="{00000000-0008-0000-0E00-0000AA010000}"/>
            </a:ext>
          </a:extLst>
        </xdr:cNvPr>
        <xdr:cNvSpPr/>
      </xdr:nvSpPr>
      <xdr:spPr>
        <a:xfrm>
          <a:off x="13652500" y="643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114935</xdr:rowOff>
    </xdr:from>
    <xdr:to>
      <xdr:col>67</xdr:col>
      <xdr:colOff>101600</xdr:colOff>
      <xdr:row>38</xdr:row>
      <xdr:rowOff>45085</xdr:rowOff>
    </xdr:to>
    <xdr:sp macro="" textlink="">
      <xdr:nvSpPr>
        <xdr:cNvPr id="427" name="フローチャート: 判断 426">
          <a:extLst>
            <a:ext uri="{FF2B5EF4-FFF2-40B4-BE49-F238E27FC236}">
              <a16:creationId xmlns:a16="http://schemas.microsoft.com/office/drawing/2014/main" id="{00000000-0008-0000-0E00-0000AB010000}"/>
            </a:ext>
          </a:extLst>
        </xdr:cNvPr>
        <xdr:cNvSpPr/>
      </xdr:nvSpPr>
      <xdr:spPr>
        <a:xfrm>
          <a:off x="12763500" y="645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00000000-0008-0000-0E00-0000AC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00000000-0008-0000-0E00-0000AD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00000000-0008-0000-0E00-0000AE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00000000-0008-0000-0E00-0000AF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00000000-0008-0000-0E00-0000B0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38735</xdr:rowOff>
    </xdr:from>
    <xdr:to>
      <xdr:col>85</xdr:col>
      <xdr:colOff>177800</xdr:colOff>
      <xdr:row>39</xdr:row>
      <xdr:rowOff>140335</xdr:rowOff>
    </xdr:to>
    <xdr:sp macro="" textlink="">
      <xdr:nvSpPr>
        <xdr:cNvPr id="433" name="楕円 432">
          <a:extLst>
            <a:ext uri="{FF2B5EF4-FFF2-40B4-BE49-F238E27FC236}">
              <a16:creationId xmlns:a16="http://schemas.microsoft.com/office/drawing/2014/main" id="{00000000-0008-0000-0E00-0000B1010000}"/>
            </a:ext>
          </a:extLst>
        </xdr:cNvPr>
        <xdr:cNvSpPr/>
      </xdr:nvSpPr>
      <xdr:spPr>
        <a:xfrm>
          <a:off x="16268700" y="6725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17162</xdr:rowOff>
    </xdr:from>
    <xdr:ext cx="405111" cy="259045"/>
    <xdr:sp macro="" textlink="">
      <xdr:nvSpPr>
        <xdr:cNvPr id="434" name="【認定こども園・幼稚園・保育所】&#10;有形固定資産減価償却率該当値テキスト">
          <a:extLst>
            <a:ext uri="{FF2B5EF4-FFF2-40B4-BE49-F238E27FC236}">
              <a16:creationId xmlns:a16="http://schemas.microsoft.com/office/drawing/2014/main" id="{00000000-0008-0000-0E00-0000B2010000}"/>
            </a:ext>
          </a:extLst>
        </xdr:cNvPr>
        <xdr:cNvSpPr txBox="1"/>
      </xdr:nvSpPr>
      <xdr:spPr>
        <a:xfrm>
          <a:off x="16357600" y="6703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2540</xdr:rowOff>
    </xdr:from>
    <xdr:to>
      <xdr:col>81</xdr:col>
      <xdr:colOff>101600</xdr:colOff>
      <xdr:row>39</xdr:row>
      <xdr:rowOff>104140</xdr:rowOff>
    </xdr:to>
    <xdr:sp macro="" textlink="">
      <xdr:nvSpPr>
        <xdr:cNvPr id="435" name="楕円 434">
          <a:extLst>
            <a:ext uri="{FF2B5EF4-FFF2-40B4-BE49-F238E27FC236}">
              <a16:creationId xmlns:a16="http://schemas.microsoft.com/office/drawing/2014/main" id="{00000000-0008-0000-0E00-0000B3010000}"/>
            </a:ext>
          </a:extLst>
        </xdr:cNvPr>
        <xdr:cNvSpPr/>
      </xdr:nvSpPr>
      <xdr:spPr>
        <a:xfrm>
          <a:off x="15430500" y="6689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53340</xdr:rowOff>
    </xdr:from>
    <xdr:to>
      <xdr:col>85</xdr:col>
      <xdr:colOff>127000</xdr:colOff>
      <xdr:row>39</xdr:row>
      <xdr:rowOff>89535</xdr:rowOff>
    </xdr:to>
    <xdr:cxnSp macro="">
      <xdr:nvCxnSpPr>
        <xdr:cNvPr id="436" name="直線コネクタ 435">
          <a:extLst>
            <a:ext uri="{FF2B5EF4-FFF2-40B4-BE49-F238E27FC236}">
              <a16:creationId xmlns:a16="http://schemas.microsoft.com/office/drawing/2014/main" id="{00000000-0008-0000-0E00-0000B4010000}"/>
            </a:ext>
          </a:extLst>
        </xdr:cNvPr>
        <xdr:cNvCxnSpPr/>
      </xdr:nvCxnSpPr>
      <xdr:spPr>
        <a:xfrm>
          <a:off x="15481300" y="6739890"/>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156845</xdr:rowOff>
    </xdr:from>
    <xdr:to>
      <xdr:col>76</xdr:col>
      <xdr:colOff>165100</xdr:colOff>
      <xdr:row>39</xdr:row>
      <xdr:rowOff>86995</xdr:rowOff>
    </xdr:to>
    <xdr:sp macro="" textlink="">
      <xdr:nvSpPr>
        <xdr:cNvPr id="437" name="楕円 436">
          <a:extLst>
            <a:ext uri="{FF2B5EF4-FFF2-40B4-BE49-F238E27FC236}">
              <a16:creationId xmlns:a16="http://schemas.microsoft.com/office/drawing/2014/main" id="{00000000-0008-0000-0E00-0000B5010000}"/>
            </a:ext>
          </a:extLst>
        </xdr:cNvPr>
        <xdr:cNvSpPr/>
      </xdr:nvSpPr>
      <xdr:spPr>
        <a:xfrm>
          <a:off x="14541500" y="6671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36195</xdr:rowOff>
    </xdr:from>
    <xdr:to>
      <xdr:col>81</xdr:col>
      <xdr:colOff>50800</xdr:colOff>
      <xdr:row>39</xdr:row>
      <xdr:rowOff>53340</xdr:rowOff>
    </xdr:to>
    <xdr:cxnSp macro="">
      <xdr:nvCxnSpPr>
        <xdr:cNvPr id="438" name="直線コネクタ 437">
          <a:extLst>
            <a:ext uri="{FF2B5EF4-FFF2-40B4-BE49-F238E27FC236}">
              <a16:creationId xmlns:a16="http://schemas.microsoft.com/office/drawing/2014/main" id="{00000000-0008-0000-0E00-0000B6010000}"/>
            </a:ext>
          </a:extLst>
        </xdr:cNvPr>
        <xdr:cNvCxnSpPr/>
      </xdr:nvCxnSpPr>
      <xdr:spPr>
        <a:xfrm>
          <a:off x="14592300" y="672274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118745</xdr:rowOff>
    </xdr:from>
    <xdr:to>
      <xdr:col>72</xdr:col>
      <xdr:colOff>38100</xdr:colOff>
      <xdr:row>39</xdr:row>
      <xdr:rowOff>48895</xdr:rowOff>
    </xdr:to>
    <xdr:sp macro="" textlink="">
      <xdr:nvSpPr>
        <xdr:cNvPr id="439" name="楕円 438">
          <a:extLst>
            <a:ext uri="{FF2B5EF4-FFF2-40B4-BE49-F238E27FC236}">
              <a16:creationId xmlns:a16="http://schemas.microsoft.com/office/drawing/2014/main" id="{00000000-0008-0000-0E00-0000B7010000}"/>
            </a:ext>
          </a:extLst>
        </xdr:cNvPr>
        <xdr:cNvSpPr/>
      </xdr:nvSpPr>
      <xdr:spPr>
        <a:xfrm>
          <a:off x="13652500" y="6633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169545</xdr:rowOff>
    </xdr:from>
    <xdr:to>
      <xdr:col>76</xdr:col>
      <xdr:colOff>114300</xdr:colOff>
      <xdr:row>39</xdr:row>
      <xdr:rowOff>36195</xdr:rowOff>
    </xdr:to>
    <xdr:cxnSp macro="">
      <xdr:nvCxnSpPr>
        <xdr:cNvPr id="440" name="直線コネクタ 439">
          <a:extLst>
            <a:ext uri="{FF2B5EF4-FFF2-40B4-BE49-F238E27FC236}">
              <a16:creationId xmlns:a16="http://schemas.microsoft.com/office/drawing/2014/main" id="{00000000-0008-0000-0E00-0000B8010000}"/>
            </a:ext>
          </a:extLst>
        </xdr:cNvPr>
        <xdr:cNvCxnSpPr/>
      </xdr:nvCxnSpPr>
      <xdr:spPr>
        <a:xfrm>
          <a:off x="13703300" y="668464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80645</xdr:rowOff>
    </xdr:from>
    <xdr:to>
      <xdr:col>67</xdr:col>
      <xdr:colOff>101600</xdr:colOff>
      <xdr:row>39</xdr:row>
      <xdr:rowOff>10795</xdr:rowOff>
    </xdr:to>
    <xdr:sp macro="" textlink="">
      <xdr:nvSpPr>
        <xdr:cNvPr id="441" name="楕円 440">
          <a:extLst>
            <a:ext uri="{FF2B5EF4-FFF2-40B4-BE49-F238E27FC236}">
              <a16:creationId xmlns:a16="http://schemas.microsoft.com/office/drawing/2014/main" id="{00000000-0008-0000-0E00-0000B9010000}"/>
            </a:ext>
          </a:extLst>
        </xdr:cNvPr>
        <xdr:cNvSpPr/>
      </xdr:nvSpPr>
      <xdr:spPr>
        <a:xfrm>
          <a:off x="12763500" y="6595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131445</xdr:rowOff>
    </xdr:from>
    <xdr:to>
      <xdr:col>71</xdr:col>
      <xdr:colOff>177800</xdr:colOff>
      <xdr:row>38</xdr:row>
      <xdr:rowOff>169545</xdr:rowOff>
    </xdr:to>
    <xdr:cxnSp macro="">
      <xdr:nvCxnSpPr>
        <xdr:cNvPr id="442" name="直線コネクタ 441">
          <a:extLst>
            <a:ext uri="{FF2B5EF4-FFF2-40B4-BE49-F238E27FC236}">
              <a16:creationId xmlns:a16="http://schemas.microsoft.com/office/drawing/2014/main" id="{00000000-0008-0000-0E00-0000BA010000}"/>
            </a:ext>
          </a:extLst>
        </xdr:cNvPr>
        <xdr:cNvCxnSpPr/>
      </xdr:nvCxnSpPr>
      <xdr:spPr>
        <a:xfrm>
          <a:off x="12814300" y="664654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84472</xdr:rowOff>
    </xdr:from>
    <xdr:ext cx="405111" cy="259045"/>
    <xdr:sp macro="" textlink="">
      <xdr:nvSpPr>
        <xdr:cNvPr id="443" name="n_1aveValue【認定こども園・幼稚園・保育所】&#10;有形固定資産減価償却率">
          <a:extLst>
            <a:ext uri="{FF2B5EF4-FFF2-40B4-BE49-F238E27FC236}">
              <a16:creationId xmlns:a16="http://schemas.microsoft.com/office/drawing/2014/main" id="{00000000-0008-0000-0E00-0000BB010000}"/>
            </a:ext>
          </a:extLst>
        </xdr:cNvPr>
        <xdr:cNvSpPr txBox="1"/>
      </xdr:nvSpPr>
      <xdr:spPr>
        <a:xfrm>
          <a:off x="15266044" y="6256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101617</xdr:rowOff>
    </xdr:from>
    <xdr:ext cx="405111" cy="259045"/>
    <xdr:sp macro="" textlink="">
      <xdr:nvSpPr>
        <xdr:cNvPr id="444" name="n_2aveValue【認定こども園・幼稚園・保育所】&#10;有形固定資産減価償却率">
          <a:extLst>
            <a:ext uri="{FF2B5EF4-FFF2-40B4-BE49-F238E27FC236}">
              <a16:creationId xmlns:a16="http://schemas.microsoft.com/office/drawing/2014/main" id="{00000000-0008-0000-0E00-0000BC010000}"/>
            </a:ext>
          </a:extLst>
        </xdr:cNvPr>
        <xdr:cNvSpPr txBox="1"/>
      </xdr:nvSpPr>
      <xdr:spPr>
        <a:xfrm>
          <a:off x="14389744" y="6273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38752</xdr:rowOff>
    </xdr:from>
    <xdr:ext cx="405111" cy="259045"/>
    <xdr:sp macro="" textlink="">
      <xdr:nvSpPr>
        <xdr:cNvPr id="445" name="n_3aveValue【認定こども園・幼稚園・保育所】&#10;有形固定資産減価償却率">
          <a:extLst>
            <a:ext uri="{FF2B5EF4-FFF2-40B4-BE49-F238E27FC236}">
              <a16:creationId xmlns:a16="http://schemas.microsoft.com/office/drawing/2014/main" id="{00000000-0008-0000-0E00-0000BD010000}"/>
            </a:ext>
          </a:extLst>
        </xdr:cNvPr>
        <xdr:cNvSpPr txBox="1"/>
      </xdr:nvSpPr>
      <xdr:spPr>
        <a:xfrm>
          <a:off x="13500744" y="621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61612</xdr:rowOff>
    </xdr:from>
    <xdr:ext cx="405111" cy="259045"/>
    <xdr:sp macro="" textlink="">
      <xdr:nvSpPr>
        <xdr:cNvPr id="446" name="n_4aveValue【認定こども園・幼稚園・保育所】&#10;有形固定資産減価償却率">
          <a:extLst>
            <a:ext uri="{FF2B5EF4-FFF2-40B4-BE49-F238E27FC236}">
              <a16:creationId xmlns:a16="http://schemas.microsoft.com/office/drawing/2014/main" id="{00000000-0008-0000-0E00-0000BE010000}"/>
            </a:ext>
          </a:extLst>
        </xdr:cNvPr>
        <xdr:cNvSpPr txBox="1"/>
      </xdr:nvSpPr>
      <xdr:spPr>
        <a:xfrm>
          <a:off x="12611744" y="6233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95267</xdr:rowOff>
    </xdr:from>
    <xdr:ext cx="405111" cy="259045"/>
    <xdr:sp macro="" textlink="">
      <xdr:nvSpPr>
        <xdr:cNvPr id="447" name="n_1mainValue【認定こども園・幼稚園・保育所】&#10;有形固定資産減価償却率">
          <a:extLst>
            <a:ext uri="{FF2B5EF4-FFF2-40B4-BE49-F238E27FC236}">
              <a16:creationId xmlns:a16="http://schemas.microsoft.com/office/drawing/2014/main" id="{00000000-0008-0000-0E00-0000BF010000}"/>
            </a:ext>
          </a:extLst>
        </xdr:cNvPr>
        <xdr:cNvSpPr txBox="1"/>
      </xdr:nvSpPr>
      <xdr:spPr>
        <a:xfrm>
          <a:off x="15266044" y="6781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78122</xdr:rowOff>
    </xdr:from>
    <xdr:ext cx="405111" cy="259045"/>
    <xdr:sp macro="" textlink="">
      <xdr:nvSpPr>
        <xdr:cNvPr id="448" name="n_2mainValue【認定こども園・幼稚園・保育所】&#10;有形固定資産減価償却率">
          <a:extLst>
            <a:ext uri="{FF2B5EF4-FFF2-40B4-BE49-F238E27FC236}">
              <a16:creationId xmlns:a16="http://schemas.microsoft.com/office/drawing/2014/main" id="{00000000-0008-0000-0E00-0000C0010000}"/>
            </a:ext>
          </a:extLst>
        </xdr:cNvPr>
        <xdr:cNvSpPr txBox="1"/>
      </xdr:nvSpPr>
      <xdr:spPr>
        <a:xfrm>
          <a:off x="14389744" y="676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40022</xdr:rowOff>
    </xdr:from>
    <xdr:ext cx="405111" cy="259045"/>
    <xdr:sp macro="" textlink="">
      <xdr:nvSpPr>
        <xdr:cNvPr id="449" name="n_3mainValue【認定こども園・幼稚園・保育所】&#10;有形固定資産減価償却率">
          <a:extLst>
            <a:ext uri="{FF2B5EF4-FFF2-40B4-BE49-F238E27FC236}">
              <a16:creationId xmlns:a16="http://schemas.microsoft.com/office/drawing/2014/main" id="{00000000-0008-0000-0E00-0000C1010000}"/>
            </a:ext>
          </a:extLst>
        </xdr:cNvPr>
        <xdr:cNvSpPr txBox="1"/>
      </xdr:nvSpPr>
      <xdr:spPr>
        <a:xfrm>
          <a:off x="13500744" y="6726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1922</xdr:rowOff>
    </xdr:from>
    <xdr:ext cx="405111" cy="259045"/>
    <xdr:sp macro="" textlink="">
      <xdr:nvSpPr>
        <xdr:cNvPr id="450" name="n_4mainValue【認定こども園・幼稚園・保育所】&#10;有形固定資産減価償却率">
          <a:extLst>
            <a:ext uri="{FF2B5EF4-FFF2-40B4-BE49-F238E27FC236}">
              <a16:creationId xmlns:a16="http://schemas.microsoft.com/office/drawing/2014/main" id="{00000000-0008-0000-0E00-0000C2010000}"/>
            </a:ext>
          </a:extLst>
        </xdr:cNvPr>
        <xdr:cNvSpPr txBox="1"/>
      </xdr:nvSpPr>
      <xdr:spPr>
        <a:xfrm>
          <a:off x="12611744" y="6688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1" name="正方形/長方形 450">
          <a:extLst>
            <a:ext uri="{FF2B5EF4-FFF2-40B4-BE49-F238E27FC236}">
              <a16:creationId xmlns:a16="http://schemas.microsoft.com/office/drawing/2014/main" id="{00000000-0008-0000-0E00-0000C3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2" name="正方形/長方形 451">
          <a:extLst>
            <a:ext uri="{FF2B5EF4-FFF2-40B4-BE49-F238E27FC236}">
              <a16:creationId xmlns:a16="http://schemas.microsoft.com/office/drawing/2014/main" id="{00000000-0008-0000-0E00-0000C4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3" name="正方形/長方形 452">
          <a:extLst>
            <a:ext uri="{FF2B5EF4-FFF2-40B4-BE49-F238E27FC236}">
              <a16:creationId xmlns:a16="http://schemas.microsoft.com/office/drawing/2014/main" id="{00000000-0008-0000-0E00-0000C5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4" name="正方形/長方形 453">
          <a:extLst>
            <a:ext uri="{FF2B5EF4-FFF2-40B4-BE49-F238E27FC236}">
              <a16:creationId xmlns:a16="http://schemas.microsoft.com/office/drawing/2014/main" id="{00000000-0008-0000-0E00-0000C6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5" name="正方形/長方形 454">
          <a:extLst>
            <a:ext uri="{FF2B5EF4-FFF2-40B4-BE49-F238E27FC236}">
              <a16:creationId xmlns:a16="http://schemas.microsoft.com/office/drawing/2014/main" id="{00000000-0008-0000-0E00-0000C7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6" name="正方形/長方形 455">
          <a:extLst>
            <a:ext uri="{FF2B5EF4-FFF2-40B4-BE49-F238E27FC236}">
              <a16:creationId xmlns:a16="http://schemas.microsoft.com/office/drawing/2014/main" id="{00000000-0008-0000-0E00-0000C8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7" name="正方形/長方形 456">
          <a:extLst>
            <a:ext uri="{FF2B5EF4-FFF2-40B4-BE49-F238E27FC236}">
              <a16:creationId xmlns:a16="http://schemas.microsoft.com/office/drawing/2014/main" id="{00000000-0008-0000-0E00-0000C9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8" name="正方形/長方形 457">
          <a:extLst>
            <a:ext uri="{FF2B5EF4-FFF2-40B4-BE49-F238E27FC236}">
              <a16:creationId xmlns:a16="http://schemas.microsoft.com/office/drawing/2014/main" id="{00000000-0008-0000-0E00-0000CA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9" name="テキスト ボックス 458">
          <a:extLst>
            <a:ext uri="{FF2B5EF4-FFF2-40B4-BE49-F238E27FC236}">
              <a16:creationId xmlns:a16="http://schemas.microsoft.com/office/drawing/2014/main" id="{00000000-0008-0000-0E00-0000CB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0" name="直線コネクタ 459">
          <a:extLst>
            <a:ext uri="{FF2B5EF4-FFF2-40B4-BE49-F238E27FC236}">
              <a16:creationId xmlns:a16="http://schemas.microsoft.com/office/drawing/2014/main" id="{00000000-0008-0000-0E00-0000CC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1" name="直線コネクタ 460">
          <a:extLst>
            <a:ext uri="{FF2B5EF4-FFF2-40B4-BE49-F238E27FC236}">
              <a16:creationId xmlns:a16="http://schemas.microsoft.com/office/drawing/2014/main" id="{00000000-0008-0000-0E00-0000CD01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2" name="テキスト ボックス 461">
          <a:extLst>
            <a:ext uri="{FF2B5EF4-FFF2-40B4-BE49-F238E27FC236}">
              <a16:creationId xmlns:a16="http://schemas.microsoft.com/office/drawing/2014/main" id="{00000000-0008-0000-0E00-0000CE010000}"/>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3" name="直線コネクタ 462">
          <a:extLst>
            <a:ext uri="{FF2B5EF4-FFF2-40B4-BE49-F238E27FC236}">
              <a16:creationId xmlns:a16="http://schemas.microsoft.com/office/drawing/2014/main" id="{00000000-0008-0000-0E00-0000CF01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4" name="テキスト ボックス 463">
          <a:extLst>
            <a:ext uri="{FF2B5EF4-FFF2-40B4-BE49-F238E27FC236}">
              <a16:creationId xmlns:a16="http://schemas.microsoft.com/office/drawing/2014/main" id="{00000000-0008-0000-0E00-0000D0010000}"/>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5" name="直線コネクタ 464">
          <a:extLst>
            <a:ext uri="{FF2B5EF4-FFF2-40B4-BE49-F238E27FC236}">
              <a16:creationId xmlns:a16="http://schemas.microsoft.com/office/drawing/2014/main" id="{00000000-0008-0000-0E00-0000D101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6" name="テキスト ボックス 465">
          <a:extLst>
            <a:ext uri="{FF2B5EF4-FFF2-40B4-BE49-F238E27FC236}">
              <a16:creationId xmlns:a16="http://schemas.microsoft.com/office/drawing/2014/main" id="{00000000-0008-0000-0E00-0000D2010000}"/>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7" name="直線コネクタ 466">
          <a:extLst>
            <a:ext uri="{FF2B5EF4-FFF2-40B4-BE49-F238E27FC236}">
              <a16:creationId xmlns:a16="http://schemas.microsoft.com/office/drawing/2014/main" id="{00000000-0008-0000-0E00-0000D301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8" name="テキスト ボックス 467">
          <a:extLst>
            <a:ext uri="{FF2B5EF4-FFF2-40B4-BE49-F238E27FC236}">
              <a16:creationId xmlns:a16="http://schemas.microsoft.com/office/drawing/2014/main" id="{00000000-0008-0000-0E00-0000D4010000}"/>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9" name="直線コネクタ 468">
          <a:extLst>
            <a:ext uri="{FF2B5EF4-FFF2-40B4-BE49-F238E27FC236}">
              <a16:creationId xmlns:a16="http://schemas.microsoft.com/office/drawing/2014/main" id="{00000000-0008-0000-0E00-0000D501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0" name="テキスト ボックス 469">
          <a:extLst>
            <a:ext uri="{FF2B5EF4-FFF2-40B4-BE49-F238E27FC236}">
              <a16:creationId xmlns:a16="http://schemas.microsoft.com/office/drawing/2014/main" id="{00000000-0008-0000-0E00-0000D6010000}"/>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1" name="直線コネクタ 470">
          <a:extLst>
            <a:ext uri="{FF2B5EF4-FFF2-40B4-BE49-F238E27FC236}">
              <a16:creationId xmlns:a16="http://schemas.microsoft.com/office/drawing/2014/main" id="{00000000-0008-0000-0E00-0000D7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2" name="テキスト ボックス 471">
          <a:extLst>
            <a:ext uri="{FF2B5EF4-FFF2-40B4-BE49-F238E27FC236}">
              <a16:creationId xmlns:a16="http://schemas.microsoft.com/office/drawing/2014/main" id="{00000000-0008-0000-0E00-0000D8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3" name="【認定こども園・幼稚園・保育所】&#10;一人当たり面積グラフ枠">
          <a:extLst>
            <a:ext uri="{FF2B5EF4-FFF2-40B4-BE49-F238E27FC236}">
              <a16:creationId xmlns:a16="http://schemas.microsoft.com/office/drawing/2014/main" id="{00000000-0008-0000-0E00-0000D9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30480</xdr:rowOff>
    </xdr:from>
    <xdr:to>
      <xdr:col>116</xdr:col>
      <xdr:colOff>62864</xdr:colOff>
      <xdr:row>42</xdr:row>
      <xdr:rowOff>3810</xdr:rowOff>
    </xdr:to>
    <xdr:cxnSp macro="">
      <xdr:nvCxnSpPr>
        <xdr:cNvPr id="474" name="直線コネクタ 473">
          <a:extLst>
            <a:ext uri="{FF2B5EF4-FFF2-40B4-BE49-F238E27FC236}">
              <a16:creationId xmlns:a16="http://schemas.microsoft.com/office/drawing/2014/main" id="{00000000-0008-0000-0E00-0000DA010000}"/>
            </a:ext>
          </a:extLst>
        </xdr:cNvPr>
        <xdr:cNvCxnSpPr/>
      </xdr:nvCxnSpPr>
      <xdr:spPr>
        <a:xfrm flipV="1">
          <a:off x="22160864" y="5688330"/>
          <a:ext cx="0" cy="1516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7637</xdr:rowOff>
    </xdr:from>
    <xdr:ext cx="469744" cy="259045"/>
    <xdr:sp macro="" textlink="">
      <xdr:nvSpPr>
        <xdr:cNvPr id="475" name="【認定こども園・幼稚園・保育所】&#10;一人当たり面積最小値テキスト">
          <a:extLst>
            <a:ext uri="{FF2B5EF4-FFF2-40B4-BE49-F238E27FC236}">
              <a16:creationId xmlns:a16="http://schemas.microsoft.com/office/drawing/2014/main" id="{00000000-0008-0000-0E00-0000DB010000}"/>
            </a:ext>
          </a:extLst>
        </xdr:cNvPr>
        <xdr:cNvSpPr txBox="1"/>
      </xdr:nvSpPr>
      <xdr:spPr>
        <a:xfrm>
          <a:off x="22199600" y="7208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3810</xdr:rowOff>
    </xdr:from>
    <xdr:to>
      <xdr:col>116</xdr:col>
      <xdr:colOff>152400</xdr:colOff>
      <xdr:row>42</xdr:row>
      <xdr:rowOff>3810</xdr:rowOff>
    </xdr:to>
    <xdr:cxnSp macro="">
      <xdr:nvCxnSpPr>
        <xdr:cNvPr id="476" name="直線コネクタ 475">
          <a:extLst>
            <a:ext uri="{FF2B5EF4-FFF2-40B4-BE49-F238E27FC236}">
              <a16:creationId xmlns:a16="http://schemas.microsoft.com/office/drawing/2014/main" id="{00000000-0008-0000-0E00-0000DC010000}"/>
            </a:ext>
          </a:extLst>
        </xdr:cNvPr>
        <xdr:cNvCxnSpPr/>
      </xdr:nvCxnSpPr>
      <xdr:spPr>
        <a:xfrm>
          <a:off x="22072600" y="720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148607</xdr:rowOff>
    </xdr:from>
    <xdr:ext cx="469744" cy="259045"/>
    <xdr:sp macro="" textlink="">
      <xdr:nvSpPr>
        <xdr:cNvPr id="477" name="【認定こども園・幼稚園・保育所】&#10;一人当たり面積最大値テキスト">
          <a:extLst>
            <a:ext uri="{FF2B5EF4-FFF2-40B4-BE49-F238E27FC236}">
              <a16:creationId xmlns:a16="http://schemas.microsoft.com/office/drawing/2014/main" id="{00000000-0008-0000-0E00-0000DD010000}"/>
            </a:ext>
          </a:extLst>
        </xdr:cNvPr>
        <xdr:cNvSpPr txBox="1"/>
      </xdr:nvSpPr>
      <xdr:spPr>
        <a:xfrm>
          <a:off x="22199600" y="5463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30480</xdr:rowOff>
    </xdr:from>
    <xdr:to>
      <xdr:col>116</xdr:col>
      <xdr:colOff>152400</xdr:colOff>
      <xdr:row>33</xdr:row>
      <xdr:rowOff>30480</xdr:rowOff>
    </xdr:to>
    <xdr:cxnSp macro="">
      <xdr:nvCxnSpPr>
        <xdr:cNvPr id="478" name="直線コネクタ 477">
          <a:extLst>
            <a:ext uri="{FF2B5EF4-FFF2-40B4-BE49-F238E27FC236}">
              <a16:creationId xmlns:a16="http://schemas.microsoft.com/office/drawing/2014/main" id="{00000000-0008-0000-0E00-0000DE010000}"/>
            </a:ext>
          </a:extLst>
        </xdr:cNvPr>
        <xdr:cNvCxnSpPr/>
      </xdr:nvCxnSpPr>
      <xdr:spPr>
        <a:xfrm>
          <a:off x="22072600" y="5688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83837</xdr:rowOff>
    </xdr:from>
    <xdr:ext cx="469744" cy="259045"/>
    <xdr:sp macro="" textlink="">
      <xdr:nvSpPr>
        <xdr:cNvPr id="479" name="【認定こども園・幼稚園・保育所】&#10;一人当たり面積平均値テキスト">
          <a:extLst>
            <a:ext uri="{FF2B5EF4-FFF2-40B4-BE49-F238E27FC236}">
              <a16:creationId xmlns:a16="http://schemas.microsoft.com/office/drawing/2014/main" id="{00000000-0008-0000-0E00-0000DF010000}"/>
            </a:ext>
          </a:extLst>
        </xdr:cNvPr>
        <xdr:cNvSpPr txBox="1"/>
      </xdr:nvSpPr>
      <xdr:spPr>
        <a:xfrm>
          <a:off x="22199600" y="65989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105410</xdr:rowOff>
    </xdr:from>
    <xdr:to>
      <xdr:col>116</xdr:col>
      <xdr:colOff>114300</xdr:colOff>
      <xdr:row>39</xdr:row>
      <xdr:rowOff>35560</xdr:rowOff>
    </xdr:to>
    <xdr:sp macro="" textlink="">
      <xdr:nvSpPr>
        <xdr:cNvPr id="480" name="フローチャート: 判断 479">
          <a:extLst>
            <a:ext uri="{FF2B5EF4-FFF2-40B4-BE49-F238E27FC236}">
              <a16:creationId xmlns:a16="http://schemas.microsoft.com/office/drawing/2014/main" id="{00000000-0008-0000-0E00-0000E0010000}"/>
            </a:ext>
          </a:extLst>
        </xdr:cNvPr>
        <xdr:cNvSpPr/>
      </xdr:nvSpPr>
      <xdr:spPr>
        <a:xfrm>
          <a:off x="22110700" y="662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101600</xdr:rowOff>
    </xdr:from>
    <xdr:to>
      <xdr:col>112</xdr:col>
      <xdr:colOff>38100</xdr:colOff>
      <xdr:row>39</xdr:row>
      <xdr:rowOff>31750</xdr:rowOff>
    </xdr:to>
    <xdr:sp macro="" textlink="">
      <xdr:nvSpPr>
        <xdr:cNvPr id="481" name="フローチャート: 判断 480">
          <a:extLst>
            <a:ext uri="{FF2B5EF4-FFF2-40B4-BE49-F238E27FC236}">
              <a16:creationId xmlns:a16="http://schemas.microsoft.com/office/drawing/2014/main" id="{00000000-0008-0000-0E00-0000E1010000}"/>
            </a:ext>
          </a:extLst>
        </xdr:cNvPr>
        <xdr:cNvSpPr/>
      </xdr:nvSpPr>
      <xdr:spPr>
        <a:xfrm>
          <a:off x="21272500" y="661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120650</xdr:rowOff>
    </xdr:from>
    <xdr:to>
      <xdr:col>107</xdr:col>
      <xdr:colOff>101600</xdr:colOff>
      <xdr:row>39</xdr:row>
      <xdr:rowOff>50800</xdr:rowOff>
    </xdr:to>
    <xdr:sp macro="" textlink="">
      <xdr:nvSpPr>
        <xdr:cNvPr id="482" name="フローチャート: 判断 481">
          <a:extLst>
            <a:ext uri="{FF2B5EF4-FFF2-40B4-BE49-F238E27FC236}">
              <a16:creationId xmlns:a16="http://schemas.microsoft.com/office/drawing/2014/main" id="{00000000-0008-0000-0E00-0000E2010000}"/>
            </a:ext>
          </a:extLst>
        </xdr:cNvPr>
        <xdr:cNvSpPr/>
      </xdr:nvSpPr>
      <xdr:spPr>
        <a:xfrm>
          <a:off x="20383500" y="663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90170</xdr:rowOff>
    </xdr:from>
    <xdr:to>
      <xdr:col>102</xdr:col>
      <xdr:colOff>165100</xdr:colOff>
      <xdr:row>39</xdr:row>
      <xdr:rowOff>20320</xdr:rowOff>
    </xdr:to>
    <xdr:sp macro="" textlink="">
      <xdr:nvSpPr>
        <xdr:cNvPr id="483" name="フローチャート: 判断 482">
          <a:extLst>
            <a:ext uri="{FF2B5EF4-FFF2-40B4-BE49-F238E27FC236}">
              <a16:creationId xmlns:a16="http://schemas.microsoft.com/office/drawing/2014/main" id="{00000000-0008-0000-0E00-0000E3010000}"/>
            </a:ext>
          </a:extLst>
        </xdr:cNvPr>
        <xdr:cNvSpPr/>
      </xdr:nvSpPr>
      <xdr:spPr>
        <a:xfrm>
          <a:off x="19494500" y="660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97790</xdr:rowOff>
    </xdr:from>
    <xdr:to>
      <xdr:col>98</xdr:col>
      <xdr:colOff>38100</xdr:colOff>
      <xdr:row>39</xdr:row>
      <xdr:rowOff>27940</xdr:rowOff>
    </xdr:to>
    <xdr:sp macro="" textlink="">
      <xdr:nvSpPr>
        <xdr:cNvPr id="484" name="フローチャート: 判断 483">
          <a:extLst>
            <a:ext uri="{FF2B5EF4-FFF2-40B4-BE49-F238E27FC236}">
              <a16:creationId xmlns:a16="http://schemas.microsoft.com/office/drawing/2014/main" id="{00000000-0008-0000-0E00-0000E4010000}"/>
            </a:ext>
          </a:extLst>
        </xdr:cNvPr>
        <xdr:cNvSpPr/>
      </xdr:nvSpPr>
      <xdr:spPr>
        <a:xfrm>
          <a:off x="18605500" y="661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00000000-0008-0000-0E00-0000E5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00000000-0008-0000-0E00-0000E6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00000000-0008-0000-0E00-0000E7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00000000-0008-0000-0E00-0000E8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00000000-0008-0000-0E00-0000E9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132080</xdr:rowOff>
    </xdr:from>
    <xdr:to>
      <xdr:col>116</xdr:col>
      <xdr:colOff>114300</xdr:colOff>
      <xdr:row>37</xdr:row>
      <xdr:rowOff>62230</xdr:rowOff>
    </xdr:to>
    <xdr:sp macro="" textlink="">
      <xdr:nvSpPr>
        <xdr:cNvPr id="490" name="楕円 489">
          <a:extLst>
            <a:ext uri="{FF2B5EF4-FFF2-40B4-BE49-F238E27FC236}">
              <a16:creationId xmlns:a16="http://schemas.microsoft.com/office/drawing/2014/main" id="{00000000-0008-0000-0E00-0000EA010000}"/>
            </a:ext>
          </a:extLst>
        </xdr:cNvPr>
        <xdr:cNvSpPr/>
      </xdr:nvSpPr>
      <xdr:spPr>
        <a:xfrm>
          <a:off x="22110700" y="6304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154957</xdr:rowOff>
    </xdr:from>
    <xdr:ext cx="469744" cy="259045"/>
    <xdr:sp macro="" textlink="">
      <xdr:nvSpPr>
        <xdr:cNvPr id="491" name="【認定こども園・幼稚園・保育所】&#10;一人当たり面積該当値テキスト">
          <a:extLst>
            <a:ext uri="{FF2B5EF4-FFF2-40B4-BE49-F238E27FC236}">
              <a16:creationId xmlns:a16="http://schemas.microsoft.com/office/drawing/2014/main" id="{00000000-0008-0000-0E00-0000EB010000}"/>
            </a:ext>
          </a:extLst>
        </xdr:cNvPr>
        <xdr:cNvSpPr txBox="1"/>
      </xdr:nvSpPr>
      <xdr:spPr>
        <a:xfrm>
          <a:off x="22199600" y="6155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132080</xdr:rowOff>
    </xdr:from>
    <xdr:to>
      <xdr:col>112</xdr:col>
      <xdr:colOff>38100</xdr:colOff>
      <xdr:row>37</xdr:row>
      <xdr:rowOff>62230</xdr:rowOff>
    </xdr:to>
    <xdr:sp macro="" textlink="">
      <xdr:nvSpPr>
        <xdr:cNvPr id="492" name="楕円 491">
          <a:extLst>
            <a:ext uri="{FF2B5EF4-FFF2-40B4-BE49-F238E27FC236}">
              <a16:creationId xmlns:a16="http://schemas.microsoft.com/office/drawing/2014/main" id="{00000000-0008-0000-0E00-0000EC010000}"/>
            </a:ext>
          </a:extLst>
        </xdr:cNvPr>
        <xdr:cNvSpPr/>
      </xdr:nvSpPr>
      <xdr:spPr>
        <a:xfrm>
          <a:off x="21272500" y="6304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11430</xdr:rowOff>
    </xdr:from>
    <xdr:to>
      <xdr:col>116</xdr:col>
      <xdr:colOff>63500</xdr:colOff>
      <xdr:row>37</xdr:row>
      <xdr:rowOff>11430</xdr:rowOff>
    </xdr:to>
    <xdr:cxnSp macro="">
      <xdr:nvCxnSpPr>
        <xdr:cNvPr id="493" name="直線コネクタ 492">
          <a:extLst>
            <a:ext uri="{FF2B5EF4-FFF2-40B4-BE49-F238E27FC236}">
              <a16:creationId xmlns:a16="http://schemas.microsoft.com/office/drawing/2014/main" id="{00000000-0008-0000-0E00-0000ED010000}"/>
            </a:ext>
          </a:extLst>
        </xdr:cNvPr>
        <xdr:cNvCxnSpPr/>
      </xdr:nvCxnSpPr>
      <xdr:spPr>
        <a:xfrm>
          <a:off x="21323300" y="63550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10160</xdr:rowOff>
    </xdr:from>
    <xdr:to>
      <xdr:col>107</xdr:col>
      <xdr:colOff>101600</xdr:colOff>
      <xdr:row>37</xdr:row>
      <xdr:rowOff>111760</xdr:rowOff>
    </xdr:to>
    <xdr:sp macro="" textlink="">
      <xdr:nvSpPr>
        <xdr:cNvPr id="494" name="楕円 493">
          <a:extLst>
            <a:ext uri="{FF2B5EF4-FFF2-40B4-BE49-F238E27FC236}">
              <a16:creationId xmlns:a16="http://schemas.microsoft.com/office/drawing/2014/main" id="{00000000-0008-0000-0E00-0000EE010000}"/>
            </a:ext>
          </a:extLst>
        </xdr:cNvPr>
        <xdr:cNvSpPr/>
      </xdr:nvSpPr>
      <xdr:spPr>
        <a:xfrm>
          <a:off x="20383500" y="6353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11430</xdr:rowOff>
    </xdr:from>
    <xdr:to>
      <xdr:col>111</xdr:col>
      <xdr:colOff>177800</xdr:colOff>
      <xdr:row>37</xdr:row>
      <xdr:rowOff>60960</xdr:rowOff>
    </xdr:to>
    <xdr:cxnSp macro="">
      <xdr:nvCxnSpPr>
        <xdr:cNvPr id="495" name="直線コネクタ 494">
          <a:extLst>
            <a:ext uri="{FF2B5EF4-FFF2-40B4-BE49-F238E27FC236}">
              <a16:creationId xmlns:a16="http://schemas.microsoft.com/office/drawing/2014/main" id="{00000000-0008-0000-0E00-0000EF010000}"/>
            </a:ext>
          </a:extLst>
        </xdr:cNvPr>
        <xdr:cNvCxnSpPr/>
      </xdr:nvCxnSpPr>
      <xdr:spPr>
        <a:xfrm flipV="1">
          <a:off x="20434300" y="635508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13970</xdr:rowOff>
    </xdr:from>
    <xdr:to>
      <xdr:col>102</xdr:col>
      <xdr:colOff>165100</xdr:colOff>
      <xdr:row>37</xdr:row>
      <xdr:rowOff>115570</xdr:rowOff>
    </xdr:to>
    <xdr:sp macro="" textlink="">
      <xdr:nvSpPr>
        <xdr:cNvPr id="496" name="楕円 495">
          <a:extLst>
            <a:ext uri="{FF2B5EF4-FFF2-40B4-BE49-F238E27FC236}">
              <a16:creationId xmlns:a16="http://schemas.microsoft.com/office/drawing/2014/main" id="{00000000-0008-0000-0E00-0000F0010000}"/>
            </a:ext>
          </a:extLst>
        </xdr:cNvPr>
        <xdr:cNvSpPr/>
      </xdr:nvSpPr>
      <xdr:spPr>
        <a:xfrm>
          <a:off x="19494500" y="635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60960</xdr:rowOff>
    </xdr:from>
    <xdr:to>
      <xdr:col>107</xdr:col>
      <xdr:colOff>50800</xdr:colOff>
      <xdr:row>37</xdr:row>
      <xdr:rowOff>64770</xdr:rowOff>
    </xdr:to>
    <xdr:cxnSp macro="">
      <xdr:nvCxnSpPr>
        <xdr:cNvPr id="497" name="直線コネクタ 496">
          <a:extLst>
            <a:ext uri="{FF2B5EF4-FFF2-40B4-BE49-F238E27FC236}">
              <a16:creationId xmlns:a16="http://schemas.microsoft.com/office/drawing/2014/main" id="{00000000-0008-0000-0E00-0000F1010000}"/>
            </a:ext>
          </a:extLst>
        </xdr:cNvPr>
        <xdr:cNvCxnSpPr/>
      </xdr:nvCxnSpPr>
      <xdr:spPr>
        <a:xfrm flipV="1">
          <a:off x="19545300" y="640461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10160</xdr:rowOff>
    </xdr:from>
    <xdr:to>
      <xdr:col>98</xdr:col>
      <xdr:colOff>38100</xdr:colOff>
      <xdr:row>37</xdr:row>
      <xdr:rowOff>111760</xdr:rowOff>
    </xdr:to>
    <xdr:sp macro="" textlink="">
      <xdr:nvSpPr>
        <xdr:cNvPr id="498" name="楕円 497">
          <a:extLst>
            <a:ext uri="{FF2B5EF4-FFF2-40B4-BE49-F238E27FC236}">
              <a16:creationId xmlns:a16="http://schemas.microsoft.com/office/drawing/2014/main" id="{00000000-0008-0000-0E00-0000F2010000}"/>
            </a:ext>
          </a:extLst>
        </xdr:cNvPr>
        <xdr:cNvSpPr/>
      </xdr:nvSpPr>
      <xdr:spPr>
        <a:xfrm>
          <a:off x="18605500" y="6353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60960</xdr:rowOff>
    </xdr:from>
    <xdr:to>
      <xdr:col>102</xdr:col>
      <xdr:colOff>114300</xdr:colOff>
      <xdr:row>37</xdr:row>
      <xdr:rowOff>64770</xdr:rowOff>
    </xdr:to>
    <xdr:cxnSp macro="">
      <xdr:nvCxnSpPr>
        <xdr:cNvPr id="499" name="直線コネクタ 498">
          <a:extLst>
            <a:ext uri="{FF2B5EF4-FFF2-40B4-BE49-F238E27FC236}">
              <a16:creationId xmlns:a16="http://schemas.microsoft.com/office/drawing/2014/main" id="{00000000-0008-0000-0E00-0000F3010000}"/>
            </a:ext>
          </a:extLst>
        </xdr:cNvPr>
        <xdr:cNvCxnSpPr/>
      </xdr:nvCxnSpPr>
      <xdr:spPr>
        <a:xfrm>
          <a:off x="18656300" y="640461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22877</xdr:rowOff>
    </xdr:from>
    <xdr:ext cx="469744" cy="259045"/>
    <xdr:sp macro="" textlink="">
      <xdr:nvSpPr>
        <xdr:cNvPr id="500" name="n_1aveValue【認定こども園・幼稚園・保育所】&#10;一人当たり面積">
          <a:extLst>
            <a:ext uri="{FF2B5EF4-FFF2-40B4-BE49-F238E27FC236}">
              <a16:creationId xmlns:a16="http://schemas.microsoft.com/office/drawing/2014/main" id="{00000000-0008-0000-0E00-0000F4010000}"/>
            </a:ext>
          </a:extLst>
        </xdr:cNvPr>
        <xdr:cNvSpPr txBox="1"/>
      </xdr:nvSpPr>
      <xdr:spPr>
        <a:xfrm>
          <a:off x="21075727" y="670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41927</xdr:rowOff>
    </xdr:from>
    <xdr:ext cx="469744" cy="259045"/>
    <xdr:sp macro="" textlink="">
      <xdr:nvSpPr>
        <xdr:cNvPr id="501" name="n_2aveValue【認定こども園・幼稚園・保育所】&#10;一人当たり面積">
          <a:extLst>
            <a:ext uri="{FF2B5EF4-FFF2-40B4-BE49-F238E27FC236}">
              <a16:creationId xmlns:a16="http://schemas.microsoft.com/office/drawing/2014/main" id="{00000000-0008-0000-0E00-0000F5010000}"/>
            </a:ext>
          </a:extLst>
        </xdr:cNvPr>
        <xdr:cNvSpPr txBox="1"/>
      </xdr:nvSpPr>
      <xdr:spPr>
        <a:xfrm>
          <a:off x="20199427" y="672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11447</xdr:rowOff>
    </xdr:from>
    <xdr:ext cx="469744" cy="259045"/>
    <xdr:sp macro="" textlink="">
      <xdr:nvSpPr>
        <xdr:cNvPr id="502" name="n_3aveValue【認定こども園・幼稚園・保育所】&#10;一人当たり面積">
          <a:extLst>
            <a:ext uri="{FF2B5EF4-FFF2-40B4-BE49-F238E27FC236}">
              <a16:creationId xmlns:a16="http://schemas.microsoft.com/office/drawing/2014/main" id="{00000000-0008-0000-0E00-0000F6010000}"/>
            </a:ext>
          </a:extLst>
        </xdr:cNvPr>
        <xdr:cNvSpPr txBox="1"/>
      </xdr:nvSpPr>
      <xdr:spPr>
        <a:xfrm>
          <a:off x="19310427" y="6697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19067</xdr:rowOff>
    </xdr:from>
    <xdr:ext cx="469744" cy="259045"/>
    <xdr:sp macro="" textlink="">
      <xdr:nvSpPr>
        <xdr:cNvPr id="503" name="n_4aveValue【認定こども園・幼稚園・保育所】&#10;一人当たり面積">
          <a:extLst>
            <a:ext uri="{FF2B5EF4-FFF2-40B4-BE49-F238E27FC236}">
              <a16:creationId xmlns:a16="http://schemas.microsoft.com/office/drawing/2014/main" id="{00000000-0008-0000-0E00-0000F7010000}"/>
            </a:ext>
          </a:extLst>
        </xdr:cNvPr>
        <xdr:cNvSpPr txBox="1"/>
      </xdr:nvSpPr>
      <xdr:spPr>
        <a:xfrm>
          <a:off x="18421427" y="6705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78757</xdr:rowOff>
    </xdr:from>
    <xdr:ext cx="469744" cy="259045"/>
    <xdr:sp macro="" textlink="">
      <xdr:nvSpPr>
        <xdr:cNvPr id="504" name="n_1mainValue【認定こども園・幼稚園・保育所】&#10;一人当たり面積">
          <a:extLst>
            <a:ext uri="{FF2B5EF4-FFF2-40B4-BE49-F238E27FC236}">
              <a16:creationId xmlns:a16="http://schemas.microsoft.com/office/drawing/2014/main" id="{00000000-0008-0000-0E00-0000F8010000}"/>
            </a:ext>
          </a:extLst>
        </xdr:cNvPr>
        <xdr:cNvSpPr txBox="1"/>
      </xdr:nvSpPr>
      <xdr:spPr>
        <a:xfrm>
          <a:off x="21075727" y="6079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128287</xdr:rowOff>
    </xdr:from>
    <xdr:ext cx="469744" cy="259045"/>
    <xdr:sp macro="" textlink="">
      <xdr:nvSpPr>
        <xdr:cNvPr id="505" name="n_2mainValue【認定こども園・幼稚園・保育所】&#10;一人当たり面積">
          <a:extLst>
            <a:ext uri="{FF2B5EF4-FFF2-40B4-BE49-F238E27FC236}">
              <a16:creationId xmlns:a16="http://schemas.microsoft.com/office/drawing/2014/main" id="{00000000-0008-0000-0E00-0000F9010000}"/>
            </a:ext>
          </a:extLst>
        </xdr:cNvPr>
        <xdr:cNvSpPr txBox="1"/>
      </xdr:nvSpPr>
      <xdr:spPr>
        <a:xfrm>
          <a:off x="20199427" y="6129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35</xdr:row>
      <xdr:rowOff>132097</xdr:rowOff>
    </xdr:from>
    <xdr:ext cx="469744" cy="259045"/>
    <xdr:sp macro="" textlink="">
      <xdr:nvSpPr>
        <xdr:cNvPr id="506" name="n_3mainValue【認定こども園・幼稚園・保育所】&#10;一人当たり面積">
          <a:extLst>
            <a:ext uri="{FF2B5EF4-FFF2-40B4-BE49-F238E27FC236}">
              <a16:creationId xmlns:a16="http://schemas.microsoft.com/office/drawing/2014/main" id="{00000000-0008-0000-0E00-0000FA010000}"/>
            </a:ext>
          </a:extLst>
        </xdr:cNvPr>
        <xdr:cNvSpPr txBox="1"/>
      </xdr:nvSpPr>
      <xdr:spPr>
        <a:xfrm>
          <a:off x="19310427" y="6132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35</xdr:row>
      <xdr:rowOff>128287</xdr:rowOff>
    </xdr:from>
    <xdr:ext cx="469744" cy="259045"/>
    <xdr:sp macro="" textlink="">
      <xdr:nvSpPr>
        <xdr:cNvPr id="507" name="n_4mainValue【認定こども園・幼稚園・保育所】&#10;一人当たり面積">
          <a:extLst>
            <a:ext uri="{FF2B5EF4-FFF2-40B4-BE49-F238E27FC236}">
              <a16:creationId xmlns:a16="http://schemas.microsoft.com/office/drawing/2014/main" id="{00000000-0008-0000-0E00-0000FB010000}"/>
            </a:ext>
          </a:extLst>
        </xdr:cNvPr>
        <xdr:cNvSpPr txBox="1"/>
      </xdr:nvSpPr>
      <xdr:spPr>
        <a:xfrm>
          <a:off x="18421427" y="6129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8" name="正方形/長方形 507">
          <a:extLst>
            <a:ext uri="{FF2B5EF4-FFF2-40B4-BE49-F238E27FC236}">
              <a16:creationId xmlns:a16="http://schemas.microsoft.com/office/drawing/2014/main" id="{00000000-0008-0000-0E00-0000FC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9" name="正方形/長方形 508">
          <a:extLst>
            <a:ext uri="{FF2B5EF4-FFF2-40B4-BE49-F238E27FC236}">
              <a16:creationId xmlns:a16="http://schemas.microsoft.com/office/drawing/2014/main" id="{00000000-0008-0000-0E00-0000FD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0" name="正方形/長方形 509">
          <a:extLst>
            <a:ext uri="{FF2B5EF4-FFF2-40B4-BE49-F238E27FC236}">
              <a16:creationId xmlns:a16="http://schemas.microsoft.com/office/drawing/2014/main" id="{00000000-0008-0000-0E00-0000FE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1" name="正方形/長方形 510">
          <a:extLst>
            <a:ext uri="{FF2B5EF4-FFF2-40B4-BE49-F238E27FC236}">
              <a16:creationId xmlns:a16="http://schemas.microsoft.com/office/drawing/2014/main" id="{00000000-0008-0000-0E00-0000FF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2" name="正方形/長方形 511">
          <a:extLst>
            <a:ext uri="{FF2B5EF4-FFF2-40B4-BE49-F238E27FC236}">
              <a16:creationId xmlns:a16="http://schemas.microsoft.com/office/drawing/2014/main" id="{00000000-0008-0000-0E00-000000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3" name="正方形/長方形 512">
          <a:extLst>
            <a:ext uri="{FF2B5EF4-FFF2-40B4-BE49-F238E27FC236}">
              <a16:creationId xmlns:a16="http://schemas.microsoft.com/office/drawing/2014/main" id="{00000000-0008-0000-0E00-000001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4" name="正方形/長方形 513">
          <a:extLst>
            <a:ext uri="{FF2B5EF4-FFF2-40B4-BE49-F238E27FC236}">
              <a16:creationId xmlns:a16="http://schemas.microsoft.com/office/drawing/2014/main" id="{00000000-0008-0000-0E00-000002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5" name="正方形/長方形 514">
          <a:extLst>
            <a:ext uri="{FF2B5EF4-FFF2-40B4-BE49-F238E27FC236}">
              <a16:creationId xmlns:a16="http://schemas.microsoft.com/office/drawing/2014/main" id="{00000000-0008-0000-0E00-000003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6" name="テキスト ボックス 515">
          <a:extLst>
            <a:ext uri="{FF2B5EF4-FFF2-40B4-BE49-F238E27FC236}">
              <a16:creationId xmlns:a16="http://schemas.microsoft.com/office/drawing/2014/main" id="{00000000-0008-0000-0E00-000004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7" name="直線コネクタ 516">
          <a:extLst>
            <a:ext uri="{FF2B5EF4-FFF2-40B4-BE49-F238E27FC236}">
              <a16:creationId xmlns:a16="http://schemas.microsoft.com/office/drawing/2014/main" id="{00000000-0008-0000-0E00-000005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8" name="テキスト ボックス 517">
          <a:extLst>
            <a:ext uri="{FF2B5EF4-FFF2-40B4-BE49-F238E27FC236}">
              <a16:creationId xmlns:a16="http://schemas.microsoft.com/office/drawing/2014/main" id="{00000000-0008-0000-0E00-000006020000}"/>
            </a:ext>
          </a:extLst>
        </xdr:cNvPr>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19" name="直線コネクタ 518">
          <a:extLst>
            <a:ext uri="{FF2B5EF4-FFF2-40B4-BE49-F238E27FC236}">
              <a16:creationId xmlns:a16="http://schemas.microsoft.com/office/drawing/2014/main" id="{00000000-0008-0000-0E00-000007020000}"/>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520" name="テキスト ボックス 519">
          <a:extLst>
            <a:ext uri="{FF2B5EF4-FFF2-40B4-BE49-F238E27FC236}">
              <a16:creationId xmlns:a16="http://schemas.microsoft.com/office/drawing/2014/main" id="{00000000-0008-0000-0E00-000008020000}"/>
            </a:ext>
          </a:extLst>
        </xdr:cNvPr>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21" name="直線コネクタ 520">
          <a:extLst>
            <a:ext uri="{FF2B5EF4-FFF2-40B4-BE49-F238E27FC236}">
              <a16:creationId xmlns:a16="http://schemas.microsoft.com/office/drawing/2014/main" id="{00000000-0008-0000-0E00-000009020000}"/>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22" name="テキスト ボックス 521">
          <a:extLst>
            <a:ext uri="{FF2B5EF4-FFF2-40B4-BE49-F238E27FC236}">
              <a16:creationId xmlns:a16="http://schemas.microsoft.com/office/drawing/2014/main" id="{00000000-0008-0000-0E00-00000A020000}"/>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23" name="直線コネクタ 522">
          <a:extLst>
            <a:ext uri="{FF2B5EF4-FFF2-40B4-BE49-F238E27FC236}">
              <a16:creationId xmlns:a16="http://schemas.microsoft.com/office/drawing/2014/main" id="{00000000-0008-0000-0E00-00000B020000}"/>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24" name="テキスト ボックス 523">
          <a:extLst>
            <a:ext uri="{FF2B5EF4-FFF2-40B4-BE49-F238E27FC236}">
              <a16:creationId xmlns:a16="http://schemas.microsoft.com/office/drawing/2014/main" id="{00000000-0008-0000-0E00-00000C020000}"/>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25" name="直線コネクタ 524">
          <a:extLst>
            <a:ext uri="{FF2B5EF4-FFF2-40B4-BE49-F238E27FC236}">
              <a16:creationId xmlns:a16="http://schemas.microsoft.com/office/drawing/2014/main" id="{00000000-0008-0000-0E00-00000D020000}"/>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26" name="テキスト ボックス 525">
          <a:extLst>
            <a:ext uri="{FF2B5EF4-FFF2-40B4-BE49-F238E27FC236}">
              <a16:creationId xmlns:a16="http://schemas.microsoft.com/office/drawing/2014/main" id="{00000000-0008-0000-0E00-00000E020000}"/>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7" name="直線コネクタ 526">
          <a:extLst>
            <a:ext uri="{FF2B5EF4-FFF2-40B4-BE49-F238E27FC236}">
              <a16:creationId xmlns:a16="http://schemas.microsoft.com/office/drawing/2014/main" id="{00000000-0008-0000-0E00-00000F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8" name="テキスト ボックス 527">
          <a:extLst>
            <a:ext uri="{FF2B5EF4-FFF2-40B4-BE49-F238E27FC236}">
              <a16:creationId xmlns:a16="http://schemas.microsoft.com/office/drawing/2014/main" id="{00000000-0008-0000-0E00-000010020000}"/>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9" name="【学校施設】&#10;有形固定資産減価償却率グラフ枠">
          <a:extLst>
            <a:ext uri="{FF2B5EF4-FFF2-40B4-BE49-F238E27FC236}">
              <a16:creationId xmlns:a16="http://schemas.microsoft.com/office/drawing/2014/main" id="{00000000-0008-0000-0E00-000011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22860</xdr:rowOff>
    </xdr:from>
    <xdr:to>
      <xdr:col>85</xdr:col>
      <xdr:colOff>126364</xdr:colOff>
      <xdr:row>64</xdr:row>
      <xdr:rowOff>64008</xdr:rowOff>
    </xdr:to>
    <xdr:cxnSp macro="">
      <xdr:nvCxnSpPr>
        <xdr:cNvPr id="530" name="直線コネクタ 529">
          <a:extLst>
            <a:ext uri="{FF2B5EF4-FFF2-40B4-BE49-F238E27FC236}">
              <a16:creationId xmlns:a16="http://schemas.microsoft.com/office/drawing/2014/main" id="{00000000-0008-0000-0E00-000012020000}"/>
            </a:ext>
          </a:extLst>
        </xdr:cNvPr>
        <xdr:cNvCxnSpPr/>
      </xdr:nvCxnSpPr>
      <xdr:spPr>
        <a:xfrm flipV="1">
          <a:off x="16318864" y="9624060"/>
          <a:ext cx="0" cy="1412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67835</xdr:rowOff>
    </xdr:from>
    <xdr:ext cx="405111" cy="259045"/>
    <xdr:sp macro="" textlink="">
      <xdr:nvSpPr>
        <xdr:cNvPr id="531" name="【学校施設】&#10;有形固定資産減価償却率最小値テキスト">
          <a:extLst>
            <a:ext uri="{FF2B5EF4-FFF2-40B4-BE49-F238E27FC236}">
              <a16:creationId xmlns:a16="http://schemas.microsoft.com/office/drawing/2014/main" id="{00000000-0008-0000-0E00-000013020000}"/>
            </a:ext>
          </a:extLst>
        </xdr:cNvPr>
        <xdr:cNvSpPr txBox="1"/>
      </xdr:nvSpPr>
      <xdr:spPr>
        <a:xfrm>
          <a:off x="16357600" y="11040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64008</xdr:rowOff>
    </xdr:from>
    <xdr:to>
      <xdr:col>86</xdr:col>
      <xdr:colOff>25400</xdr:colOff>
      <xdr:row>64</xdr:row>
      <xdr:rowOff>64008</xdr:rowOff>
    </xdr:to>
    <xdr:cxnSp macro="">
      <xdr:nvCxnSpPr>
        <xdr:cNvPr id="532" name="直線コネクタ 531">
          <a:extLst>
            <a:ext uri="{FF2B5EF4-FFF2-40B4-BE49-F238E27FC236}">
              <a16:creationId xmlns:a16="http://schemas.microsoft.com/office/drawing/2014/main" id="{00000000-0008-0000-0E00-000014020000}"/>
            </a:ext>
          </a:extLst>
        </xdr:cNvPr>
        <xdr:cNvCxnSpPr/>
      </xdr:nvCxnSpPr>
      <xdr:spPr>
        <a:xfrm>
          <a:off x="16230600" y="11036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140987</xdr:rowOff>
    </xdr:from>
    <xdr:ext cx="405111" cy="259045"/>
    <xdr:sp macro="" textlink="">
      <xdr:nvSpPr>
        <xdr:cNvPr id="533" name="【学校施設】&#10;有形固定資産減価償却率最大値テキスト">
          <a:extLst>
            <a:ext uri="{FF2B5EF4-FFF2-40B4-BE49-F238E27FC236}">
              <a16:creationId xmlns:a16="http://schemas.microsoft.com/office/drawing/2014/main" id="{00000000-0008-0000-0E00-000015020000}"/>
            </a:ext>
          </a:extLst>
        </xdr:cNvPr>
        <xdr:cNvSpPr txBox="1"/>
      </xdr:nvSpPr>
      <xdr:spPr>
        <a:xfrm>
          <a:off x="16357600" y="9399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22860</xdr:rowOff>
    </xdr:from>
    <xdr:to>
      <xdr:col>86</xdr:col>
      <xdr:colOff>25400</xdr:colOff>
      <xdr:row>56</xdr:row>
      <xdr:rowOff>22860</xdr:rowOff>
    </xdr:to>
    <xdr:cxnSp macro="">
      <xdr:nvCxnSpPr>
        <xdr:cNvPr id="534" name="直線コネクタ 533">
          <a:extLst>
            <a:ext uri="{FF2B5EF4-FFF2-40B4-BE49-F238E27FC236}">
              <a16:creationId xmlns:a16="http://schemas.microsoft.com/office/drawing/2014/main" id="{00000000-0008-0000-0E00-000016020000}"/>
            </a:ext>
          </a:extLst>
        </xdr:cNvPr>
        <xdr:cNvCxnSpPr/>
      </xdr:nvCxnSpPr>
      <xdr:spPr>
        <a:xfrm>
          <a:off x="16230600" y="962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26941</xdr:rowOff>
    </xdr:from>
    <xdr:ext cx="405111" cy="259045"/>
    <xdr:sp macro="" textlink="">
      <xdr:nvSpPr>
        <xdr:cNvPr id="535" name="【学校施設】&#10;有形固定資産減価償却率平均値テキスト">
          <a:extLst>
            <a:ext uri="{FF2B5EF4-FFF2-40B4-BE49-F238E27FC236}">
              <a16:creationId xmlns:a16="http://schemas.microsoft.com/office/drawing/2014/main" id="{00000000-0008-0000-0E00-000017020000}"/>
            </a:ext>
          </a:extLst>
        </xdr:cNvPr>
        <xdr:cNvSpPr txBox="1"/>
      </xdr:nvSpPr>
      <xdr:spPr>
        <a:xfrm>
          <a:off x="16357600" y="101424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4064</xdr:rowOff>
    </xdr:from>
    <xdr:to>
      <xdr:col>85</xdr:col>
      <xdr:colOff>177800</xdr:colOff>
      <xdr:row>60</xdr:row>
      <xdr:rowOff>105664</xdr:rowOff>
    </xdr:to>
    <xdr:sp macro="" textlink="">
      <xdr:nvSpPr>
        <xdr:cNvPr id="536" name="フローチャート: 判断 535">
          <a:extLst>
            <a:ext uri="{FF2B5EF4-FFF2-40B4-BE49-F238E27FC236}">
              <a16:creationId xmlns:a16="http://schemas.microsoft.com/office/drawing/2014/main" id="{00000000-0008-0000-0E00-000018020000}"/>
            </a:ext>
          </a:extLst>
        </xdr:cNvPr>
        <xdr:cNvSpPr/>
      </xdr:nvSpPr>
      <xdr:spPr>
        <a:xfrm>
          <a:off x="16268700" y="1029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129794</xdr:rowOff>
    </xdr:from>
    <xdr:to>
      <xdr:col>81</xdr:col>
      <xdr:colOff>101600</xdr:colOff>
      <xdr:row>60</xdr:row>
      <xdr:rowOff>59944</xdr:rowOff>
    </xdr:to>
    <xdr:sp macro="" textlink="">
      <xdr:nvSpPr>
        <xdr:cNvPr id="537" name="フローチャート: 判断 536">
          <a:extLst>
            <a:ext uri="{FF2B5EF4-FFF2-40B4-BE49-F238E27FC236}">
              <a16:creationId xmlns:a16="http://schemas.microsoft.com/office/drawing/2014/main" id="{00000000-0008-0000-0E00-000019020000}"/>
            </a:ext>
          </a:extLst>
        </xdr:cNvPr>
        <xdr:cNvSpPr/>
      </xdr:nvSpPr>
      <xdr:spPr>
        <a:xfrm>
          <a:off x="15430500" y="10245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152654</xdr:rowOff>
    </xdr:from>
    <xdr:to>
      <xdr:col>76</xdr:col>
      <xdr:colOff>165100</xdr:colOff>
      <xdr:row>60</xdr:row>
      <xdr:rowOff>82804</xdr:rowOff>
    </xdr:to>
    <xdr:sp macro="" textlink="">
      <xdr:nvSpPr>
        <xdr:cNvPr id="538" name="フローチャート: 判断 537">
          <a:extLst>
            <a:ext uri="{FF2B5EF4-FFF2-40B4-BE49-F238E27FC236}">
              <a16:creationId xmlns:a16="http://schemas.microsoft.com/office/drawing/2014/main" id="{00000000-0008-0000-0E00-00001A020000}"/>
            </a:ext>
          </a:extLst>
        </xdr:cNvPr>
        <xdr:cNvSpPr/>
      </xdr:nvSpPr>
      <xdr:spPr>
        <a:xfrm>
          <a:off x="14541500" y="10268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102362</xdr:rowOff>
    </xdr:from>
    <xdr:to>
      <xdr:col>72</xdr:col>
      <xdr:colOff>38100</xdr:colOff>
      <xdr:row>60</xdr:row>
      <xdr:rowOff>32512</xdr:rowOff>
    </xdr:to>
    <xdr:sp macro="" textlink="">
      <xdr:nvSpPr>
        <xdr:cNvPr id="539" name="フローチャート: 判断 538">
          <a:extLst>
            <a:ext uri="{FF2B5EF4-FFF2-40B4-BE49-F238E27FC236}">
              <a16:creationId xmlns:a16="http://schemas.microsoft.com/office/drawing/2014/main" id="{00000000-0008-0000-0E00-00001B020000}"/>
            </a:ext>
          </a:extLst>
        </xdr:cNvPr>
        <xdr:cNvSpPr/>
      </xdr:nvSpPr>
      <xdr:spPr>
        <a:xfrm>
          <a:off x="13652500" y="10217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79502</xdr:rowOff>
    </xdr:from>
    <xdr:to>
      <xdr:col>67</xdr:col>
      <xdr:colOff>101600</xdr:colOff>
      <xdr:row>60</xdr:row>
      <xdr:rowOff>9652</xdr:rowOff>
    </xdr:to>
    <xdr:sp macro="" textlink="">
      <xdr:nvSpPr>
        <xdr:cNvPr id="540" name="フローチャート: 判断 539">
          <a:extLst>
            <a:ext uri="{FF2B5EF4-FFF2-40B4-BE49-F238E27FC236}">
              <a16:creationId xmlns:a16="http://schemas.microsoft.com/office/drawing/2014/main" id="{00000000-0008-0000-0E00-00001C020000}"/>
            </a:ext>
          </a:extLst>
        </xdr:cNvPr>
        <xdr:cNvSpPr/>
      </xdr:nvSpPr>
      <xdr:spPr>
        <a:xfrm>
          <a:off x="12763500" y="10195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00000000-0008-0000-0E00-00001D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00000000-0008-0000-0E00-00001E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00000000-0008-0000-0E00-00001F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00000000-0008-0000-0E00-000020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00000000-0008-0000-0E00-000021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58928</xdr:rowOff>
    </xdr:from>
    <xdr:to>
      <xdr:col>85</xdr:col>
      <xdr:colOff>177800</xdr:colOff>
      <xdr:row>60</xdr:row>
      <xdr:rowOff>160528</xdr:rowOff>
    </xdr:to>
    <xdr:sp macro="" textlink="">
      <xdr:nvSpPr>
        <xdr:cNvPr id="546" name="楕円 545">
          <a:extLst>
            <a:ext uri="{FF2B5EF4-FFF2-40B4-BE49-F238E27FC236}">
              <a16:creationId xmlns:a16="http://schemas.microsoft.com/office/drawing/2014/main" id="{00000000-0008-0000-0E00-000022020000}"/>
            </a:ext>
          </a:extLst>
        </xdr:cNvPr>
        <xdr:cNvSpPr/>
      </xdr:nvSpPr>
      <xdr:spPr>
        <a:xfrm>
          <a:off x="16268700" y="10345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37355</xdr:rowOff>
    </xdr:from>
    <xdr:ext cx="405111" cy="259045"/>
    <xdr:sp macro="" textlink="">
      <xdr:nvSpPr>
        <xdr:cNvPr id="547" name="【学校施設】&#10;有形固定資産減価償却率該当値テキスト">
          <a:extLst>
            <a:ext uri="{FF2B5EF4-FFF2-40B4-BE49-F238E27FC236}">
              <a16:creationId xmlns:a16="http://schemas.microsoft.com/office/drawing/2014/main" id="{00000000-0008-0000-0E00-000023020000}"/>
            </a:ext>
          </a:extLst>
        </xdr:cNvPr>
        <xdr:cNvSpPr txBox="1"/>
      </xdr:nvSpPr>
      <xdr:spPr>
        <a:xfrm>
          <a:off x="16357600" y="10324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134366</xdr:rowOff>
    </xdr:from>
    <xdr:to>
      <xdr:col>81</xdr:col>
      <xdr:colOff>101600</xdr:colOff>
      <xdr:row>60</xdr:row>
      <xdr:rowOff>64516</xdr:rowOff>
    </xdr:to>
    <xdr:sp macro="" textlink="">
      <xdr:nvSpPr>
        <xdr:cNvPr id="548" name="楕円 547">
          <a:extLst>
            <a:ext uri="{FF2B5EF4-FFF2-40B4-BE49-F238E27FC236}">
              <a16:creationId xmlns:a16="http://schemas.microsoft.com/office/drawing/2014/main" id="{00000000-0008-0000-0E00-000024020000}"/>
            </a:ext>
          </a:extLst>
        </xdr:cNvPr>
        <xdr:cNvSpPr/>
      </xdr:nvSpPr>
      <xdr:spPr>
        <a:xfrm>
          <a:off x="15430500" y="10249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13716</xdr:rowOff>
    </xdr:from>
    <xdr:to>
      <xdr:col>85</xdr:col>
      <xdr:colOff>127000</xdr:colOff>
      <xdr:row>60</xdr:row>
      <xdr:rowOff>109728</xdr:rowOff>
    </xdr:to>
    <xdr:cxnSp macro="">
      <xdr:nvCxnSpPr>
        <xdr:cNvPr id="549" name="直線コネクタ 548">
          <a:extLst>
            <a:ext uri="{FF2B5EF4-FFF2-40B4-BE49-F238E27FC236}">
              <a16:creationId xmlns:a16="http://schemas.microsoft.com/office/drawing/2014/main" id="{00000000-0008-0000-0E00-000025020000}"/>
            </a:ext>
          </a:extLst>
        </xdr:cNvPr>
        <xdr:cNvCxnSpPr/>
      </xdr:nvCxnSpPr>
      <xdr:spPr>
        <a:xfrm>
          <a:off x="15481300" y="10300716"/>
          <a:ext cx="8382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42926</xdr:rowOff>
    </xdr:from>
    <xdr:to>
      <xdr:col>76</xdr:col>
      <xdr:colOff>165100</xdr:colOff>
      <xdr:row>59</xdr:row>
      <xdr:rowOff>144526</xdr:rowOff>
    </xdr:to>
    <xdr:sp macro="" textlink="">
      <xdr:nvSpPr>
        <xdr:cNvPr id="550" name="楕円 549">
          <a:extLst>
            <a:ext uri="{FF2B5EF4-FFF2-40B4-BE49-F238E27FC236}">
              <a16:creationId xmlns:a16="http://schemas.microsoft.com/office/drawing/2014/main" id="{00000000-0008-0000-0E00-000026020000}"/>
            </a:ext>
          </a:extLst>
        </xdr:cNvPr>
        <xdr:cNvSpPr/>
      </xdr:nvSpPr>
      <xdr:spPr>
        <a:xfrm>
          <a:off x="14541500" y="10158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93726</xdr:rowOff>
    </xdr:from>
    <xdr:to>
      <xdr:col>81</xdr:col>
      <xdr:colOff>50800</xdr:colOff>
      <xdr:row>60</xdr:row>
      <xdr:rowOff>13716</xdr:rowOff>
    </xdr:to>
    <xdr:cxnSp macro="">
      <xdr:nvCxnSpPr>
        <xdr:cNvPr id="551" name="直線コネクタ 550">
          <a:extLst>
            <a:ext uri="{FF2B5EF4-FFF2-40B4-BE49-F238E27FC236}">
              <a16:creationId xmlns:a16="http://schemas.microsoft.com/office/drawing/2014/main" id="{00000000-0008-0000-0E00-000027020000}"/>
            </a:ext>
          </a:extLst>
        </xdr:cNvPr>
        <xdr:cNvCxnSpPr/>
      </xdr:nvCxnSpPr>
      <xdr:spPr>
        <a:xfrm>
          <a:off x="14592300" y="10209276"/>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113792</xdr:rowOff>
    </xdr:from>
    <xdr:to>
      <xdr:col>72</xdr:col>
      <xdr:colOff>38100</xdr:colOff>
      <xdr:row>59</xdr:row>
      <xdr:rowOff>43942</xdr:rowOff>
    </xdr:to>
    <xdr:sp macro="" textlink="">
      <xdr:nvSpPr>
        <xdr:cNvPr id="552" name="楕円 551">
          <a:extLst>
            <a:ext uri="{FF2B5EF4-FFF2-40B4-BE49-F238E27FC236}">
              <a16:creationId xmlns:a16="http://schemas.microsoft.com/office/drawing/2014/main" id="{00000000-0008-0000-0E00-000028020000}"/>
            </a:ext>
          </a:extLst>
        </xdr:cNvPr>
        <xdr:cNvSpPr/>
      </xdr:nvSpPr>
      <xdr:spPr>
        <a:xfrm>
          <a:off x="13652500" y="10057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164592</xdr:rowOff>
    </xdr:from>
    <xdr:to>
      <xdr:col>76</xdr:col>
      <xdr:colOff>114300</xdr:colOff>
      <xdr:row>59</xdr:row>
      <xdr:rowOff>93726</xdr:rowOff>
    </xdr:to>
    <xdr:cxnSp macro="">
      <xdr:nvCxnSpPr>
        <xdr:cNvPr id="553" name="直線コネクタ 552">
          <a:extLst>
            <a:ext uri="{FF2B5EF4-FFF2-40B4-BE49-F238E27FC236}">
              <a16:creationId xmlns:a16="http://schemas.microsoft.com/office/drawing/2014/main" id="{00000000-0008-0000-0E00-000029020000}"/>
            </a:ext>
          </a:extLst>
        </xdr:cNvPr>
        <xdr:cNvCxnSpPr/>
      </xdr:nvCxnSpPr>
      <xdr:spPr>
        <a:xfrm>
          <a:off x="13703300" y="10108692"/>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36068</xdr:rowOff>
    </xdr:from>
    <xdr:to>
      <xdr:col>67</xdr:col>
      <xdr:colOff>101600</xdr:colOff>
      <xdr:row>58</xdr:row>
      <xdr:rowOff>137668</xdr:rowOff>
    </xdr:to>
    <xdr:sp macro="" textlink="">
      <xdr:nvSpPr>
        <xdr:cNvPr id="554" name="楕円 553">
          <a:extLst>
            <a:ext uri="{FF2B5EF4-FFF2-40B4-BE49-F238E27FC236}">
              <a16:creationId xmlns:a16="http://schemas.microsoft.com/office/drawing/2014/main" id="{00000000-0008-0000-0E00-00002A020000}"/>
            </a:ext>
          </a:extLst>
        </xdr:cNvPr>
        <xdr:cNvSpPr/>
      </xdr:nvSpPr>
      <xdr:spPr>
        <a:xfrm>
          <a:off x="12763500" y="9980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86868</xdr:rowOff>
    </xdr:from>
    <xdr:to>
      <xdr:col>71</xdr:col>
      <xdr:colOff>177800</xdr:colOff>
      <xdr:row>58</xdr:row>
      <xdr:rowOff>164592</xdr:rowOff>
    </xdr:to>
    <xdr:cxnSp macro="">
      <xdr:nvCxnSpPr>
        <xdr:cNvPr id="555" name="直線コネクタ 554">
          <a:extLst>
            <a:ext uri="{FF2B5EF4-FFF2-40B4-BE49-F238E27FC236}">
              <a16:creationId xmlns:a16="http://schemas.microsoft.com/office/drawing/2014/main" id="{00000000-0008-0000-0E00-00002B020000}"/>
            </a:ext>
          </a:extLst>
        </xdr:cNvPr>
        <xdr:cNvCxnSpPr/>
      </xdr:nvCxnSpPr>
      <xdr:spPr>
        <a:xfrm>
          <a:off x="12814300" y="10030968"/>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76471</xdr:rowOff>
    </xdr:from>
    <xdr:ext cx="405111" cy="259045"/>
    <xdr:sp macro="" textlink="">
      <xdr:nvSpPr>
        <xdr:cNvPr id="556" name="n_1aveValue【学校施設】&#10;有形固定資産減価償却率">
          <a:extLst>
            <a:ext uri="{FF2B5EF4-FFF2-40B4-BE49-F238E27FC236}">
              <a16:creationId xmlns:a16="http://schemas.microsoft.com/office/drawing/2014/main" id="{00000000-0008-0000-0E00-00002C020000}"/>
            </a:ext>
          </a:extLst>
        </xdr:cNvPr>
        <xdr:cNvSpPr txBox="1"/>
      </xdr:nvSpPr>
      <xdr:spPr>
        <a:xfrm>
          <a:off x="15266044" y="10020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73931</xdr:rowOff>
    </xdr:from>
    <xdr:ext cx="405111" cy="259045"/>
    <xdr:sp macro="" textlink="">
      <xdr:nvSpPr>
        <xdr:cNvPr id="557" name="n_2aveValue【学校施設】&#10;有形固定資産減価償却率">
          <a:extLst>
            <a:ext uri="{FF2B5EF4-FFF2-40B4-BE49-F238E27FC236}">
              <a16:creationId xmlns:a16="http://schemas.microsoft.com/office/drawing/2014/main" id="{00000000-0008-0000-0E00-00002D020000}"/>
            </a:ext>
          </a:extLst>
        </xdr:cNvPr>
        <xdr:cNvSpPr txBox="1"/>
      </xdr:nvSpPr>
      <xdr:spPr>
        <a:xfrm>
          <a:off x="14389744" y="10360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23639</xdr:rowOff>
    </xdr:from>
    <xdr:ext cx="405111" cy="259045"/>
    <xdr:sp macro="" textlink="">
      <xdr:nvSpPr>
        <xdr:cNvPr id="558" name="n_3aveValue【学校施設】&#10;有形固定資産減価償却率">
          <a:extLst>
            <a:ext uri="{FF2B5EF4-FFF2-40B4-BE49-F238E27FC236}">
              <a16:creationId xmlns:a16="http://schemas.microsoft.com/office/drawing/2014/main" id="{00000000-0008-0000-0E00-00002E020000}"/>
            </a:ext>
          </a:extLst>
        </xdr:cNvPr>
        <xdr:cNvSpPr txBox="1"/>
      </xdr:nvSpPr>
      <xdr:spPr>
        <a:xfrm>
          <a:off x="13500744" y="10310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779</xdr:rowOff>
    </xdr:from>
    <xdr:ext cx="405111" cy="259045"/>
    <xdr:sp macro="" textlink="">
      <xdr:nvSpPr>
        <xdr:cNvPr id="559" name="n_4aveValue【学校施設】&#10;有形固定資産減価償却率">
          <a:extLst>
            <a:ext uri="{FF2B5EF4-FFF2-40B4-BE49-F238E27FC236}">
              <a16:creationId xmlns:a16="http://schemas.microsoft.com/office/drawing/2014/main" id="{00000000-0008-0000-0E00-00002F020000}"/>
            </a:ext>
          </a:extLst>
        </xdr:cNvPr>
        <xdr:cNvSpPr txBox="1"/>
      </xdr:nvSpPr>
      <xdr:spPr>
        <a:xfrm>
          <a:off x="12611744" y="10287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55643</xdr:rowOff>
    </xdr:from>
    <xdr:ext cx="405111" cy="259045"/>
    <xdr:sp macro="" textlink="">
      <xdr:nvSpPr>
        <xdr:cNvPr id="560" name="n_1mainValue【学校施設】&#10;有形固定資産減価償却率">
          <a:extLst>
            <a:ext uri="{FF2B5EF4-FFF2-40B4-BE49-F238E27FC236}">
              <a16:creationId xmlns:a16="http://schemas.microsoft.com/office/drawing/2014/main" id="{00000000-0008-0000-0E00-000030020000}"/>
            </a:ext>
          </a:extLst>
        </xdr:cNvPr>
        <xdr:cNvSpPr txBox="1"/>
      </xdr:nvSpPr>
      <xdr:spPr>
        <a:xfrm>
          <a:off x="15266044" y="10342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161053</xdr:rowOff>
    </xdr:from>
    <xdr:ext cx="405111" cy="259045"/>
    <xdr:sp macro="" textlink="">
      <xdr:nvSpPr>
        <xdr:cNvPr id="561" name="n_2mainValue【学校施設】&#10;有形固定資産減価償却率">
          <a:extLst>
            <a:ext uri="{FF2B5EF4-FFF2-40B4-BE49-F238E27FC236}">
              <a16:creationId xmlns:a16="http://schemas.microsoft.com/office/drawing/2014/main" id="{00000000-0008-0000-0E00-000031020000}"/>
            </a:ext>
          </a:extLst>
        </xdr:cNvPr>
        <xdr:cNvSpPr txBox="1"/>
      </xdr:nvSpPr>
      <xdr:spPr>
        <a:xfrm>
          <a:off x="14389744" y="9933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60469</xdr:rowOff>
    </xdr:from>
    <xdr:ext cx="405111" cy="259045"/>
    <xdr:sp macro="" textlink="">
      <xdr:nvSpPr>
        <xdr:cNvPr id="562" name="n_3mainValue【学校施設】&#10;有形固定資産減価償却率">
          <a:extLst>
            <a:ext uri="{FF2B5EF4-FFF2-40B4-BE49-F238E27FC236}">
              <a16:creationId xmlns:a16="http://schemas.microsoft.com/office/drawing/2014/main" id="{00000000-0008-0000-0E00-000032020000}"/>
            </a:ext>
          </a:extLst>
        </xdr:cNvPr>
        <xdr:cNvSpPr txBox="1"/>
      </xdr:nvSpPr>
      <xdr:spPr>
        <a:xfrm>
          <a:off x="13500744" y="9833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154195</xdr:rowOff>
    </xdr:from>
    <xdr:ext cx="405111" cy="259045"/>
    <xdr:sp macro="" textlink="">
      <xdr:nvSpPr>
        <xdr:cNvPr id="563" name="n_4mainValue【学校施設】&#10;有形固定資産減価償却率">
          <a:extLst>
            <a:ext uri="{FF2B5EF4-FFF2-40B4-BE49-F238E27FC236}">
              <a16:creationId xmlns:a16="http://schemas.microsoft.com/office/drawing/2014/main" id="{00000000-0008-0000-0E00-000033020000}"/>
            </a:ext>
          </a:extLst>
        </xdr:cNvPr>
        <xdr:cNvSpPr txBox="1"/>
      </xdr:nvSpPr>
      <xdr:spPr>
        <a:xfrm>
          <a:off x="12611744" y="97553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4" name="正方形/長方形 563">
          <a:extLst>
            <a:ext uri="{FF2B5EF4-FFF2-40B4-BE49-F238E27FC236}">
              <a16:creationId xmlns:a16="http://schemas.microsoft.com/office/drawing/2014/main" id="{00000000-0008-0000-0E00-000034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5" name="正方形/長方形 564">
          <a:extLst>
            <a:ext uri="{FF2B5EF4-FFF2-40B4-BE49-F238E27FC236}">
              <a16:creationId xmlns:a16="http://schemas.microsoft.com/office/drawing/2014/main" id="{00000000-0008-0000-0E00-000035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6" name="正方形/長方形 565">
          <a:extLst>
            <a:ext uri="{FF2B5EF4-FFF2-40B4-BE49-F238E27FC236}">
              <a16:creationId xmlns:a16="http://schemas.microsoft.com/office/drawing/2014/main" id="{00000000-0008-0000-0E00-000036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7" name="正方形/長方形 566">
          <a:extLst>
            <a:ext uri="{FF2B5EF4-FFF2-40B4-BE49-F238E27FC236}">
              <a16:creationId xmlns:a16="http://schemas.microsoft.com/office/drawing/2014/main" id="{00000000-0008-0000-0E00-000037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8" name="正方形/長方形 567">
          <a:extLst>
            <a:ext uri="{FF2B5EF4-FFF2-40B4-BE49-F238E27FC236}">
              <a16:creationId xmlns:a16="http://schemas.microsoft.com/office/drawing/2014/main" id="{00000000-0008-0000-0E00-000038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9" name="正方形/長方形 568">
          <a:extLst>
            <a:ext uri="{FF2B5EF4-FFF2-40B4-BE49-F238E27FC236}">
              <a16:creationId xmlns:a16="http://schemas.microsoft.com/office/drawing/2014/main" id="{00000000-0008-0000-0E00-000039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0" name="正方形/長方形 569">
          <a:extLst>
            <a:ext uri="{FF2B5EF4-FFF2-40B4-BE49-F238E27FC236}">
              <a16:creationId xmlns:a16="http://schemas.microsoft.com/office/drawing/2014/main" id="{00000000-0008-0000-0E00-00003A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1" name="正方形/長方形 570">
          <a:extLst>
            <a:ext uri="{FF2B5EF4-FFF2-40B4-BE49-F238E27FC236}">
              <a16:creationId xmlns:a16="http://schemas.microsoft.com/office/drawing/2014/main" id="{00000000-0008-0000-0E00-00003B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2" name="テキスト ボックス 571">
          <a:extLst>
            <a:ext uri="{FF2B5EF4-FFF2-40B4-BE49-F238E27FC236}">
              <a16:creationId xmlns:a16="http://schemas.microsoft.com/office/drawing/2014/main" id="{00000000-0008-0000-0E00-00003C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3" name="直線コネクタ 572">
          <a:extLst>
            <a:ext uri="{FF2B5EF4-FFF2-40B4-BE49-F238E27FC236}">
              <a16:creationId xmlns:a16="http://schemas.microsoft.com/office/drawing/2014/main" id="{00000000-0008-0000-0E00-00003D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4" name="テキスト ボックス 573">
          <a:extLst>
            <a:ext uri="{FF2B5EF4-FFF2-40B4-BE49-F238E27FC236}">
              <a16:creationId xmlns:a16="http://schemas.microsoft.com/office/drawing/2014/main" id="{00000000-0008-0000-0E00-00003E020000}"/>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575" name="直線コネクタ 574">
          <a:extLst>
            <a:ext uri="{FF2B5EF4-FFF2-40B4-BE49-F238E27FC236}">
              <a16:creationId xmlns:a16="http://schemas.microsoft.com/office/drawing/2014/main" id="{00000000-0008-0000-0E00-00003F020000}"/>
            </a:ext>
          </a:extLst>
        </xdr:cNvPr>
        <xdr:cNvCxnSpPr/>
      </xdr:nvCxnSpPr>
      <xdr:spPr>
        <a:xfrm>
          <a:off x="18288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576" name="テキスト ボックス 575">
          <a:extLst>
            <a:ext uri="{FF2B5EF4-FFF2-40B4-BE49-F238E27FC236}">
              <a16:creationId xmlns:a16="http://schemas.microsoft.com/office/drawing/2014/main" id="{00000000-0008-0000-0E00-000040020000}"/>
            </a:ext>
          </a:extLst>
        </xdr:cNvPr>
        <xdr:cNvSpPr txBox="1"/>
      </xdr:nvSpPr>
      <xdr:spPr>
        <a:xfrm>
          <a:off x="17820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7" name="直線コネクタ 576">
          <a:extLst>
            <a:ext uri="{FF2B5EF4-FFF2-40B4-BE49-F238E27FC236}">
              <a16:creationId xmlns:a16="http://schemas.microsoft.com/office/drawing/2014/main" id="{00000000-0008-0000-0E00-00004102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8" name="テキスト ボックス 577">
          <a:extLst>
            <a:ext uri="{FF2B5EF4-FFF2-40B4-BE49-F238E27FC236}">
              <a16:creationId xmlns:a16="http://schemas.microsoft.com/office/drawing/2014/main" id="{00000000-0008-0000-0E00-00004202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579" name="直線コネクタ 578">
          <a:extLst>
            <a:ext uri="{FF2B5EF4-FFF2-40B4-BE49-F238E27FC236}">
              <a16:creationId xmlns:a16="http://schemas.microsoft.com/office/drawing/2014/main" id="{00000000-0008-0000-0E00-000043020000}"/>
            </a:ext>
          </a:extLst>
        </xdr:cNvPr>
        <xdr:cNvCxnSpPr/>
      </xdr:nvCxnSpPr>
      <xdr:spPr>
        <a:xfrm>
          <a:off x="18288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580" name="テキスト ボックス 579">
          <a:extLst>
            <a:ext uri="{FF2B5EF4-FFF2-40B4-BE49-F238E27FC236}">
              <a16:creationId xmlns:a16="http://schemas.microsoft.com/office/drawing/2014/main" id="{00000000-0008-0000-0E00-000044020000}"/>
            </a:ext>
          </a:extLst>
        </xdr:cNvPr>
        <xdr:cNvSpPr txBox="1"/>
      </xdr:nvSpPr>
      <xdr:spPr>
        <a:xfrm>
          <a:off x="17820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1" name="直線コネクタ 580">
          <a:extLst>
            <a:ext uri="{FF2B5EF4-FFF2-40B4-BE49-F238E27FC236}">
              <a16:creationId xmlns:a16="http://schemas.microsoft.com/office/drawing/2014/main" id="{00000000-0008-0000-0E00-000045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2" name="テキスト ボックス 581">
          <a:extLst>
            <a:ext uri="{FF2B5EF4-FFF2-40B4-BE49-F238E27FC236}">
              <a16:creationId xmlns:a16="http://schemas.microsoft.com/office/drawing/2014/main" id="{00000000-0008-0000-0E00-000046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3" name="【学校施設】&#10;一人当たり面積グラフ枠">
          <a:extLst>
            <a:ext uri="{FF2B5EF4-FFF2-40B4-BE49-F238E27FC236}">
              <a16:creationId xmlns:a16="http://schemas.microsoft.com/office/drawing/2014/main" id="{00000000-0008-0000-0E00-000047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32004</xdr:rowOff>
    </xdr:from>
    <xdr:to>
      <xdr:col>116</xdr:col>
      <xdr:colOff>62864</xdr:colOff>
      <xdr:row>62</xdr:row>
      <xdr:rowOff>170879</xdr:rowOff>
    </xdr:to>
    <xdr:cxnSp macro="">
      <xdr:nvCxnSpPr>
        <xdr:cNvPr id="584" name="直線コネクタ 583">
          <a:extLst>
            <a:ext uri="{FF2B5EF4-FFF2-40B4-BE49-F238E27FC236}">
              <a16:creationId xmlns:a16="http://schemas.microsoft.com/office/drawing/2014/main" id="{00000000-0008-0000-0E00-000048020000}"/>
            </a:ext>
          </a:extLst>
        </xdr:cNvPr>
        <xdr:cNvCxnSpPr/>
      </xdr:nvCxnSpPr>
      <xdr:spPr>
        <a:xfrm flipV="1">
          <a:off x="22160864" y="9633204"/>
          <a:ext cx="0" cy="1167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3256</xdr:rowOff>
    </xdr:from>
    <xdr:ext cx="469744" cy="259045"/>
    <xdr:sp macro="" textlink="">
      <xdr:nvSpPr>
        <xdr:cNvPr id="585" name="【学校施設】&#10;一人当たり面積最小値テキスト">
          <a:extLst>
            <a:ext uri="{FF2B5EF4-FFF2-40B4-BE49-F238E27FC236}">
              <a16:creationId xmlns:a16="http://schemas.microsoft.com/office/drawing/2014/main" id="{00000000-0008-0000-0E00-000049020000}"/>
            </a:ext>
          </a:extLst>
        </xdr:cNvPr>
        <xdr:cNvSpPr txBox="1"/>
      </xdr:nvSpPr>
      <xdr:spPr>
        <a:xfrm>
          <a:off x="22199600" y="10804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170879</xdr:rowOff>
    </xdr:from>
    <xdr:to>
      <xdr:col>116</xdr:col>
      <xdr:colOff>152400</xdr:colOff>
      <xdr:row>62</xdr:row>
      <xdr:rowOff>170879</xdr:rowOff>
    </xdr:to>
    <xdr:cxnSp macro="">
      <xdr:nvCxnSpPr>
        <xdr:cNvPr id="586" name="直線コネクタ 585">
          <a:extLst>
            <a:ext uri="{FF2B5EF4-FFF2-40B4-BE49-F238E27FC236}">
              <a16:creationId xmlns:a16="http://schemas.microsoft.com/office/drawing/2014/main" id="{00000000-0008-0000-0E00-00004A020000}"/>
            </a:ext>
          </a:extLst>
        </xdr:cNvPr>
        <xdr:cNvCxnSpPr/>
      </xdr:nvCxnSpPr>
      <xdr:spPr>
        <a:xfrm>
          <a:off x="22072600" y="10800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150131</xdr:rowOff>
    </xdr:from>
    <xdr:ext cx="469744" cy="259045"/>
    <xdr:sp macro="" textlink="">
      <xdr:nvSpPr>
        <xdr:cNvPr id="587" name="【学校施設】&#10;一人当たり面積最大値テキスト">
          <a:extLst>
            <a:ext uri="{FF2B5EF4-FFF2-40B4-BE49-F238E27FC236}">
              <a16:creationId xmlns:a16="http://schemas.microsoft.com/office/drawing/2014/main" id="{00000000-0008-0000-0E00-00004B020000}"/>
            </a:ext>
          </a:extLst>
        </xdr:cNvPr>
        <xdr:cNvSpPr txBox="1"/>
      </xdr:nvSpPr>
      <xdr:spPr>
        <a:xfrm>
          <a:off x="22199600" y="9408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32004</xdr:rowOff>
    </xdr:from>
    <xdr:to>
      <xdr:col>116</xdr:col>
      <xdr:colOff>152400</xdr:colOff>
      <xdr:row>56</xdr:row>
      <xdr:rowOff>32004</xdr:rowOff>
    </xdr:to>
    <xdr:cxnSp macro="">
      <xdr:nvCxnSpPr>
        <xdr:cNvPr id="588" name="直線コネクタ 587">
          <a:extLst>
            <a:ext uri="{FF2B5EF4-FFF2-40B4-BE49-F238E27FC236}">
              <a16:creationId xmlns:a16="http://schemas.microsoft.com/office/drawing/2014/main" id="{00000000-0008-0000-0E00-00004C020000}"/>
            </a:ext>
          </a:extLst>
        </xdr:cNvPr>
        <xdr:cNvCxnSpPr/>
      </xdr:nvCxnSpPr>
      <xdr:spPr>
        <a:xfrm>
          <a:off x="22072600" y="9633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100220</xdr:rowOff>
    </xdr:from>
    <xdr:ext cx="469744" cy="259045"/>
    <xdr:sp macro="" textlink="">
      <xdr:nvSpPr>
        <xdr:cNvPr id="589" name="【学校施設】&#10;一人当たり面積平均値テキスト">
          <a:extLst>
            <a:ext uri="{FF2B5EF4-FFF2-40B4-BE49-F238E27FC236}">
              <a16:creationId xmlns:a16="http://schemas.microsoft.com/office/drawing/2014/main" id="{00000000-0008-0000-0E00-00004D020000}"/>
            </a:ext>
          </a:extLst>
        </xdr:cNvPr>
        <xdr:cNvSpPr txBox="1"/>
      </xdr:nvSpPr>
      <xdr:spPr>
        <a:xfrm>
          <a:off x="22199600" y="103872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121793</xdr:rowOff>
    </xdr:from>
    <xdr:to>
      <xdr:col>116</xdr:col>
      <xdr:colOff>114300</xdr:colOff>
      <xdr:row>61</xdr:row>
      <xdr:rowOff>51943</xdr:rowOff>
    </xdr:to>
    <xdr:sp macro="" textlink="">
      <xdr:nvSpPr>
        <xdr:cNvPr id="590" name="フローチャート: 判断 589">
          <a:extLst>
            <a:ext uri="{FF2B5EF4-FFF2-40B4-BE49-F238E27FC236}">
              <a16:creationId xmlns:a16="http://schemas.microsoft.com/office/drawing/2014/main" id="{00000000-0008-0000-0E00-00004E020000}"/>
            </a:ext>
          </a:extLst>
        </xdr:cNvPr>
        <xdr:cNvSpPr/>
      </xdr:nvSpPr>
      <xdr:spPr>
        <a:xfrm>
          <a:off x="22110700" y="10408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120650</xdr:rowOff>
    </xdr:from>
    <xdr:to>
      <xdr:col>112</xdr:col>
      <xdr:colOff>38100</xdr:colOff>
      <xdr:row>61</xdr:row>
      <xdr:rowOff>50800</xdr:rowOff>
    </xdr:to>
    <xdr:sp macro="" textlink="">
      <xdr:nvSpPr>
        <xdr:cNvPr id="591" name="フローチャート: 判断 590">
          <a:extLst>
            <a:ext uri="{FF2B5EF4-FFF2-40B4-BE49-F238E27FC236}">
              <a16:creationId xmlns:a16="http://schemas.microsoft.com/office/drawing/2014/main" id="{00000000-0008-0000-0E00-00004F020000}"/>
            </a:ext>
          </a:extLst>
        </xdr:cNvPr>
        <xdr:cNvSpPr/>
      </xdr:nvSpPr>
      <xdr:spPr>
        <a:xfrm>
          <a:off x="212725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141795</xdr:rowOff>
    </xdr:from>
    <xdr:to>
      <xdr:col>107</xdr:col>
      <xdr:colOff>101600</xdr:colOff>
      <xdr:row>61</xdr:row>
      <xdr:rowOff>71945</xdr:rowOff>
    </xdr:to>
    <xdr:sp macro="" textlink="">
      <xdr:nvSpPr>
        <xdr:cNvPr id="592" name="フローチャート: 判断 591">
          <a:extLst>
            <a:ext uri="{FF2B5EF4-FFF2-40B4-BE49-F238E27FC236}">
              <a16:creationId xmlns:a16="http://schemas.microsoft.com/office/drawing/2014/main" id="{00000000-0008-0000-0E00-000050020000}"/>
            </a:ext>
          </a:extLst>
        </xdr:cNvPr>
        <xdr:cNvSpPr/>
      </xdr:nvSpPr>
      <xdr:spPr>
        <a:xfrm>
          <a:off x="20383500" y="10428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144653</xdr:rowOff>
    </xdr:from>
    <xdr:to>
      <xdr:col>102</xdr:col>
      <xdr:colOff>165100</xdr:colOff>
      <xdr:row>61</xdr:row>
      <xdr:rowOff>74803</xdr:rowOff>
    </xdr:to>
    <xdr:sp macro="" textlink="">
      <xdr:nvSpPr>
        <xdr:cNvPr id="593" name="フローチャート: 判断 592">
          <a:extLst>
            <a:ext uri="{FF2B5EF4-FFF2-40B4-BE49-F238E27FC236}">
              <a16:creationId xmlns:a16="http://schemas.microsoft.com/office/drawing/2014/main" id="{00000000-0008-0000-0E00-000051020000}"/>
            </a:ext>
          </a:extLst>
        </xdr:cNvPr>
        <xdr:cNvSpPr/>
      </xdr:nvSpPr>
      <xdr:spPr>
        <a:xfrm>
          <a:off x="19494500" y="10431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635</xdr:rowOff>
    </xdr:from>
    <xdr:to>
      <xdr:col>98</xdr:col>
      <xdr:colOff>38100</xdr:colOff>
      <xdr:row>61</xdr:row>
      <xdr:rowOff>102235</xdr:rowOff>
    </xdr:to>
    <xdr:sp macro="" textlink="">
      <xdr:nvSpPr>
        <xdr:cNvPr id="594" name="フローチャート: 判断 593">
          <a:extLst>
            <a:ext uri="{FF2B5EF4-FFF2-40B4-BE49-F238E27FC236}">
              <a16:creationId xmlns:a16="http://schemas.microsoft.com/office/drawing/2014/main" id="{00000000-0008-0000-0E00-000052020000}"/>
            </a:ext>
          </a:extLst>
        </xdr:cNvPr>
        <xdr:cNvSpPr/>
      </xdr:nvSpPr>
      <xdr:spPr>
        <a:xfrm>
          <a:off x="18605500" y="10459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00000000-0008-0000-0E00-000053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00000000-0008-0000-0E00-000054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00000000-0008-0000-0E00-000055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00000000-0008-0000-0E00-000056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00000000-0008-0000-0E00-000057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32639</xdr:rowOff>
    </xdr:from>
    <xdr:to>
      <xdr:col>116</xdr:col>
      <xdr:colOff>114300</xdr:colOff>
      <xdr:row>60</xdr:row>
      <xdr:rowOff>134239</xdr:rowOff>
    </xdr:to>
    <xdr:sp macro="" textlink="">
      <xdr:nvSpPr>
        <xdr:cNvPr id="600" name="楕円 599">
          <a:extLst>
            <a:ext uri="{FF2B5EF4-FFF2-40B4-BE49-F238E27FC236}">
              <a16:creationId xmlns:a16="http://schemas.microsoft.com/office/drawing/2014/main" id="{00000000-0008-0000-0E00-000058020000}"/>
            </a:ext>
          </a:extLst>
        </xdr:cNvPr>
        <xdr:cNvSpPr/>
      </xdr:nvSpPr>
      <xdr:spPr>
        <a:xfrm>
          <a:off x="22110700" y="10319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55516</xdr:rowOff>
    </xdr:from>
    <xdr:ext cx="469744" cy="259045"/>
    <xdr:sp macro="" textlink="">
      <xdr:nvSpPr>
        <xdr:cNvPr id="601" name="【学校施設】&#10;一人当たり面積該当値テキスト">
          <a:extLst>
            <a:ext uri="{FF2B5EF4-FFF2-40B4-BE49-F238E27FC236}">
              <a16:creationId xmlns:a16="http://schemas.microsoft.com/office/drawing/2014/main" id="{00000000-0008-0000-0E00-000059020000}"/>
            </a:ext>
          </a:extLst>
        </xdr:cNvPr>
        <xdr:cNvSpPr txBox="1"/>
      </xdr:nvSpPr>
      <xdr:spPr>
        <a:xfrm>
          <a:off x="22199600" y="10171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33210</xdr:rowOff>
    </xdr:from>
    <xdr:to>
      <xdr:col>112</xdr:col>
      <xdr:colOff>38100</xdr:colOff>
      <xdr:row>60</xdr:row>
      <xdr:rowOff>134810</xdr:rowOff>
    </xdr:to>
    <xdr:sp macro="" textlink="">
      <xdr:nvSpPr>
        <xdr:cNvPr id="602" name="楕円 601">
          <a:extLst>
            <a:ext uri="{FF2B5EF4-FFF2-40B4-BE49-F238E27FC236}">
              <a16:creationId xmlns:a16="http://schemas.microsoft.com/office/drawing/2014/main" id="{00000000-0008-0000-0E00-00005A020000}"/>
            </a:ext>
          </a:extLst>
        </xdr:cNvPr>
        <xdr:cNvSpPr/>
      </xdr:nvSpPr>
      <xdr:spPr>
        <a:xfrm>
          <a:off x="21272500" y="10320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83439</xdr:rowOff>
    </xdr:from>
    <xdr:to>
      <xdr:col>116</xdr:col>
      <xdr:colOff>63500</xdr:colOff>
      <xdr:row>60</xdr:row>
      <xdr:rowOff>84010</xdr:rowOff>
    </xdr:to>
    <xdr:cxnSp macro="">
      <xdr:nvCxnSpPr>
        <xdr:cNvPr id="603" name="直線コネクタ 602">
          <a:extLst>
            <a:ext uri="{FF2B5EF4-FFF2-40B4-BE49-F238E27FC236}">
              <a16:creationId xmlns:a16="http://schemas.microsoft.com/office/drawing/2014/main" id="{00000000-0008-0000-0E00-00005B020000}"/>
            </a:ext>
          </a:extLst>
        </xdr:cNvPr>
        <xdr:cNvCxnSpPr/>
      </xdr:nvCxnSpPr>
      <xdr:spPr>
        <a:xfrm flipV="1">
          <a:off x="21323300" y="10370439"/>
          <a:ext cx="8382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40640</xdr:rowOff>
    </xdr:from>
    <xdr:to>
      <xdr:col>107</xdr:col>
      <xdr:colOff>101600</xdr:colOff>
      <xdr:row>60</xdr:row>
      <xdr:rowOff>142240</xdr:rowOff>
    </xdr:to>
    <xdr:sp macro="" textlink="">
      <xdr:nvSpPr>
        <xdr:cNvPr id="604" name="楕円 603">
          <a:extLst>
            <a:ext uri="{FF2B5EF4-FFF2-40B4-BE49-F238E27FC236}">
              <a16:creationId xmlns:a16="http://schemas.microsoft.com/office/drawing/2014/main" id="{00000000-0008-0000-0E00-00005C020000}"/>
            </a:ext>
          </a:extLst>
        </xdr:cNvPr>
        <xdr:cNvSpPr/>
      </xdr:nvSpPr>
      <xdr:spPr>
        <a:xfrm>
          <a:off x="20383500" y="1032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84010</xdr:rowOff>
    </xdr:from>
    <xdr:to>
      <xdr:col>111</xdr:col>
      <xdr:colOff>177800</xdr:colOff>
      <xdr:row>60</xdr:row>
      <xdr:rowOff>91440</xdr:rowOff>
    </xdr:to>
    <xdr:cxnSp macro="">
      <xdr:nvCxnSpPr>
        <xdr:cNvPr id="605" name="直線コネクタ 604">
          <a:extLst>
            <a:ext uri="{FF2B5EF4-FFF2-40B4-BE49-F238E27FC236}">
              <a16:creationId xmlns:a16="http://schemas.microsoft.com/office/drawing/2014/main" id="{00000000-0008-0000-0E00-00005D020000}"/>
            </a:ext>
          </a:extLst>
        </xdr:cNvPr>
        <xdr:cNvCxnSpPr/>
      </xdr:nvCxnSpPr>
      <xdr:spPr>
        <a:xfrm flipV="1">
          <a:off x="20434300" y="10371010"/>
          <a:ext cx="889000" cy="7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45783</xdr:rowOff>
    </xdr:from>
    <xdr:to>
      <xdr:col>102</xdr:col>
      <xdr:colOff>165100</xdr:colOff>
      <xdr:row>60</xdr:row>
      <xdr:rowOff>147383</xdr:rowOff>
    </xdr:to>
    <xdr:sp macro="" textlink="">
      <xdr:nvSpPr>
        <xdr:cNvPr id="606" name="楕円 605">
          <a:extLst>
            <a:ext uri="{FF2B5EF4-FFF2-40B4-BE49-F238E27FC236}">
              <a16:creationId xmlns:a16="http://schemas.microsoft.com/office/drawing/2014/main" id="{00000000-0008-0000-0E00-00005E020000}"/>
            </a:ext>
          </a:extLst>
        </xdr:cNvPr>
        <xdr:cNvSpPr/>
      </xdr:nvSpPr>
      <xdr:spPr>
        <a:xfrm>
          <a:off x="19494500" y="10332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91440</xdr:rowOff>
    </xdr:from>
    <xdr:to>
      <xdr:col>107</xdr:col>
      <xdr:colOff>50800</xdr:colOff>
      <xdr:row>60</xdr:row>
      <xdr:rowOff>96583</xdr:rowOff>
    </xdr:to>
    <xdr:cxnSp macro="">
      <xdr:nvCxnSpPr>
        <xdr:cNvPr id="607" name="直線コネクタ 606">
          <a:extLst>
            <a:ext uri="{FF2B5EF4-FFF2-40B4-BE49-F238E27FC236}">
              <a16:creationId xmlns:a16="http://schemas.microsoft.com/office/drawing/2014/main" id="{00000000-0008-0000-0E00-00005F020000}"/>
            </a:ext>
          </a:extLst>
        </xdr:cNvPr>
        <xdr:cNvCxnSpPr/>
      </xdr:nvCxnSpPr>
      <xdr:spPr>
        <a:xfrm flipV="1">
          <a:off x="19545300" y="10378440"/>
          <a:ext cx="889000" cy="5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41211</xdr:rowOff>
    </xdr:from>
    <xdr:to>
      <xdr:col>98</xdr:col>
      <xdr:colOff>38100</xdr:colOff>
      <xdr:row>60</xdr:row>
      <xdr:rowOff>142811</xdr:rowOff>
    </xdr:to>
    <xdr:sp macro="" textlink="">
      <xdr:nvSpPr>
        <xdr:cNvPr id="608" name="楕円 607">
          <a:extLst>
            <a:ext uri="{FF2B5EF4-FFF2-40B4-BE49-F238E27FC236}">
              <a16:creationId xmlns:a16="http://schemas.microsoft.com/office/drawing/2014/main" id="{00000000-0008-0000-0E00-000060020000}"/>
            </a:ext>
          </a:extLst>
        </xdr:cNvPr>
        <xdr:cNvSpPr/>
      </xdr:nvSpPr>
      <xdr:spPr>
        <a:xfrm>
          <a:off x="18605500" y="10328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92011</xdr:rowOff>
    </xdr:from>
    <xdr:to>
      <xdr:col>102</xdr:col>
      <xdr:colOff>114300</xdr:colOff>
      <xdr:row>60</xdr:row>
      <xdr:rowOff>96583</xdr:rowOff>
    </xdr:to>
    <xdr:cxnSp macro="">
      <xdr:nvCxnSpPr>
        <xdr:cNvPr id="609" name="直線コネクタ 608">
          <a:extLst>
            <a:ext uri="{FF2B5EF4-FFF2-40B4-BE49-F238E27FC236}">
              <a16:creationId xmlns:a16="http://schemas.microsoft.com/office/drawing/2014/main" id="{00000000-0008-0000-0E00-000061020000}"/>
            </a:ext>
          </a:extLst>
        </xdr:cNvPr>
        <xdr:cNvCxnSpPr/>
      </xdr:nvCxnSpPr>
      <xdr:spPr>
        <a:xfrm>
          <a:off x="18656300" y="10379011"/>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41927</xdr:rowOff>
    </xdr:from>
    <xdr:ext cx="469744" cy="259045"/>
    <xdr:sp macro="" textlink="">
      <xdr:nvSpPr>
        <xdr:cNvPr id="610" name="n_1aveValue【学校施設】&#10;一人当たり面積">
          <a:extLst>
            <a:ext uri="{FF2B5EF4-FFF2-40B4-BE49-F238E27FC236}">
              <a16:creationId xmlns:a16="http://schemas.microsoft.com/office/drawing/2014/main" id="{00000000-0008-0000-0E00-000062020000}"/>
            </a:ext>
          </a:extLst>
        </xdr:cNvPr>
        <xdr:cNvSpPr txBox="1"/>
      </xdr:nvSpPr>
      <xdr:spPr>
        <a:xfrm>
          <a:off x="21075727" y="10500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63072</xdr:rowOff>
    </xdr:from>
    <xdr:ext cx="469744" cy="259045"/>
    <xdr:sp macro="" textlink="">
      <xdr:nvSpPr>
        <xdr:cNvPr id="611" name="n_2aveValue【学校施設】&#10;一人当たり面積">
          <a:extLst>
            <a:ext uri="{FF2B5EF4-FFF2-40B4-BE49-F238E27FC236}">
              <a16:creationId xmlns:a16="http://schemas.microsoft.com/office/drawing/2014/main" id="{00000000-0008-0000-0E00-000063020000}"/>
            </a:ext>
          </a:extLst>
        </xdr:cNvPr>
        <xdr:cNvSpPr txBox="1"/>
      </xdr:nvSpPr>
      <xdr:spPr>
        <a:xfrm>
          <a:off x="20199427" y="10521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65930</xdr:rowOff>
    </xdr:from>
    <xdr:ext cx="469744" cy="259045"/>
    <xdr:sp macro="" textlink="">
      <xdr:nvSpPr>
        <xdr:cNvPr id="612" name="n_3aveValue【学校施設】&#10;一人当たり面積">
          <a:extLst>
            <a:ext uri="{FF2B5EF4-FFF2-40B4-BE49-F238E27FC236}">
              <a16:creationId xmlns:a16="http://schemas.microsoft.com/office/drawing/2014/main" id="{00000000-0008-0000-0E00-000064020000}"/>
            </a:ext>
          </a:extLst>
        </xdr:cNvPr>
        <xdr:cNvSpPr txBox="1"/>
      </xdr:nvSpPr>
      <xdr:spPr>
        <a:xfrm>
          <a:off x="19310427" y="10524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93362</xdr:rowOff>
    </xdr:from>
    <xdr:ext cx="469744" cy="259045"/>
    <xdr:sp macro="" textlink="">
      <xdr:nvSpPr>
        <xdr:cNvPr id="613" name="n_4aveValue【学校施設】&#10;一人当たり面積">
          <a:extLst>
            <a:ext uri="{FF2B5EF4-FFF2-40B4-BE49-F238E27FC236}">
              <a16:creationId xmlns:a16="http://schemas.microsoft.com/office/drawing/2014/main" id="{00000000-0008-0000-0E00-000065020000}"/>
            </a:ext>
          </a:extLst>
        </xdr:cNvPr>
        <xdr:cNvSpPr txBox="1"/>
      </xdr:nvSpPr>
      <xdr:spPr>
        <a:xfrm>
          <a:off x="18421427" y="10551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151337</xdr:rowOff>
    </xdr:from>
    <xdr:ext cx="469744" cy="259045"/>
    <xdr:sp macro="" textlink="">
      <xdr:nvSpPr>
        <xdr:cNvPr id="614" name="n_1mainValue【学校施設】&#10;一人当たり面積">
          <a:extLst>
            <a:ext uri="{FF2B5EF4-FFF2-40B4-BE49-F238E27FC236}">
              <a16:creationId xmlns:a16="http://schemas.microsoft.com/office/drawing/2014/main" id="{00000000-0008-0000-0E00-000066020000}"/>
            </a:ext>
          </a:extLst>
        </xdr:cNvPr>
        <xdr:cNvSpPr txBox="1"/>
      </xdr:nvSpPr>
      <xdr:spPr>
        <a:xfrm>
          <a:off x="21075727" y="10095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158767</xdr:rowOff>
    </xdr:from>
    <xdr:ext cx="469744" cy="259045"/>
    <xdr:sp macro="" textlink="">
      <xdr:nvSpPr>
        <xdr:cNvPr id="615" name="n_2mainValue【学校施設】&#10;一人当たり面積">
          <a:extLst>
            <a:ext uri="{FF2B5EF4-FFF2-40B4-BE49-F238E27FC236}">
              <a16:creationId xmlns:a16="http://schemas.microsoft.com/office/drawing/2014/main" id="{00000000-0008-0000-0E00-000067020000}"/>
            </a:ext>
          </a:extLst>
        </xdr:cNvPr>
        <xdr:cNvSpPr txBox="1"/>
      </xdr:nvSpPr>
      <xdr:spPr>
        <a:xfrm>
          <a:off x="20199427" y="10102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163910</xdr:rowOff>
    </xdr:from>
    <xdr:ext cx="469744" cy="259045"/>
    <xdr:sp macro="" textlink="">
      <xdr:nvSpPr>
        <xdr:cNvPr id="616" name="n_3mainValue【学校施設】&#10;一人当たり面積">
          <a:extLst>
            <a:ext uri="{FF2B5EF4-FFF2-40B4-BE49-F238E27FC236}">
              <a16:creationId xmlns:a16="http://schemas.microsoft.com/office/drawing/2014/main" id="{00000000-0008-0000-0E00-000068020000}"/>
            </a:ext>
          </a:extLst>
        </xdr:cNvPr>
        <xdr:cNvSpPr txBox="1"/>
      </xdr:nvSpPr>
      <xdr:spPr>
        <a:xfrm>
          <a:off x="19310427" y="10108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159338</xdr:rowOff>
    </xdr:from>
    <xdr:ext cx="469744" cy="259045"/>
    <xdr:sp macro="" textlink="">
      <xdr:nvSpPr>
        <xdr:cNvPr id="617" name="n_4mainValue【学校施設】&#10;一人当たり面積">
          <a:extLst>
            <a:ext uri="{FF2B5EF4-FFF2-40B4-BE49-F238E27FC236}">
              <a16:creationId xmlns:a16="http://schemas.microsoft.com/office/drawing/2014/main" id="{00000000-0008-0000-0E00-000069020000}"/>
            </a:ext>
          </a:extLst>
        </xdr:cNvPr>
        <xdr:cNvSpPr txBox="1"/>
      </xdr:nvSpPr>
      <xdr:spPr>
        <a:xfrm>
          <a:off x="18421427" y="10103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8" name="正方形/長方形 617">
          <a:extLst>
            <a:ext uri="{FF2B5EF4-FFF2-40B4-BE49-F238E27FC236}">
              <a16:creationId xmlns:a16="http://schemas.microsoft.com/office/drawing/2014/main" id="{00000000-0008-0000-0E00-00006A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9" name="正方形/長方形 618">
          <a:extLst>
            <a:ext uri="{FF2B5EF4-FFF2-40B4-BE49-F238E27FC236}">
              <a16:creationId xmlns:a16="http://schemas.microsoft.com/office/drawing/2014/main" id="{00000000-0008-0000-0E00-00006B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0" name="正方形/長方形 619">
          <a:extLst>
            <a:ext uri="{FF2B5EF4-FFF2-40B4-BE49-F238E27FC236}">
              <a16:creationId xmlns:a16="http://schemas.microsoft.com/office/drawing/2014/main" id="{00000000-0008-0000-0E00-00006C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1" name="正方形/長方形 620">
          <a:extLst>
            <a:ext uri="{FF2B5EF4-FFF2-40B4-BE49-F238E27FC236}">
              <a16:creationId xmlns:a16="http://schemas.microsoft.com/office/drawing/2014/main" id="{00000000-0008-0000-0E00-00006D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2" name="正方形/長方形 621">
          <a:extLst>
            <a:ext uri="{FF2B5EF4-FFF2-40B4-BE49-F238E27FC236}">
              <a16:creationId xmlns:a16="http://schemas.microsoft.com/office/drawing/2014/main" id="{00000000-0008-0000-0E00-00006E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3" name="正方形/長方形 622">
          <a:extLst>
            <a:ext uri="{FF2B5EF4-FFF2-40B4-BE49-F238E27FC236}">
              <a16:creationId xmlns:a16="http://schemas.microsoft.com/office/drawing/2014/main" id="{00000000-0008-0000-0E00-00006F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4" name="正方形/長方形 623">
          <a:extLst>
            <a:ext uri="{FF2B5EF4-FFF2-40B4-BE49-F238E27FC236}">
              <a16:creationId xmlns:a16="http://schemas.microsoft.com/office/drawing/2014/main" id="{00000000-0008-0000-0E00-000070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5" name="正方形/長方形 624">
          <a:extLst>
            <a:ext uri="{FF2B5EF4-FFF2-40B4-BE49-F238E27FC236}">
              <a16:creationId xmlns:a16="http://schemas.microsoft.com/office/drawing/2014/main" id="{00000000-0008-0000-0E00-000071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6" name="テキスト ボックス 625">
          <a:extLst>
            <a:ext uri="{FF2B5EF4-FFF2-40B4-BE49-F238E27FC236}">
              <a16:creationId xmlns:a16="http://schemas.microsoft.com/office/drawing/2014/main" id="{00000000-0008-0000-0E00-000072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7" name="直線コネクタ 626">
          <a:extLst>
            <a:ext uri="{FF2B5EF4-FFF2-40B4-BE49-F238E27FC236}">
              <a16:creationId xmlns:a16="http://schemas.microsoft.com/office/drawing/2014/main" id="{00000000-0008-0000-0E00-000073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8" name="テキスト ボックス 627">
          <a:extLst>
            <a:ext uri="{FF2B5EF4-FFF2-40B4-BE49-F238E27FC236}">
              <a16:creationId xmlns:a16="http://schemas.microsoft.com/office/drawing/2014/main" id="{00000000-0008-0000-0E00-000074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29" name="直線コネクタ 628">
          <a:extLst>
            <a:ext uri="{FF2B5EF4-FFF2-40B4-BE49-F238E27FC236}">
              <a16:creationId xmlns:a16="http://schemas.microsoft.com/office/drawing/2014/main" id="{00000000-0008-0000-0E00-00007502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0" name="テキスト ボックス 629">
          <a:extLst>
            <a:ext uri="{FF2B5EF4-FFF2-40B4-BE49-F238E27FC236}">
              <a16:creationId xmlns:a16="http://schemas.microsoft.com/office/drawing/2014/main" id="{00000000-0008-0000-0E00-00007602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1" name="直線コネクタ 630">
          <a:extLst>
            <a:ext uri="{FF2B5EF4-FFF2-40B4-BE49-F238E27FC236}">
              <a16:creationId xmlns:a16="http://schemas.microsoft.com/office/drawing/2014/main" id="{00000000-0008-0000-0E00-00007702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2" name="テキスト ボックス 631">
          <a:extLst>
            <a:ext uri="{FF2B5EF4-FFF2-40B4-BE49-F238E27FC236}">
              <a16:creationId xmlns:a16="http://schemas.microsoft.com/office/drawing/2014/main" id="{00000000-0008-0000-0E00-00007802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3" name="直線コネクタ 632">
          <a:extLst>
            <a:ext uri="{FF2B5EF4-FFF2-40B4-BE49-F238E27FC236}">
              <a16:creationId xmlns:a16="http://schemas.microsoft.com/office/drawing/2014/main" id="{00000000-0008-0000-0E00-00007902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4" name="テキスト ボックス 633">
          <a:extLst>
            <a:ext uri="{FF2B5EF4-FFF2-40B4-BE49-F238E27FC236}">
              <a16:creationId xmlns:a16="http://schemas.microsoft.com/office/drawing/2014/main" id="{00000000-0008-0000-0E00-00007A02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5" name="直線コネクタ 634">
          <a:extLst>
            <a:ext uri="{FF2B5EF4-FFF2-40B4-BE49-F238E27FC236}">
              <a16:creationId xmlns:a16="http://schemas.microsoft.com/office/drawing/2014/main" id="{00000000-0008-0000-0E00-00007B02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6" name="テキスト ボックス 635">
          <a:extLst>
            <a:ext uri="{FF2B5EF4-FFF2-40B4-BE49-F238E27FC236}">
              <a16:creationId xmlns:a16="http://schemas.microsoft.com/office/drawing/2014/main" id="{00000000-0008-0000-0E00-00007C02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7" name="直線コネクタ 636">
          <a:extLst>
            <a:ext uri="{FF2B5EF4-FFF2-40B4-BE49-F238E27FC236}">
              <a16:creationId xmlns:a16="http://schemas.microsoft.com/office/drawing/2014/main" id="{00000000-0008-0000-0E00-00007D02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38" name="テキスト ボックス 637">
          <a:extLst>
            <a:ext uri="{FF2B5EF4-FFF2-40B4-BE49-F238E27FC236}">
              <a16:creationId xmlns:a16="http://schemas.microsoft.com/office/drawing/2014/main" id="{00000000-0008-0000-0E00-00007E02000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9" name="直線コネクタ 638">
          <a:extLst>
            <a:ext uri="{FF2B5EF4-FFF2-40B4-BE49-F238E27FC236}">
              <a16:creationId xmlns:a16="http://schemas.microsoft.com/office/drawing/2014/main" id="{00000000-0008-0000-0E00-00007F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0" name="テキスト ボックス 639">
          <a:extLst>
            <a:ext uri="{FF2B5EF4-FFF2-40B4-BE49-F238E27FC236}">
              <a16:creationId xmlns:a16="http://schemas.microsoft.com/office/drawing/2014/main" id="{00000000-0008-0000-0E00-00008002000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1" name="【児童館】&#10;有形固定資産減価償却率グラフ枠">
          <a:extLst>
            <a:ext uri="{FF2B5EF4-FFF2-40B4-BE49-F238E27FC236}">
              <a16:creationId xmlns:a16="http://schemas.microsoft.com/office/drawing/2014/main" id="{00000000-0008-0000-0E00-000081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43814</xdr:rowOff>
    </xdr:from>
    <xdr:to>
      <xdr:col>85</xdr:col>
      <xdr:colOff>126364</xdr:colOff>
      <xdr:row>86</xdr:row>
      <xdr:rowOff>114300</xdr:rowOff>
    </xdr:to>
    <xdr:cxnSp macro="">
      <xdr:nvCxnSpPr>
        <xdr:cNvPr id="642" name="直線コネクタ 641">
          <a:extLst>
            <a:ext uri="{FF2B5EF4-FFF2-40B4-BE49-F238E27FC236}">
              <a16:creationId xmlns:a16="http://schemas.microsoft.com/office/drawing/2014/main" id="{00000000-0008-0000-0E00-000082020000}"/>
            </a:ext>
          </a:extLst>
        </xdr:cNvPr>
        <xdr:cNvCxnSpPr/>
      </xdr:nvCxnSpPr>
      <xdr:spPr>
        <a:xfrm flipV="1">
          <a:off x="16318864" y="13416914"/>
          <a:ext cx="0" cy="1442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3" name="【児童館】&#10;有形固定資産減価償却率最小値テキスト">
          <a:extLst>
            <a:ext uri="{FF2B5EF4-FFF2-40B4-BE49-F238E27FC236}">
              <a16:creationId xmlns:a16="http://schemas.microsoft.com/office/drawing/2014/main" id="{00000000-0008-0000-0E00-000083020000}"/>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4" name="直線コネクタ 643">
          <a:extLst>
            <a:ext uri="{FF2B5EF4-FFF2-40B4-BE49-F238E27FC236}">
              <a16:creationId xmlns:a16="http://schemas.microsoft.com/office/drawing/2014/main" id="{00000000-0008-0000-0E00-000084020000}"/>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161941</xdr:rowOff>
    </xdr:from>
    <xdr:ext cx="405111" cy="259045"/>
    <xdr:sp macro="" textlink="">
      <xdr:nvSpPr>
        <xdr:cNvPr id="645" name="【児童館】&#10;有形固定資産減価償却率最大値テキスト">
          <a:extLst>
            <a:ext uri="{FF2B5EF4-FFF2-40B4-BE49-F238E27FC236}">
              <a16:creationId xmlns:a16="http://schemas.microsoft.com/office/drawing/2014/main" id="{00000000-0008-0000-0E00-000085020000}"/>
            </a:ext>
          </a:extLst>
        </xdr:cNvPr>
        <xdr:cNvSpPr txBox="1"/>
      </xdr:nvSpPr>
      <xdr:spPr>
        <a:xfrm>
          <a:off x="16357600" y="13192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43814</xdr:rowOff>
    </xdr:from>
    <xdr:to>
      <xdr:col>86</xdr:col>
      <xdr:colOff>25400</xdr:colOff>
      <xdr:row>78</xdr:row>
      <xdr:rowOff>43814</xdr:rowOff>
    </xdr:to>
    <xdr:cxnSp macro="">
      <xdr:nvCxnSpPr>
        <xdr:cNvPr id="646" name="直線コネクタ 645">
          <a:extLst>
            <a:ext uri="{FF2B5EF4-FFF2-40B4-BE49-F238E27FC236}">
              <a16:creationId xmlns:a16="http://schemas.microsoft.com/office/drawing/2014/main" id="{00000000-0008-0000-0E00-000086020000}"/>
            </a:ext>
          </a:extLst>
        </xdr:cNvPr>
        <xdr:cNvCxnSpPr/>
      </xdr:nvCxnSpPr>
      <xdr:spPr>
        <a:xfrm>
          <a:off x="16230600" y="13416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40657</xdr:rowOff>
    </xdr:from>
    <xdr:ext cx="405111" cy="259045"/>
    <xdr:sp macro="" textlink="">
      <xdr:nvSpPr>
        <xdr:cNvPr id="647" name="【児童館】&#10;有形固定資産減価償却率平均値テキスト">
          <a:extLst>
            <a:ext uri="{FF2B5EF4-FFF2-40B4-BE49-F238E27FC236}">
              <a16:creationId xmlns:a16="http://schemas.microsoft.com/office/drawing/2014/main" id="{00000000-0008-0000-0E00-000087020000}"/>
            </a:ext>
          </a:extLst>
        </xdr:cNvPr>
        <xdr:cNvSpPr txBox="1"/>
      </xdr:nvSpPr>
      <xdr:spPr>
        <a:xfrm>
          <a:off x="16357600" y="140995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17780</xdr:rowOff>
    </xdr:from>
    <xdr:to>
      <xdr:col>85</xdr:col>
      <xdr:colOff>177800</xdr:colOff>
      <xdr:row>83</xdr:row>
      <xdr:rowOff>119380</xdr:rowOff>
    </xdr:to>
    <xdr:sp macro="" textlink="">
      <xdr:nvSpPr>
        <xdr:cNvPr id="648" name="フローチャート: 判断 647">
          <a:extLst>
            <a:ext uri="{FF2B5EF4-FFF2-40B4-BE49-F238E27FC236}">
              <a16:creationId xmlns:a16="http://schemas.microsoft.com/office/drawing/2014/main" id="{00000000-0008-0000-0E00-000088020000}"/>
            </a:ext>
          </a:extLst>
        </xdr:cNvPr>
        <xdr:cNvSpPr/>
      </xdr:nvSpPr>
      <xdr:spPr>
        <a:xfrm>
          <a:off x="16268700" y="1424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2539</xdr:rowOff>
    </xdr:from>
    <xdr:to>
      <xdr:col>81</xdr:col>
      <xdr:colOff>101600</xdr:colOff>
      <xdr:row>83</xdr:row>
      <xdr:rowOff>104139</xdr:rowOff>
    </xdr:to>
    <xdr:sp macro="" textlink="">
      <xdr:nvSpPr>
        <xdr:cNvPr id="649" name="フローチャート: 判断 648">
          <a:extLst>
            <a:ext uri="{FF2B5EF4-FFF2-40B4-BE49-F238E27FC236}">
              <a16:creationId xmlns:a16="http://schemas.microsoft.com/office/drawing/2014/main" id="{00000000-0008-0000-0E00-000089020000}"/>
            </a:ext>
          </a:extLst>
        </xdr:cNvPr>
        <xdr:cNvSpPr/>
      </xdr:nvSpPr>
      <xdr:spPr>
        <a:xfrm>
          <a:off x="15430500" y="14232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114936</xdr:rowOff>
    </xdr:from>
    <xdr:to>
      <xdr:col>76</xdr:col>
      <xdr:colOff>165100</xdr:colOff>
      <xdr:row>83</xdr:row>
      <xdr:rowOff>45086</xdr:rowOff>
    </xdr:to>
    <xdr:sp macro="" textlink="">
      <xdr:nvSpPr>
        <xdr:cNvPr id="650" name="フローチャート: 判断 649">
          <a:extLst>
            <a:ext uri="{FF2B5EF4-FFF2-40B4-BE49-F238E27FC236}">
              <a16:creationId xmlns:a16="http://schemas.microsoft.com/office/drawing/2014/main" id="{00000000-0008-0000-0E00-00008A020000}"/>
            </a:ext>
          </a:extLst>
        </xdr:cNvPr>
        <xdr:cNvSpPr/>
      </xdr:nvSpPr>
      <xdr:spPr>
        <a:xfrm>
          <a:off x="14541500" y="14173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65405</xdr:rowOff>
    </xdr:from>
    <xdr:to>
      <xdr:col>72</xdr:col>
      <xdr:colOff>38100</xdr:colOff>
      <xdr:row>82</xdr:row>
      <xdr:rowOff>167005</xdr:rowOff>
    </xdr:to>
    <xdr:sp macro="" textlink="">
      <xdr:nvSpPr>
        <xdr:cNvPr id="651" name="フローチャート: 判断 650">
          <a:extLst>
            <a:ext uri="{FF2B5EF4-FFF2-40B4-BE49-F238E27FC236}">
              <a16:creationId xmlns:a16="http://schemas.microsoft.com/office/drawing/2014/main" id="{00000000-0008-0000-0E00-00008B020000}"/>
            </a:ext>
          </a:extLst>
        </xdr:cNvPr>
        <xdr:cNvSpPr/>
      </xdr:nvSpPr>
      <xdr:spPr>
        <a:xfrm>
          <a:off x="13652500" y="1412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44450</xdr:rowOff>
    </xdr:from>
    <xdr:to>
      <xdr:col>67</xdr:col>
      <xdr:colOff>101600</xdr:colOff>
      <xdr:row>82</xdr:row>
      <xdr:rowOff>146050</xdr:rowOff>
    </xdr:to>
    <xdr:sp macro="" textlink="">
      <xdr:nvSpPr>
        <xdr:cNvPr id="652" name="フローチャート: 判断 651">
          <a:extLst>
            <a:ext uri="{FF2B5EF4-FFF2-40B4-BE49-F238E27FC236}">
              <a16:creationId xmlns:a16="http://schemas.microsoft.com/office/drawing/2014/main" id="{00000000-0008-0000-0E00-00008C020000}"/>
            </a:ext>
          </a:extLst>
        </xdr:cNvPr>
        <xdr:cNvSpPr/>
      </xdr:nvSpPr>
      <xdr:spPr>
        <a:xfrm>
          <a:off x="12763500" y="1410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3" name="テキスト ボックス 652">
          <a:extLst>
            <a:ext uri="{FF2B5EF4-FFF2-40B4-BE49-F238E27FC236}">
              <a16:creationId xmlns:a16="http://schemas.microsoft.com/office/drawing/2014/main" id="{00000000-0008-0000-0E00-00008D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4" name="テキスト ボックス 653">
          <a:extLst>
            <a:ext uri="{FF2B5EF4-FFF2-40B4-BE49-F238E27FC236}">
              <a16:creationId xmlns:a16="http://schemas.microsoft.com/office/drawing/2014/main" id="{00000000-0008-0000-0E00-00008E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5" name="テキスト ボックス 654">
          <a:extLst>
            <a:ext uri="{FF2B5EF4-FFF2-40B4-BE49-F238E27FC236}">
              <a16:creationId xmlns:a16="http://schemas.microsoft.com/office/drawing/2014/main" id="{00000000-0008-0000-0E00-00008F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00000000-0008-0000-0E00-000090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7" name="テキスト ボックス 656">
          <a:extLst>
            <a:ext uri="{FF2B5EF4-FFF2-40B4-BE49-F238E27FC236}">
              <a16:creationId xmlns:a16="http://schemas.microsoft.com/office/drawing/2014/main" id="{00000000-0008-0000-0E00-000091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101600</xdr:rowOff>
    </xdr:from>
    <xdr:to>
      <xdr:col>85</xdr:col>
      <xdr:colOff>177800</xdr:colOff>
      <xdr:row>85</xdr:row>
      <xdr:rowOff>31750</xdr:rowOff>
    </xdr:to>
    <xdr:sp macro="" textlink="">
      <xdr:nvSpPr>
        <xdr:cNvPr id="658" name="楕円 657">
          <a:extLst>
            <a:ext uri="{FF2B5EF4-FFF2-40B4-BE49-F238E27FC236}">
              <a16:creationId xmlns:a16="http://schemas.microsoft.com/office/drawing/2014/main" id="{00000000-0008-0000-0E00-000092020000}"/>
            </a:ext>
          </a:extLst>
        </xdr:cNvPr>
        <xdr:cNvSpPr/>
      </xdr:nvSpPr>
      <xdr:spPr>
        <a:xfrm>
          <a:off x="16268700" y="1450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80027</xdr:rowOff>
    </xdr:from>
    <xdr:ext cx="405111" cy="259045"/>
    <xdr:sp macro="" textlink="">
      <xdr:nvSpPr>
        <xdr:cNvPr id="659" name="【児童館】&#10;有形固定資産減価償却率該当値テキスト">
          <a:extLst>
            <a:ext uri="{FF2B5EF4-FFF2-40B4-BE49-F238E27FC236}">
              <a16:creationId xmlns:a16="http://schemas.microsoft.com/office/drawing/2014/main" id="{00000000-0008-0000-0E00-000093020000}"/>
            </a:ext>
          </a:extLst>
        </xdr:cNvPr>
        <xdr:cNvSpPr txBox="1"/>
      </xdr:nvSpPr>
      <xdr:spPr>
        <a:xfrm>
          <a:off x="16357600" y="1448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44450</xdr:rowOff>
    </xdr:from>
    <xdr:to>
      <xdr:col>81</xdr:col>
      <xdr:colOff>101600</xdr:colOff>
      <xdr:row>84</xdr:row>
      <xdr:rowOff>146050</xdr:rowOff>
    </xdr:to>
    <xdr:sp macro="" textlink="">
      <xdr:nvSpPr>
        <xdr:cNvPr id="660" name="楕円 659">
          <a:extLst>
            <a:ext uri="{FF2B5EF4-FFF2-40B4-BE49-F238E27FC236}">
              <a16:creationId xmlns:a16="http://schemas.microsoft.com/office/drawing/2014/main" id="{00000000-0008-0000-0E00-000094020000}"/>
            </a:ext>
          </a:extLst>
        </xdr:cNvPr>
        <xdr:cNvSpPr/>
      </xdr:nvSpPr>
      <xdr:spPr>
        <a:xfrm>
          <a:off x="15430500" y="1444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95250</xdr:rowOff>
    </xdr:from>
    <xdr:to>
      <xdr:col>85</xdr:col>
      <xdr:colOff>127000</xdr:colOff>
      <xdr:row>84</xdr:row>
      <xdr:rowOff>152400</xdr:rowOff>
    </xdr:to>
    <xdr:cxnSp macro="">
      <xdr:nvCxnSpPr>
        <xdr:cNvPr id="661" name="直線コネクタ 660">
          <a:extLst>
            <a:ext uri="{FF2B5EF4-FFF2-40B4-BE49-F238E27FC236}">
              <a16:creationId xmlns:a16="http://schemas.microsoft.com/office/drawing/2014/main" id="{00000000-0008-0000-0E00-000095020000}"/>
            </a:ext>
          </a:extLst>
        </xdr:cNvPr>
        <xdr:cNvCxnSpPr/>
      </xdr:nvCxnSpPr>
      <xdr:spPr>
        <a:xfrm>
          <a:off x="15481300" y="1449705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158750</xdr:rowOff>
    </xdr:from>
    <xdr:to>
      <xdr:col>76</xdr:col>
      <xdr:colOff>165100</xdr:colOff>
      <xdr:row>84</xdr:row>
      <xdr:rowOff>88900</xdr:rowOff>
    </xdr:to>
    <xdr:sp macro="" textlink="">
      <xdr:nvSpPr>
        <xdr:cNvPr id="662" name="楕円 661">
          <a:extLst>
            <a:ext uri="{FF2B5EF4-FFF2-40B4-BE49-F238E27FC236}">
              <a16:creationId xmlns:a16="http://schemas.microsoft.com/office/drawing/2014/main" id="{00000000-0008-0000-0E00-000096020000}"/>
            </a:ext>
          </a:extLst>
        </xdr:cNvPr>
        <xdr:cNvSpPr/>
      </xdr:nvSpPr>
      <xdr:spPr>
        <a:xfrm>
          <a:off x="14541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38100</xdr:rowOff>
    </xdr:from>
    <xdr:to>
      <xdr:col>81</xdr:col>
      <xdr:colOff>50800</xdr:colOff>
      <xdr:row>84</xdr:row>
      <xdr:rowOff>95250</xdr:rowOff>
    </xdr:to>
    <xdr:cxnSp macro="">
      <xdr:nvCxnSpPr>
        <xdr:cNvPr id="663" name="直線コネクタ 662">
          <a:extLst>
            <a:ext uri="{FF2B5EF4-FFF2-40B4-BE49-F238E27FC236}">
              <a16:creationId xmlns:a16="http://schemas.microsoft.com/office/drawing/2014/main" id="{00000000-0008-0000-0E00-000097020000}"/>
            </a:ext>
          </a:extLst>
        </xdr:cNvPr>
        <xdr:cNvCxnSpPr/>
      </xdr:nvCxnSpPr>
      <xdr:spPr>
        <a:xfrm>
          <a:off x="14592300" y="144399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101600</xdr:rowOff>
    </xdr:from>
    <xdr:to>
      <xdr:col>72</xdr:col>
      <xdr:colOff>38100</xdr:colOff>
      <xdr:row>84</xdr:row>
      <xdr:rowOff>31750</xdr:rowOff>
    </xdr:to>
    <xdr:sp macro="" textlink="">
      <xdr:nvSpPr>
        <xdr:cNvPr id="664" name="楕円 663">
          <a:extLst>
            <a:ext uri="{FF2B5EF4-FFF2-40B4-BE49-F238E27FC236}">
              <a16:creationId xmlns:a16="http://schemas.microsoft.com/office/drawing/2014/main" id="{00000000-0008-0000-0E00-000098020000}"/>
            </a:ext>
          </a:extLst>
        </xdr:cNvPr>
        <xdr:cNvSpPr/>
      </xdr:nvSpPr>
      <xdr:spPr>
        <a:xfrm>
          <a:off x="136525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152400</xdr:rowOff>
    </xdr:from>
    <xdr:to>
      <xdr:col>76</xdr:col>
      <xdr:colOff>114300</xdr:colOff>
      <xdr:row>84</xdr:row>
      <xdr:rowOff>38100</xdr:rowOff>
    </xdr:to>
    <xdr:cxnSp macro="">
      <xdr:nvCxnSpPr>
        <xdr:cNvPr id="665" name="直線コネクタ 664">
          <a:extLst>
            <a:ext uri="{FF2B5EF4-FFF2-40B4-BE49-F238E27FC236}">
              <a16:creationId xmlns:a16="http://schemas.microsoft.com/office/drawing/2014/main" id="{00000000-0008-0000-0E00-000099020000}"/>
            </a:ext>
          </a:extLst>
        </xdr:cNvPr>
        <xdr:cNvCxnSpPr/>
      </xdr:nvCxnSpPr>
      <xdr:spPr>
        <a:xfrm>
          <a:off x="13703300" y="143827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44450</xdr:rowOff>
    </xdr:from>
    <xdr:to>
      <xdr:col>67</xdr:col>
      <xdr:colOff>101600</xdr:colOff>
      <xdr:row>83</xdr:row>
      <xdr:rowOff>146050</xdr:rowOff>
    </xdr:to>
    <xdr:sp macro="" textlink="">
      <xdr:nvSpPr>
        <xdr:cNvPr id="666" name="楕円 665">
          <a:extLst>
            <a:ext uri="{FF2B5EF4-FFF2-40B4-BE49-F238E27FC236}">
              <a16:creationId xmlns:a16="http://schemas.microsoft.com/office/drawing/2014/main" id="{00000000-0008-0000-0E00-00009A020000}"/>
            </a:ext>
          </a:extLst>
        </xdr:cNvPr>
        <xdr:cNvSpPr/>
      </xdr:nvSpPr>
      <xdr:spPr>
        <a:xfrm>
          <a:off x="127635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95250</xdr:rowOff>
    </xdr:from>
    <xdr:to>
      <xdr:col>71</xdr:col>
      <xdr:colOff>177800</xdr:colOff>
      <xdr:row>83</xdr:row>
      <xdr:rowOff>152400</xdr:rowOff>
    </xdr:to>
    <xdr:cxnSp macro="">
      <xdr:nvCxnSpPr>
        <xdr:cNvPr id="667" name="直線コネクタ 666">
          <a:extLst>
            <a:ext uri="{FF2B5EF4-FFF2-40B4-BE49-F238E27FC236}">
              <a16:creationId xmlns:a16="http://schemas.microsoft.com/office/drawing/2014/main" id="{00000000-0008-0000-0E00-00009B020000}"/>
            </a:ext>
          </a:extLst>
        </xdr:cNvPr>
        <xdr:cNvCxnSpPr/>
      </xdr:nvCxnSpPr>
      <xdr:spPr>
        <a:xfrm>
          <a:off x="12814300" y="143256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120666</xdr:rowOff>
    </xdr:from>
    <xdr:ext cx="405111" cy="259045"/>
    <xdr:sp macro="" textlink="">
      <xdr:nvSpPr>
        <xdr:cNvPr id="668" name="n_1aveValue【児童館】&#10;有形固定資産減価償却率">
          <a:extLst>
            <a:ext uri="{FF2B5EF4-FFF2-40B4-BE49-F238E27FC236}">
              <a16:creationId xmlns:a16="http://schemas.microsoft.com/office/drawing/2014/main" id="{00000000-0008-0000-0E00-00009C020000}"/>
            </a:ext>
          </a:extLst>
        </xdr:cNvPr>
        <xdr:cNvSpPr txBox="1"/>
      </xdr:nvSpPr>
      <xdr:spPr>
        <a:xfrm>
          <a:off x="15266044" y="14008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61613</xdr:rowOff>
    </xdr:from>
    <xdr:ext cx="405111" cy="259045"/>
    <xdr:sp macro="" textlink="">
      <xdr:nvSpPr>
        <xdr:cNvPr id="669" name="n_2aveValue【児童館】&#10;有形固定資産減価償却率">
          <a:extLst>
            <a:ext uri="{FF2B5EF4-FFF2-40B4-BE49-F238E27FC236}">
              <a16:creationId xmlns:a16="http://schemas.microsoft.com/office/drawing/2014/main" id="{00000000-0008-0000-0E00-00009D020000}"/>
            </a:ext>
          </a:extLst>
        </xdr:cNvPr>
        <xdr:cNvSpPr txBox="1"/>
      </xdr:nvSpPr>
      <xdr:spPr>
        <a:xfrm>
          <a:off x="14389744" y="13949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12082</xdr:rowOff>
    </xdr:from>
    <xdr:ext cx="405111" cy="259045"/>
    <xdr:sp macro="" textlink="">
      <xdr:nvSpPr>
        <xdr:cNvPr id="670" name="n_3aveValue【児童館】&#10;有形固定資産減価償却率">
          <a:extLst>
            <a:ext uri="{FF2B5EF4-FFF2-40B4-BE49-F238E27FC236}">
              <a16:creationId xmlns:a16="http://schemas.microsoft.com/office/drawing/2014/main" id="{00000000-0008-0000-0E00-00009E020000}"/>
            </a:ext>
          </a:extLst>
        </xdr:cNvPr>
        <xdr:cNvSpPr txBox="1"/>
      </xdr:nvSpPr>
      <xdr:spPr>
        <a:xfrm>
          <a:off x="13500744" y="1389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162577</xdr:rowOff>
    </xdr:from>
    <xdr:ext cx="405111" cy="259045"/>
    <xdr:sp macro="" textlink="">
      <xdr:nvSpPr>
        <xdr:cNvPr id="671" name="n_4aveValue【児童館】&#10;有形固定資産減価償却率">
          <a:extLst>
            <a:ext uri="{FF2B5EF4-FFF2-40B4-BE49-F238E27FC236}">
              <a16:creationId xmlns:a16="http://schemas.microsoft.com/office/drawing/2014/main" id="{00000000-0008-0000-0E00-00009F020000}"/>
            </a:ext>
          </a:extLst>
        </xdr:cNvPr>
        <xdr:cNvSpPr txBox="1"/>
      </xdr:nvSpPr>
      <xdr:spPr>
        <a:xfrm>
          <a:off x="12611744" y="1387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137177</xdr:rowOff>
    </xdr:from>
    <xdr:ext cx="405111" cy="259045"/>
    <xdr:sp macro="" textlink="">
      <xdr:nvSpPr>
        <xdr:cNvPr id="672" name="n_1mainValue【児童館】&#10;有形固定資産減価償却率">
          <a:extLst>
            <a:ext uri="{FF2B5EF4-FFF2-40B4-BE49-F238E27FC236}">
              <a16:creationId xmlns:a16="http://schemas.microsoft.com/office/drawing/2014/main" id="{00000000-0008-0000-0E00-0000A0020000}"/>
            </a:ext>
          </a:extLst>
        </xdr:cNvPr>
        <xdr:cNvSpPr txBox="1"/>
      </xdr:nvSpPr>
      <xdr:spPr>
        <a:xfrm>
          <a:off x="15266044" y="1453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80027</xdr:rowOff>
    </xdr:from>
    <xdr:ext cx="405111" cy="259045"/>
    <xdr:sp macro="" textlink="">
      <xdr:nvSpPr>
        <xdr:cNvPr id="673" name="n_2mainValue【児童館】&#10;有形固定資産減価償却率">
          <a:extLst>
            <a:ext uri="{FF2B5EF4-FFF2-40B4-BE49-F238E27FC236}">
              <a16:creationId xmlns:a16="http://schemas.microsoft.com/office/drawing/2014/main" id="{00000000-0008-0000-0E00-0000A1020000}"/>
            </a:ext>
          </a:extLst>
        </xdr:cNvPr>
        <xdr:cNvSpPr txBox="1"/>
      </xdr:nvSpPr>
      <xdr:spPr>
        <a:xfrm>
          <a:off x="14389744" y="1448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22877</xdr:rowOff>
    </xdr:from>
    <xdr:ext cx="405111" cy="259045"/>
    <xdr:sp macro="" textlink="">
      <xdr:nvSpPr>
        <xdr:cNvPr id="674" name="n_3mainValue【児童館】&#10;有形固定資産減価償却率">
          <a:extLst>
            <a:ext uri="{FF2B5EF4-FFF2-40B4-BE49-F238E27FC236}">
              <a16:creationId xmlns:a16="http://schemas.microsoft.com/office/drawing/2014/main" id="{00000000-0008-0000-0E00-0000A2020000}"/>
            </a:ext>
          </a:extLst>
        </xdr:cNvPr>
        <xdr:cNvSpPr txBox="1"/>
      </xdr:nvSpPr>
      <xdr:spPr>
        <a:xfrm>
          <a:off x="13500744" y="1442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137177</xdr:rowOff>
    </xdr:from>
    <xdr:ext cx="405111" cy="259045"/>
    <xdr:sp macro="" textlink="">
      <xdr:nvSpPr>
        <xdr:cNvPr id="675" name="n_4mainValue【児童館】&#10;有形固定資産減価償却率">
          <a:extLst>
            <a:ext uri="{FF2B5EF4-FFF2-40B4-BE49-F238E27FC236}">
              <a16:creationId xmlns:a16="http://schemas.microsoft.com/office/drawing/2014/main" id="{00000000-0008-0000-0E00-0000A3020000}"/>
            </a:ext>
          </a:extLst>
        </xdr:cNvPr>
        <xdr:cNvSpPr txBox="1"/>
      </xdr:nvSpPr>
      <xdr:spPr>
        <a:xfrm>
          <a:off x="12611744" y="1436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6" name="正方形/長方形 675">
          <a:extLst>
            <a:ext uri="{FF2B5EF4-FFF2-40B4-BE49-F238E27FC236}">
              <a16:creationId xmlns:a16="http://schemas.microsoft.com/office/drawing/2014/main" id="{00000000-0008-0000-0E00-0000A4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7" name="正方形/長方形 676">
          <a:extLst>
            <a:ext uri="{FF2B5EF4-FFF2-40B4-BE49-F238E27FC236}">
              <a16:creationId xmlns:a16="http://schemas.microsoft.com/office/drawing/2014/main" id="{00000000-0008-0000-0E00-0000A5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8" name="正方形/長方形 677">
          <a:extLst>
            <a:ext uri="{FF2B5EF4-FFF2-40B4-BE49-F238E27FC236}">
              <a16:creationId xmlns:a16="http://schemas.microsoft.com/office/drawing/2014/main" id="{00000000-0008-0000-0E00-0000A6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9" name="正方形/長方形 678">
          <a:extLst>
            <a:ext uri="{FF2B5EF4-FFF2-40B4-BE49-F238E27FC236}">
              <a16:creationId xmlns:a16="http://schemas.microsoft.com/office/drawing/2014/main" id="{00000000-0008-0000-0E00-0000A7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0" name="正方形/長方形 679">
          <a:extLst>
            <a:ext uri="{FF2B5EF4-FFF2-40B4-BE49-F238E27FC236}">
              <a16:creationId xmlns:a16="http://schemas.microsoft.com/office/drawing/2014/main" id="{00000000-0008-0000-0E00-0000A8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1" name="正方形/長方形 680">
          <a:extLst>
            <a:ext uri="{FF2B5EF4-FFF2-40B4-BE49-F238E27FC236}">
              <a16:creationId xmlns:a16="http://schemas.microsoft.com/office/drawing/2014/main" id="{00000000-0008-0000-0E00-0000A9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2" name="正方形/長方形 681">
          <a:extLst>
            <a:ext uri="{FF2B5EF4-FFF2-40B4-BE49-F238E27FC236}">
              <a16:creationId xmlns:a16="http://schemas.microsoft.com/office/drawing/2014/main" id="{00000000-0008-0000-0E00-0000AA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3" name="正方形/長方形 682">
          <a:extLst>
            <a:ext uri="{FF2B5EF4-FFF2-40B4-BE49-F238E27FC236}">
              <a16:creationId xmlns:a16="http://schemas.microsoft.com/office/drawing/2014/main" id="{00000000-0008-0000-0E00-0000AB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4" name="テキスト ボックス 683">
          <a:extLst>
            <a:ext uri="{FF2B5EF4-FFF2-40B4-BE49-F238E27FC236}">
              <a16:creationId xmlns:a16="http://schemas.microsoft.com/office/drawing/2014/main" id="{00000000-0008-0000-0E00-0000AC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5" name="直線コネクタ 684">
          <a:extLst>
            <a:ext uri="{FF2B5EF4-FFF2-40B4-BE49-F238E27FC236}">
              <a16:creationId xmlns:a16="http://schemas.microsoft.com/office/drawing/2014/main" id="{00000000-0008-0000-0E00-0000AD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6" name="直線コネクタ 685">
          <a:extLst>
            <a:ext uri="{FF2B5EF4-FFF2-40B4-BE49-F238E27FC236}">
              <a16:creationId xmlns:a16="http://schemas.microsoft.com/office/drawing/2014/main" id="{00000000-0008-0000-0E00-0000AE02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7" name="テキスト ボックス 686">
          <a:extLst>
            <a:ext uri="{FF2B5EF4-FFF2-40B4-BE49-F238E27FC236}">
              <a16:creationId xmlns:a16="http://schemas.microsoft.com/office/drawing/2014/main" id="{00000000-0008-0000-0E00-0000AF02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88" name="直線コネクタ 687">
          <a:extLst>
            <a:ext uri="{FF2B5EF4-FFF2-40B4-BE49-F238E27FC236}">
              <a16:creationId xmlns:a16="http://schemas.microsoft.com/office/drawing/2014/main" id="{00000000-0008-0000-0E00-0000B002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89" name="テキスト ボックス 688">
          <a:extLst>
            <a:ext uri="{FF2B5EF4-FFF2-40B4-BE49-F238E27FC236}">
              <a16:creationId xmlns:a16="http://schemas.microsoft.com/office/drawing/2014/main" id="{00000000-0008-0000-0E00-0000B102000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0" name="直線コネクタ 689">
          <a:extLst>
            <a:ext uri="{FF2B5EF4-FFF2-40B4-BE49-F238E27FC236}">
              <a16:creationId xmlns:a16="http://schemas.microsoft.com/office/drawing/2014/main" id="{00000000-0008-0000-0E00-0000B202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1" name="テキスト ボックス 690">
          <a:extLst>
            <a:ext uri="{FF2B5EF4-FFF2-40B4-BE49-F238E27FC236}">
              <a16:creationId xmlns:a16="http://schemas.microsoft.com/office/drawing/2014/main" id="{00000000-0008-0000-0E00-0000B302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2" name="直線コネクタ 691">
          <a:extLst>
            <a:ext uri="{FF2B5EF4-FFF2-40B4-BE49-F238E27FC236}">
              <a16:creationId xmlns:a16="http://schemas.microsoft.com/office/drawing/2014/main" id="{00000000-0008-0000-0E00-0000B402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3" name="テキスト ボックス 692">
          <a:extLst>
            <a:ext uri="{FF2B5EF4-FFF2-40B4-BE49-F238E27FC236}">
              <a16:creationId xmlns:a16="http://schemas.microsoft.com/office/drawing/2014/main" id="{00000000-0008-0000-0E00-0000B502000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4" name="直線コネクタ 693">
          <a:extLst>
            <a:ext uri="{FF2B5EF4-FFF2-40B4-BE49-F238E27FC236}">
              <a16:creationId xmlns:a16="http://schemas.microsoft.com/office/drawing/2014/main" id="{00000000-0008-0000-0E00-0000B602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5" name="テキスト ボックス 694">
          <a:extLst>
            <a:ext uri="{FF2B5EF4-FFF2-40B4-BE49-F238E27FC236}">
              <a16:creationId xmlns:a16="http://schemas.microsoft.com/office/drawing/2014/main" id="{00000000-0008-0000-0E00-0000B70200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6" name="直線コネクタ 695">
          <a:extLst>
            <a:ext uri="{FF2B5EF4-FFF2-40B4-BE49-F238E27FC236}">
              <a16:creationId xmlns:a16="http://schemas.microsoft.com/office/drawing/2014/main" id="{00000000-0008-0000-0E00-0000B8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7" name="テキスト ボックス 696">
          <a:extLst>
            <a:ext uri="{FF2B5EF4-FFF2-40B4-BE49-F238E27FC236}">
              <a16:creationId xmlns:a16="http://schemas.microsoft.com/office/drawing/2014/main" id="{00000000-0008-0000-0E00-0000B9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8" name="【児童館】&#10;一人当たり面積グラフ枠">
          <a:extLst>
            <a:ext uri="{FF2B5EF4-FFF2-40B4-BE49-F238E27FC236}">
              <a16:creationId xmlns:a16="http://schemas.microsoft.com/office/drawing/2014/main" id="{00000000-0008-0000-0E00-0000BA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19050</xdr:rowOff>
    </xdr:from>
    <xdr:to>
      <xdr:col>116</xdr:col>
      <xdr:colOff>62864</xdr:colOff>
      <xdr:row>86</xdr:row>
      <xdr:rowOff>95250</xdr:rowOff>
    </xdr:to>
    <xdr:cxnSp macro="">
      <xdr:nvCxnSpPr>
        <xdr:cNvPr id="699" name="直線コネクタ 698">
          <a:extLst>
            <a:ext uri="{FF2B5EF4-FFF2-40B4-BE49-F238E27FC236}">
              <a16:creationId xmlns:a16="http://schemas.microsoft.com/office/drawing/2014/main" id="{00000000-0008-0000-0E00-0000BB020000}"/>
            </a:ext>
          </a:extLst>
        </xdr:cNvPr>
        <xdr:cNvCxnSpPr/>
      </xdr:nvCxnSpPr>
      <xdr:spPr>
        <a:xfrm flipV="1">
          <a:off x="22160864" y="13220700"/>
          <a:ext cx="0" cy="1619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99077</xdr:rowOff>
    </xdr:from>
    <xdr:ext cx="469744" cy="259045"/>
    <xdr:sp macro="" textlink="">
      <xdr:nvSpPr>
        <xdr:cNvPr id="700" name="【児童館】&#10;一人当たり面積最小値テキスト">
          <a:extLst>
            <a:ext uri="{FF2B5EF4-FFF2-40B4-BE49-F238E27FC236}">
              <a16:creationId xmlns:a16="http://schemas.microsoft.com/office/drawing/2014/main" id="{00000000-0008-0000-0E00-0000BC020000}"/>
            </a:ext>
          </a:extLst>
        </xdr:cNvPr>
        <xdr:cNvSpPr txBox="1"/>
      </xdr:nvSpPr>
      <xdr:spPr>
        <a:xfrm>
          <a:off x="22199600" y="1484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95250</xdr:rowOff>
    </xdr:from>
    <xdr:to>
      <xdr:col>116</xdr:col>
      <xdr:colOff>152400</xdr:colOff>
      <xdr:row>86</xdr:row>
      <xdr:rowOff>95250</xdr:rowOff>
    </xdr:to>
    <xdr:cxnSp macro="">
      <xdr:nvCxnSpPr>
        <xdr:cNvPr id="701" name="直線コネクタ 700">
          <a:extLst>
            <a:ext uri="{FF2B5EF4-FFF2-40B4-BE49-F238E27FC236}">
              <a16:creationId xmlns:a16="http://schemas.microsoft.com/office/drawing/2014/main" id="{00000000-0008-0000-0E00-0000BD020000}"/>
            </a:ext>
          </a:extLst>
        </xdr:cNvPr>
        <xdr:cNvCxnSpPr/>
      </xdr:nvCxnSpPr>
      <xdr:spPr>
        <a:xfrm>
          <a:off x="22072600" y="1483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75</xdr:row>
      <xdr:rowOff>137177</xdr:rowOff>
    </xdr:from>
    <xdr:ext cx="469744" cy="259045"/>
    <xdr:sp macro="" textlink="">
      <xdr:nvSpPr>
        <xdr:cNvPr id="702" name="【児童館】&#10;一人当たり面積最大値テキスト">
          <a:extLst>
            <a:ext uri="{FF2B5EF4-FFF2-40B4-BE49-F238E27FC236}">
              <a16:creationId xmlns:a16="http://schemas.microsoft.com/office/drawing/2014/main" id="{00000000-0008-0000-0E00-0000BE020000}"/>
            </a:ext>
          </a:extLst>
        </xdr:cNvPr>
        <xdr:cNvSpPr txBox="1"/>
      </xdr:nvSpPr>
      <xdr:spPr>
        <a:xfrm>
          <a:off x="22199600" y="1299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19050</xdr:rowOff>
    </xdr:from>
    <xdr:to>
      <xdr:col>116</xdr:col>
      <xdr:colOff>152400</xdr:colOff>
      <xdr:row>77</xdr:row>
      <xdr:rowOff>19050</xdr:rowOff>
    </xdr:to>
    <xdr:cxnSp macro="">
      <xdr:nvCxnSpPr>
        <xdr:cNvPr id="703" name="直線コネクタ 702">
          <a:extLst>
            <a:ext uri="{FF2B5EF4-FFF2-40B4-BE49-F238E27FC236}">
              <a16:creationId xmlns:a16="http://schemas.microsoft.com/office/drawing/2014/main" id="{00000000-0008-0000-0E00-0000BF020000}"/>
            </a:ext>
          </a:extLst>
        </xdr:cNvPr>
        <xdr:cNvCxnSpPr/>
      </xdr:nvCxnSpPr>
      <xdr:spPr>
        <a:xfrm>
          <a:off x="22072600" y="1322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105427</xdr:rowOff>
    </xdr:from>
    <xdr:ext cx="469744" cy="259045"/>
    <xdr:sp macro="" textlink="">
      <xdr:nvSpPr>
        <xdr:cNvPr id="704" name="【児童館】&#10;一人当たり面積平均値テキスト">
          <a:extLst>
            <a:ext uri="{FF2B5EF4-FFF2-40B4-BE49-F238E27FC236}">
              <a16:creationId xmlns:a16="http://schemas.microsoft.com/office/drawing/2014/main" id="{00000000-0008-0000-0E00-0000C0020000}"/>
            </a:ext>
          </a:extLst>
        </xdr:cNvPr>
        <xdr:cNvSpPr txBox="1"/>
      </xdr:nvSpPr>
      <xdr:spPr>
        <a:xfrm>
          <a:off x="22199600" y="14164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705" name="フローチャート: 判断 704">
          <a:extLst>
            <a:ext uri="{FF2B5EF4-FFF2-40B4-BE49-F238E27FC236}">
              <a16:creationId xmlns:a16="http://schemas.microsoft.com/office/drawing/2014/main" id="{00000000-0008-0000-0E00-0000C1020000}"/>
            </a:ext>
          </a:extLst>
        </xdr:cNvPr>
        <xdr:cNvSpPr/>
      </xdr:nvSpPr>
      <xdr:spPr>
        <a:xfrm>
          <a:off x="221107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101600</xdr:rowOff>
    </xdr:from>
    <xdr:to>
      <xdr:col>112</xdr:col>
      <xdr:colOff>38100</xdr:colOff>
      <xdr:row>84</xdr:row>
      <xdr:rowOff>31750</xdr:rowOff>
    </xdr:to>
    <xdr:sp macro="" textlink="">
      <xdr:nvSpPr>
        <xdr:cNvPr id="706" name="フローチャート: 判断 705">
          <a:extLst>
            <a:ext uri="{FF2B5EF4-FFF2-40B4-BE49-F238E27FC236}">
              <a16:creationId xmlns:a16="http://schemas.microsoft.com/office/drawing/2014/main" id="{00000000-0008-0000-0E00-0000C2020000}"/>
            </a:ext>
          </a:extLst>
        </xdr:cNvPr>
        <xdr:cNvSpPr/>
      </xdr:nvSpPr>
      <xdr:spPr>
        <a:xfrm>
          <a:off x="212725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707" name="フローチャート: 判断 706">
          <a:extLst>
            <a:ext uri="{FF2B5EF4-FFF2-40B4-BE49-F238E27FC236}">
              <a16:creationId xmlns:a16="http://schemas.microsoft.com/office/drawing/2014/main" id="{00000000-0008-0000-0E00-0000C3020000}"/>
            </a:ext>
          </a:extLst>
        </xdr:cNvPr>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708" name="フローチャート: 判断 707">
          <a:extLst>
            <a:ext uri="{FF2B5EF4-FFF2-40B4-BE49-F238E27FC236}">
              <a16:creationId xmlns:a16="http://schemas.microsoft.com/office/drawing/2014/main" id="{00000000-0008-0000-0E00-0000C4020000}"/>
            </a:ext>
          </a:extLst>
        </xdr:cNvPr>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709" name="フローチャート: 判断 708">
          <a:extLst>
            <a:ext uri="{FF2B5EF4-FFF2-40B4-BE49-F238E27FC236}">
              <a16:creationId xmlns:a16="http://schemas.microsoft.com/office/drawing/2014/main" id="{00000000-0008-0000-0E00-0000C5020000}"/>
            </a:ext>
          </a:extLst>
        </xdr:cNvPr>
        <xdr:cNvSpPr/>
      </xdr:nvSpPr>
      <xdr:spPr>
        <a:xfrm>
          <a:off x="18605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0" name="テキスト ボックス 709">
          <a:extLst>
            <a:ext uri="{FF2B5EF4-FFF2-40B4-BE49-F238E27FC236}">
              <a16:creationId xmlns:a16="http://schemas.microsoft.com/office/drawing/2014/main" id="{00000000-0008-0000-0E00-0000C6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1" name="テキスト ボックス 710">
          <a:extLst>
            <a:ext uri="{FF2B5EF4-FFF2-40B4-BE49-F238E27FC236}">
              <a16:creationId xmlns:a16="http://schemas.microsoft.com/office/drawing/2014/main" id="{00000000-0008-0000-0E00-0000C7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2" name="テキスト ボックス 711">
          <a:extLst>
            <a:ext uri="{FF2B5EF4-FFF2-40B4-BE49-F238E27FC236}">
              <a16:creationId xmlns:a16="http://schemas.microsoft.com/office/drawing/2014/main" id="{00000000-0008-0000-0E00-0000C8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3" name="テキスト ボックス 712">
          <a:extLst>
            <a:ext uri="{FF2B5EF4-FFF2-40B4-BE49-F238E27FC236}">
              <a16:creationId xmlns:a16="http://schemas.microsoft.com/office/drawing/2014/main" id="{00000000-0008-0000-0E00-0000C9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4" name="テキスト ボックス 713">
          <a:extLst>
            <a:ext uri="{FF2B5EF4-FFF2-40B4-BE49-F238E27FC236}">
              <a16:creationId xmlns:a16="http://schemas.microsoft.com/office/drawing/2014/main" id="{00000000-0008-0000-0E00-0000CA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63500</xdr:rowOff>
    </xdr:from>
    <xdr:to>
      <xdr:col>116</xdr:col>
      <xdr:colOff>114300</xdr:colOff>
      <xdr:row>85</xdr:row>
      <xdr:rowOff>165100</xdr:rowOff>
    </xdr:to>
    <xdr:sp macro="" textlink="">
      <xdr:nvSpPr>
        <xdr:cNvPr id="715" name="楕円 714">
          <a:extLst>
            <a:ext uri="{FF2B5EF4-FFF2-40B4-BE49-F238E27FC236}">
              <a16:creationId xmlns:a16="http://schemas.microsoft.com/office/drawing/2014/main" id="{00000000-0008-0000-0E00-0000CB020000}"/>
            </a:ext>
          </a:extLst>
        </xdr:cNvPr>
        <xdr:cNvSpPr/>
      </xdr:nvSpPr>
      <xdr:spPr>
        <a:xfrm>
          <a:off x="22110700" y="1463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41927</xdr:rowOff>
    </xdr:from>
    <xdr:ext cx="469744" cy="259045"/>
    <xdr:sp macro="" textlink="">
      <xdr:nvSpPr>
        <xdr:cNvPr id="716" name="【児童館】&#10;一人当たり面積該当値テキスト">
          <a:extLst>
            <a:ext uri="{FF2B5EF4-FFF2-40B4-BE49-F238E27FC236}">
              <a16:creationId xmlns:a16="http://schemas.microsoft.com/office/drawing/2014/main" id="{00000000-0008-0000-0E00-0000CC020000}"/>
            </a:ext>
          </a:extLst>
        </xdr:cNvPr>
        <xdr:cNvSpPr txBox="1"/>
      </xdr:nvSpPr>
      <xdr:spPr>
        <a:xfrm>
          <a:off x="22199600" y="1461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63500</xdr:rowOff>
    </xdr:from>
    <xdr:to>
      <xdr:col>112</xdr:col>
      <xdr:colOff>38100</xdr:colOff>
      <xdr:row>85</xdr:row>
      <xdr:rowOff>165100</xdr:rowOff>
    </xdr:to>
    <xdr:sp macro="" textlink="">
      <xdr:nvSpPr>
        <xdr:cNvPr id="717" name="楕円 716">
          <a:extLst>
            <a:ext uri="{FF2B5EF4-FFF2-40B4-BE49-F238E27FC236}">
              <a16:creationId xmlns:a16="http://schemas.microsoft.com/office/drawing/2014/main" id="{00000000-0008-0000-0E00-0000CD020000}"/>
            </a:ext>
          </a:extLst>
        </xdr:cNvPr>
        <xdr:cNvSpPr/>
      </xdr:nvSpPr>
      <xdr:spPr>
        <a:xfrm>
          <a:off x="21272500" y="1463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114300</xdr:rowOff>
    </xdr:from>
    <xdr:to>
      <xdr:col>116</xdr:col>
      <xdr:colOff>63500</xdr:colOff>
      <xdr:row>85</xdr:row>
      <xdr:rowOff>114300</xdr:rowOff>
    </xdr:to>
    <xdr:cxnSp macro="">
      <xdr:nvCxnSpPr>
        <xdr:cNvPr id="718" name="直線コネクタ 717">
          <a:extLst>
            <a:ext uri="{FF2B5EF4-FFF2-40B4-BE49-F238E27FC236}">
              <a16:creationId xmlns:a16="http://schemas.microsoft.com/office/drawing/2014/main" id="{00000000-0008-0000-0E00-0000CE020000}"/>
            </a:ext>
          </a:extLst>
        </xdr:cNvPr>
        <xdr:cNvCxnSpPr/>
      </xdr:nvCxnSpPr>
      <xdr:spPr>
        <a:xfrm>
          <a:off x="21323300" y="146875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63500</xdr:rowOff>
    </xdr:from>
    <xdr:to>
      <xdr:col>107</xdr:col>
      <xdr:colOff>101600</xdr:colOff>
      <xdr:row>85</xdr:row>
      <xdr:rowOff>165100</xdr:rowOff>
    </xdr:to>
    <xdr:sp macro="" textlink="">
      <xdr:nvSpPr>
        <xdr:cNvPr id="719" name="楕円 718">
          <a:extLst>
            <a:ext uri="{FF2B5EF4-FFF2-40B4-BE49-F238E27FC236}">
              <a16:creationId xmlns:a16="http://schemas.microsoft.com/office/drawing/2014/main" id="{00000000-0008-0000-0E00-0000CF020000}"/>
            </a:ext>
          </a:extLst>
        </xdr:cNvPr>
        <xdr:cNvSpPr/>
      </xdr:nvSpPr>
      <xdr:spPr>
        <a:xfrm>
          <a:off x="20383500" y="1463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114300</xdr:rowOff>
    </xdr:from>
    <xdr:to>
      <xdr:col>111</xdr:col>
      <xdr:colOff>177800</xdr:colOff>
      <xdr:row>85</xdr:row>
      <xdr:rowOff>114300</xdr:rowOff>
    </xdr:to>
    <xdr:cxnSp macro="">
      <xdr:nvCxnSpPr>
        <xdr:cNvPr id="720" name="直線コネクタ 719">
          <a:extLst>
            <a:ext uri="{FF2B5EF4-FFF2-40B4-BE49-F238E27FC236}">
              <a16:creationId xmlns:a16="http://schemas.microsoft.com/office/drawing/2014/main" id="{00000000-0008-0000-0E00-0000D0020000}"/>
            </a:ext>
          </a:extLst>
        </xdr:cNvPr>
        <xdr:cNvCxnSpPr/>
      </xdr:nvCxnSpPr>
      <xdr:spPr>
        <a:xfrm>
          <a:off x="20434300" y="146875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63500</xdr:rowOff>
    </xdr:from>
    <xdr:to>
      <xdr:col>102</xdr:col>
      <xdr:colOff>165100</xdr:colOff>
      <xdr:row>85</xdr:row>
      <xdr:rowOff>165100</xdr:rowOff>
    </xdr:to>
    <xdr:sp macro="" textlink="">
      <xdr:nvSpPr>
        <xdr:cNvPr id="721" name="楕円 720">
          <a:extLst>
            <a:ext uri="{FF2B5EF4-FFF2-40B4-BE49-F238E27FC236}">
              <a16:creationId xmlns:a16="http://schemas.microsoft.com/office/drawing/2014/main" id="{00000000-0008-0000-0E00-0000D1020000}"/>
            </a:ext>
          </a:extLst>
        </xdr:cNvPr>
        <xdr:cNvSpPr/>
      </xdr:nvSpPr>
      <xdr:spPr>
        <a:xfrm>
          <a:off x="19494500" y="1463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114300</xdr:rowOff>
    </xdr:from>
    <xdr:to>
      <xdr:col>107</xdr:col>
      <xdr:colOff>50800</xdr:colOff>
      <xdr:row>85</xdr:row>
      <xdr:rowOff>114300</xdr:rowOff>
    </xdr:to>
    <xdr:cxnSp macro="">
      <xdr:nvCxnSpPr>
        <xdr:cNvPr id="722" name="直線コネクタ 721">
          <a:extLst>
            <a:ext uri="{FF2B5EF4-FFF2-40B4-BE49-F238E27FC236}">
              <a16:creationId xmlns:a16="http://schemas.microsoft.com/office/drawing/2014/main" id="{00000000-0008-0000-0E00-0000D2020000}"/>
            </a:ext>
          </a:extLst>
        </xdr:cNvPr>
        <xdr:cNvCxnSpPr/>
      </xdr:nvCxnSpPr>
      <xdr:spPr>
        <a:xfrm>
          <a:off x="19545300" y="146875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63500</xdr:rowOff>
    </xdr:from>
    <xdr:to>
      <xdr:col>98</xdr:col>
      <xdr:colOff>38100</xdr:colOff>
      <xdr:row>85</xdr:row>
      <xdr:rowOff>165100</xdr:rowOff>
    </xdr:to>
    <xdr:sp macro="" textlink="">
      <xdr:nvSpPr>
        <xdr:cNvPr id="723" name="楕円 722">
          <a:extLst>
            <a:ext uri="{FF2B5EF4-FFF2-40B4-BE49-F238E27FC236}">
              <a16:creationId xmlns:a16="http://schemas.microsoft.com/office/drawing/2014/main" id="{00000000-0008-0000-0E00-0000D3020000}"/>
            </a:ext>
          </a:extLst>
        </xdr:cNvPr>
        <xdr:cNvSpPr/>
      </xdr:nvSpPr>
      <xdr:spPr>
        <a:xfrm>
          <a:off x="18605500" y="1463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114300</xdr:rowOff>
    </xdr:from>
    <xdr:to>
      <xdr:col>102</xdr:col>
      <xdr:colOff>114300</xdr:colOff>
      <xdr:row>85</xdr:row>
      <xdr:rowOff>114300</xdr:rowOff>
    </xdr:to>
    <xdr:cxnSp macro="">
      <xdr:nvCxnSpPr>
        <xdr:cNvPr id="724" name="直線コネクタ 723">
          <a:extLst>
            <a:ext uri="{FF2B5EF4-FFF2-40B4-BE49-F238E27FC236}">
              <a16:creationId xmlns:a16="http://schemas.microsoft.com/office/drawing/2014/main" id="{00000000-0008-0000-0E00-0000D4020000}"/>
            </a:ext>
          </a:extLst>
        </xdr:cNvPr>
        <xdr:cNvCxnSpPr/>
      </xdr:nvCxnSpPr>
      <xdr:spPr>
        <a:xfrm>
          <a:off x="18656300" y="146875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48277</xdr:rowOff>
    </xdr:from>
    <xdr:ext cx="469744" cy="259045"/>
    <xdr:sp macro="" textlink="">
      <xdr:nvSpPr>
        <xdr:cNvPr id="725" name="n_1aveValue【児童館】&#10;一人当たり面積">
          <a:extLst>
            <a:ext uri="{FF2B5EF4-FFF2-40B4-BE49-F238E27FC236}">
              <a16:creationId xmlns:a16="http://schemas.microsoft.com/office/drawing/2014/main" id="{00000000-0008-0000-0E00-0000D5020000}"/>
            </a:ext>
          </a:extLst>
        </xdr:cNvPr>
        <xdr:cNvSpPr txBox="1"/>
      </xdr:nvSpPr>
      <xdr:spPr>
        <a:xfrm>
          <a:off x="21075727" y="1410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726" name="n_2aveValue【児童館】&#10;一人当たり面積">
          <a:extLst>
            <a:ext uri="{FF2B5EF4-FFF2-40B4-BE49-F238E27FC236}">
              <a16:creationId xmlns:a16="http://schemas.microsoft.com/office/drawing/2014/main" id="{00000000-0008-0000-0E00-0000D6020000}"/>
            </a:ext>
          </a:extLst>
        </xdr:cNvPr>
        <xdr:cNvSpPr txBox="1"/>
      </xdr:nvSpPr>
      <xdr:spPr>
        <a:xfrm>
          <a:off x="20199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67327</xdr:rowOff>
    </xdr:from>
    <xdr:ext cx="469744" cy="259045"/>
    <xdr:sp macro="" textlink="">
      <xdr:nvSpPr>
        <xdr:cNvPr id="727" name="n_3aveValue【児童館】&#10;一人当たり面積">
          <a:extLst>
            <a:ext uri="{FF2B5EF4-FFF2-40B4-BE49-F238E27FC236}">
              <a16:creationId xmlns:a16="http://schemas.microsoft.com/office/drawing/2014/main" id="{00000000-0008-0000-0E00-0000D7020000}"/>
            </a:ext>
          </a:extLst>
        </xdr:cNvPr>
        <xdr:cNvSpPr txBox="1"/>
      </xdr:nvSpPr>
      <xdr:spPr>
        <a:xfrm>
          <a:off x="19310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67327</xdr:rowOff>
    </xdr:from>
    <xdr:ext cx="469744" cy="259045"/>
    <xdr:sp macro="" textlink="">
      <xdr:nvSpPr>
        <xdr:cNvPr id="728" name="n_4aveValue【児童館】&#10;一人当たり面積">
          <a:extLst>
            <a:ext uri="{FF2B5EF4-FFF2-40B4-BE49-F238E27FC236}">
              <a16:creationId xmlns:a16="http://schemas.microsoft.com/office/drawing/2014/main" id="{00000000-0008-0000-0E00-0000D8020000}"/>
            </a:ext>
          </a:extLst>
        </xdr:cNvPr>
        <xdr:cNvSpPr txBox="1"/>
      </xdr:nvSpPr>
      <xdr:spPr>
        <a:xfrm>
          <a:off x="18421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156227</xdr:rowOff>
    </xdr:from>
    <xdr:ext cx="469744" cy="259045"/>
    <xdr:sp macro="" textlink="">
      <xdr:nvSpPr>
        <xdr:cNvPr id="729" name="n_1mainValue【児童館】&#10;一人当たり面積">
          <a:extLst>
            <a:ext uri="{FF2B5EF4-FFF2-40B4-BE49-F238E27FC236}">
              <a16:creationId xmlns:a16="http://schemas.microsoft.com/office/drawing/2014/main" id="{00000000-0008-0000-0E00-0000D9020000}"/>
            </a:ext>
          </a:extLst>
        </xdr:cNvPr>
        <xdr:cNvSpPr txBox="1"/>
      </xdr:nvSpPr>
      <xdr:spPr>
        <a:xfrm>
          <a:off x="21075727" y="1472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156227</xdr:rowOff>
    </xdr:from>
    <xdr:ext cx="469744" cy="259045"/>
    <xdr:sp macro="" textlink="">
      <xdr:nvSpPr>
        <xdr:cNvPr id="730" name="n_2mainValue【児童館】&#10;一人当たり面積">
          <a:extLst>
            <a:ext uri="{FF2B5EF4-FFF2-40B4-BE49-F238E27FC236}">
              <a16:creationId xmlns:a16="http://schemas.microsoft.com/office/drawing/2014/main" id="{00000000-0008-0000-0E00-0000DA020000}"/>
            </a:ext>
          </a:extLst>
        </xdr:cNvPr>
        <xdr:cNvSpPr txBox="1"/>
      </xdr:nvSpPr>
      <xdr:spPr>
        <a:xfrm>
          <a:off x="20199427" y="1472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156227</xdr:rowOff>
    </xdr:from>
    <xdr:ext cx="469744" cy="259045"/>
    <xdr:sp macro="" textlink="">
      <xdr:nvSpPr>
        <xdr:cNvPr id="731" name="n_3mainValue【児童館】&#10;一人当たり面積">
          <a:extLst>
            <a:ext uri="{FF2B5EF4-FFF2-40B4-BE49-F238E27FC236}">
              <a16:creationId xmlns:a16="http://schemas.microsoft.com/office/drawing/2014/main" id="{00000000-0008-0000-0E00-0000DB020000}"/>
            </a:ext>
          </a:extLst>
        </xdr:cNvPr>
        <xdr:cNvSpPr txBox="1"/>
      </xdr:nvSpPr>
      <xdr:spPr>
        <a:xfrm>
          <a:off x="19310427" y="1472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156227</xdr:rowOff>
    </xdr:from>
    <xdr:ext cx="469744" cy="259045"/>
    <xdr:sp macro="" textlink="">
      <xdr:nvSpPr>
        <xdr:cNvPr id="732" name="n_4mainValue【児童館】&#10;一人当たり面積">
          <a:extLst>
            <a:ext uri="{FF2B5EF4-FFF2-40B4-BE49-F238E27FC236}">
              <a16:creationId xmlns:a16="http://schemas.microsoft.com/office/drawing/2014/main" id="{00000000-0008-0000-0E00-0000DC020000}"/>
            </a:ext>
          </a:extLst>
        </xdr:cNvPr>
        <xdr:cNvSpPr txBox="1"/>
      </xdr:nvSpPr>
      <xdr:spPr>
        <a:xfrm>
          <a:off x="18421427" y="1472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3" name="正方形/長方形 732">
          <a:extLst>
            <a:ext uri="{FF2B5EF4-FFF2-40B4-BE49-F238E27FC236}">
              <a16:creationId xmlns:a16="http://schemas.microsoft.com/office/drawing/2014/main" id="{00000000-0008-0000-0E00-0000DD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4" name="正方形/長方形 733">
          <a:extLst>
            <a:ext uri="{FF2B5EF4-FFF2-40B4-BE49-F238E27FC236}">
              <a16:creationId xmlns:a16="http://schemas.microsoft.com/office/drawing/2014/main" id="{00000000-0008-0000-0E00-0000DE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5" name="正方形/長方形 734">
          <a:extLst>
            <a:ext uri="{FF2B5EF4-FFF2-40B4-BE49-F238E27FC236}">
              <a16:creationId xmlns:a16="http://schemas.microsoft.com/office/drawing/2014/main" id="{00000000-0008-0000-0E00-0000DF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6" name="正方形/長方形 735">
          <a:extLst>
            <a:ext uri="{FF2B5EF4-FFF2-40B4-BE49-F238E27FC236}">
              <a16:creationId xmlns:a16="http://schemas.microsoft.com/office/drawing/2014/main" id="{00000000-0008-0000-0E00-0000E0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7" name="正方形/長方形 736">
          <a:extLst>
            <a:ext uri="{FF2B5EF4-FFF2-40B4-BE49-F238E27FC236}">
              <a16:creationId xmlns:a16="http://schemas.microsoft.com/office/drawing/2014/main" id="{00000000-0008-0000-0E00-0000E1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8" name="正方形/長方形 737">
          <a:extLst>
            <a:ext uri="{FF2B5EF4-FFF2-40B4-BE49-F238E27FC236}">
              <a16:creationId xmlns:a16="http://schemas.microsoft.com/office/drawing/2014/main" id="{00000000-0008-0000-0E00-0000E2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9" name="正方形/長方形 738">
          <a:extLst>
            <a:ext uri="{FF2B5EF4-FFF2-40B4-BE49-F238E27FC236}">
              <a16:creationId xmlns:a16="http://schemas.microsoft.com/office/drawing/2014/main" id="{00000000-0008-0000-0E00-0000E3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0" name="正方形/長方形 739">
          <a:extLst>
            <a:ext uri="{FF2B5EF4-FFF2-40B4-BE49-F238E27FC236}">
              <a16:creationId xmlns:a16="http://schemas.microsoft.com/office/drawing/2014/main" id="{00000000-0008-0000-0E00-0000E4020000}"/>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1" name="正方形/長方形 740">
          <a:extLst>
            <a:ext uri="{FF2B5EF4-FFF2-40B4-BE49-F238E27FC236}">
              <a16:creationId xmlns:a16="http://schemas.microsoft.com/office/drawing/2014/main" id="{00000000-0008-0000-0E00-0000E5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2" name="正方形/長方形 741">
          <a:extLst>
            <a:ext uri="{FF2B5EF4-FFF2-40B4-BE49-F238E27FC236}">
              <a16:creationId xmlns:a16="http://schemas.microsoft.com/office/drawing/2014/main" id="{00000000-0008-0000-0E00-0000E6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43" name="正方形/長方形 742">
          <a:extLst>
            <a:ext uri="{FF2B5EF4-FFF2-40B4-BE49-F238E27FC236}">
              <a16:creationId xmlns:a16="http://schemas.microsoft.com/office/drawing/2014/main" id="{00000000-0008-0000-0E00-0000E7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44" name="正方形/長方形 743">
          <a:extLst>
            <a:ext uri="{FF2B5EF4-FFF2-40B4-BE49-F238E27FC236}">
              <a16:creationId xmlns:a16="http://schemas.microsoft.com/office/drawing/2014/main" id="{00000000-0008-0000-0E00-0000E8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45" name="正方形/長方形 744">
          <a:extLst>
            <a:ext uri="{FF2B5EF4-FFF2-40B4-BE49-F238E27FC236}">
              <a16:creationId xmlns:a16="http://schemas.microsoft.com/office/drawing/2014/main" id="{00000000-0008-0000-0E00-0000E9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46" name="正方形/長方形 745">
          <a:extLst>
            <a:ext uri="{FF2B5EF4-FFF2-40B4-BE49-F238E27FC236}">
              <a16:creationId xmlns:a16="http://schemas.microsoft.com/office/drawing/2014/main" id="{00000000-0008-0000-0E00-0000EA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47" name="正方形/長方形 746">
          <a:extLst>
            <a:ext uri="{FF2B5EF4-FFF2-40B4-BE49-F238E27FC236}">
              <a16:creationId xmlns:a16="http://schemas.microsoft.com/office/drawing/2014/main" id="{00000000-0008-0000-0E00-0000EB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8" name="正方形/長方形 747">
          <a:extLst>
            <a:ext uri="{FF2B5EF4-FFF2-40B4-BE49-F238E27FC236}">
              <a16:creationId xmlns:a16="http://schemas.microsoft.com/office/drawing/2014/main" id="{00000000-0008-0000-0E00-0000EC020000}"/>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49" name="正方形/長方形 748">
          <a:extLst>
            <a:ext uri="{FF2B5EF4-FFF2-40B4-BE49-F238E27FC236}">
              <a16:creationId xmlns:a16="http://schemas.microsoft.com/office/drawing/2014/main" id="{00000000-0008-0000-0E00-0000ED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0" name="正方形/長方形 749">
          <a:extLst>
            <a:ext uri="{FF2B5EF4-FFF2-40B4-BE49-F238E27FC236}">
              <a16:creationId xmlns:a16="http://schemas.microsoft.com/office/drawing/2014/main" id="{00000000-0008-0000-0E00-0000EE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1" name="テキスト ボックス 750">
          <a:extLst>
            <a:ext uri="{FF2B5EF4-FFF2-40B4-BE49-F238E27FC236}">
              <a16:creationId xmlns:a16="http://schemas.microsoft.com/office/drawing/2014/main" id="{00000000-0008-0000-0E00-0000EF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有形固定資産減価償却率が高くなっている施設は、道路、認定こども園・幼稚園・保育所・公営住宅・児童館、学校施設であり、低くなっている施設は、橋りょう・トンネルである。道路については、平成</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に個別施設計画を策定済みであり、本計画を基に適正な維持補修に努める。学校施設の減価償却率については令和２年度までは類似団体より低くなっていたが、施設の老朽化が進んでおり、特に中学校の減価償却率が高く、令和３年度</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以降</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は類似団体を上回ることとなった。学校施設については平成</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年度に学校施設の管理計画を策定したため、今後は本計画を基に適正な管理に努める。公営住宅については、個別施設計画を策定済みであり、本計画を基に施設の集約化に努める。</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その他の施設におきましても、各施設ごとの現状の課題や取り組みの方向性を定めて、本市の身の丈に応じた施設保有量の実現のために、将来ニーズに対応した施設の統廃合や長寿命化を努める。</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一人当たりの面積については、認定こども園・幼稚園・保育所、学校施設が類似団体と比較した際に平均水準を上回っている。引き続き維持管理にかかる経費の増加に留意しつつ、認定こども園・幼稚園・保育所を民営化したことによる柔軟な子育て環境の整備に取り組むよう努める。</a:t>
          </a:r>
          <a:endParaRPr lang="ja-JP" altLang="ja-JP" sz="18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54,601
51,093
70.40
23,388,235
22,785,995
508,763
13,606,525
23,819,465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F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F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F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F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F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F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F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F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F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F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F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F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F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F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F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F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F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F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F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F00-00002D00000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F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F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F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F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F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F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F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0000000-0008-0000-0F00-000035000000}"/>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F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0000000-0008-0000-0F00-000037000000}"/>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00000000-0008-0000-0F00-000038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32</xdr:row>
      <xdr:rowOff>154305</xdr:rowOff>
    </xdr:from>
    <xdr:to>
      <xdr:col>24</xdr:col>
      <xdr:colOff>62865</xdr:colOff>
      <xdr:row>41</xdr:row>
      <xdr:rowOff>129540</xdr:rowOff>
    </xdr:to>
    <xdr:cxnSp macro="">
      <xdr:nvCxnSpPr>
        <xdr:cNvPr id="57" name="直線コネクタ 56">
          <a:extLst>
            <a:ext uri="{FF2B5EF4-FFF2-40B4-BE49-F238E27FC236}">
              <a16:creationId xmlns:a16="http://schemas.microsoft.com/office/drawing/2014/main" id="{00000000-0008-0000-0F00-000039000000}"/>
            </a:ext>
          </a:extLst>
        </xdr:cNvPr>
        <xdr:cNvCxnSpPr/>
      </xdr:nvCxnSpPr>
      <xdr:spPr>
        <a:xfrm flipV="1">
          <a:off x="4634865" y="5640705"/>
          <a:ext cx="0" cy="1518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133367</xdr:rowOff>
    </xdr:from>
    <xdr:ext cx="405111" cy="259045"/>
    <xdr:sp macro="" textlink="">
      <xdr:nvSpPr>
        <xdr:cNvPr id="58" name="【図書館】&#10;有形固定資産減価償却率最小値テキスト">
          <a:extLst>
            <a:ext uri="{FF2B5EF4-FFF2-40B4-BE49-F238E27FC236}">
              <a16:creationId xmlns:a16="http://schemas.microsoft.com/office/drawing/2014/main" id="{00000000-0008-0000-0F00-00003A000000}"/>
            </a:ext>
          </a:extLst>
        </xdr:cNvPr>
        <xdr:cNvSpPr txBox="1"/>
      </xdr:nvSpPr>
      <xdr:spPr>
        <a:xfrm>
          <a:off x="4673600" y="7162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129540</xdr:rowOff>
    </xdr:from>
    <xdr:to>
      <xdr:col>24</xdr:col>
      <xdr:colOff>152400</xdr:colOff>
      <xdr:row>41</xdr:row>
      <xdr:rowOff>129540</xdr:rowOff>
    </xdr:to>
    <xdr:cxnSp macro="">
      <xdr:nvCxnSpPr>
        <xdr:cNvPr id="59" name="直線コネクタ 58">
          <a:extLst>
            <a:ext uri="{FF2B5EF4-FFF2-40B4-BE49-F238E27FC236}">
              <a16:creationId xmlns:a16="http://schemas.microsoft.com/office/drawing/2014/main" id="{00000000-0008-0000-0F00-00003B000000}"/>
            </a:ext>
          </a:extLst>
        </xdr:cNvPr>
        <xdr:cNvCxnSpPr/>
      </xdr:nvCxnSpPr>
      <xdr:spPr>
        <a:xfrm>
          <a:off x="4546600" y="7158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100982</xdr:rowOff>
    </xdr:from>
    <xdr:ext cx="405111" cy="259045"/>
    <xdr:sp macro="" textlink="">
      <xdr:nvSpPr>
        <xdr:cNvPr id="60" name="【図書館】&#10;有形固定資産減価償却率最大値テキスト">
          <a:extLst>
            <a:ext uri="{FF2B5EF4-FFF2-40B4-BE49-F238E27FC236}">
              <a16:creationId xmlns:a16="http://schemas.microsoft.com/office/drawing/2014/main" id="{00000000-0008-0000-0F00-00003C000000}"/>
            </a:ext>
          </a:extLst>
        </xdr:cNvPr>
        <xdr:cNvSpPr txBox="1"/>
      </xdr:nvSpPr>
      <xdr:spPr>
        <a:xfrm>
          <a:off x="4673600" y="5415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32</xdr:row>
      <xdr:rowOff>154305</xdr:rowOff>
    </xdr:from>
    <xdr:to>
      <xdr:col>24</xdr:col>
      <xdr:colOff>152400</xdr:colOff>
      <xdr:row>32</xdr:row>
      <xdr:rowOff>154305</xdr:rowOff>
    </xdr:to>
    <xdr:cxnSp macro="">
      <xdr:nvCxnSpPr>
        <xdr:cNvPr id="61" name="直線コネクタ 60">
          <a:extLst>
            <a:ext uri="{FF2B5EF4-FFF2-40B4-BE49-F238E27FC236}">
              <a16:creationId xmlns:a16="http://schemas.microsoft.com/office/drawing/2014/main" id="{00000000-0008-0000-0F00-00003D000000}"/>
            </a:ext>
          </a:extLst>
        </xdr:cNvPr>
        <xdr:cNvCxnSpPr/>
      </xdr:nvCxnSpPr>
      <xdr:spPr>
        <a:xfrm>
          <a:off x="4546600" y="5640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67327</xdr:rowOff>
    </xdr:from>
    <xdr:ext cx="405111" cy="259045"/>
    <xdr:sp macro="" textlink="">
      <xdr:nvSpPr>
        <xdr:cNvPr id="62" name="【図書館】&#10;有形固定資産減価償却率平均値テキスト">
          <a:extLst>
            <a:ext uri="{FF2B5EF4-FFF2-40B4-BE49-F238E27FC236}">
              <a16:creationId xmlns:a16="http://schemas.microsoft.com/office/drawing/2014/main" id="{00000000-0008-0000-0F00-00003E000000}"/>
            </a:ext>
          </a:extLst>
        </xdr:cNvPr>
        <xdr:cNvSpPr txBox="1"/>
      </xdr:nvSpPr>
      <xdr:spPr>
        <a:xfrm>
          <a:off x="4673600" y="60680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44450</xdr:rowOff>
    </xdr:from>
    <xdr:to>
      <xdr:col>24</xdr:col>
      <xdr:colOff>114300</xdr:colOff>
      <xdr:row>36</xdr:row>
      <xdr:rowOff>146050</xdr:rowOff>
    </xdr:to>
    <xdr:sp macro="" textlink="">
      <xdr:nvSpPr>
        <xdr:cNvPr id="63" name="フローチャート: 判断 62">
          <a:extLst>
            <a:ext uri="{FF2B5EF4-FFF2-40B4-BE49-F238E27FC236}">
              <a16:creationId xmlns:a16="http://schemas.microsoft.com/office/drawing/2014/main" id="{00000000-0008-0000-0F00-00003F000000}"/>
            </a:ext>
          </a:extLst>
        </xdr:cNvPr>
        <xdr:cNvSpPr/>
      </xdr:nvSpPr>
      <xdr:spPr>
        <a:xfrm>
          <a:off x="4584700" y="621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12065</xdr:rowOff>
    </xdr:from>
    <xdr:to>
      <xdr:col>20</xdr:col>
      <xdr:colOff>38100</xdr:colOff>
      <xdr:row>36</xdr:row>
      <xdr:rowOff>113665</xdr:rowOff>
    </xdr:to>
    <xdr:sp macro="" textlink="">
      <xdr:nvSpPr>
        <xdr:cNvPr id="64" name="フローチャート: 判断 63">
          <a:extLst>
            <a:ext uri="{FF2B5EF4-FFF2-40B4-BE49-F238E27FC236}">
              <a16:creationId xmlns:a16="http://schemas.microsoft.com/office/drawing/2014/main" id="{00000000-0008-0000-0F00-000040000000}"/>
            </a:ext>
          </a:extLst>
        </xdr:cNvPr>
        <xdr:cNvSpPr/>
      </xdr:nvSpPr>
      <xdr:spPr>
        <a:xfrm>
          <a:off x="3746500" y="6184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35</xdr:row>
      <xdr:rowOff>166370</xdr:rowOff>
    </xdr:from>
    <xdr:to>
      <xdr:col>15</xdr:col>
      <xdr:colOff>101600</xdr:colOff>
      <xdr:row>36</xdr:row>
      <xdr:rowOff>96520</xdr:rowOff>
    </xdr:to>
    <xdr:sp macro="" textlink="">
      <xdr:nvSpPr>
        <xdr:cNvPr id="65" name="フローチャート: 判断 64">
          <a:extLst>
            <a:ext uri="{FF2B5EF4-FFF2-40B4-BE49-F238E27FC236}">
              <a16:creationId xmlns:a16="http://schemas.microsoft.com/office/drawing/2014/main" id="{00000000-0008-0000-0F00-000041000000}"/>
            </a:ext>
          </a:extLst>
        </xdr:cNvPr>
        <xdr:cNvSpPr/>
      </xdr:nvSpPr>
      <xdr:spPr>
        <a:xfrm>
          <a:off x="2857500" y="6167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156845</xdr:rowOff>
    </xdr:from>
    <xdr:to>
      <xdr:col>10</xdr:col>
      <xdr:colOff>165100</xdr:colOff>
      <xdr:row>36</xdr:row>
      <xdr:rowOff>86995</xdr:rowOff>
    </xdr:to>
    <xdr:sp macro="" textlink="">
      <xdr:nvSpPr>
        <xdr:cNvPr id="66" name="フローチャート: 判断 65">
          <a:extLst>
            <a:ext uri="{FF2B5EF4-FFF2-40B4-BE49-F238E27FC236}">
              <a16:creationId xmlns:a16="http://schemas.microsoft.com/office/drawing/2014/main" id="{00000000-0008-0000-0F00-000042000000}"/>
            </a:ext>
          </a:extLst>
        </xdr:cNvPr>
        <xdr:cNvSpPr/>
      </xdr:nvSpPr>
      <xdr:spPr>
        <a:xfrm>
          <a:off x="1968500" y="6157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130175</xdr:rowOff>
    </xdr:from>
    <xdr:to>
      <xdr:col>6</xdr:col>
      <xdr:colOff>38100</xdr:colOff>
      <xdr:row>36</xdr:row>
      <xdr:rowOff>60325</xdr:rowOff>
    </xdr:to>
    <xdr:sp macro="" textlink="">
      <xdr:nvSpPr>
        <xdr:cNvPr id="67" name="フローチャート: 判断 66">
          <a:extLst>
            <a:ext uri="{FF2B5EF4-FFF2-40B4-BE49-F238E27FC236}">
              <a16:creationId xmlns:a16="http://schemas.microsoft.com/office/drawing/2014/main" id="{00000000-0008-0000-0F00-000043000000}"/>
            </a:ext>
          </a:extLst>
        </xdr:cNvPr>
        <xdr:cNvSpPr/>
      </xdr:nvSpPr>
      <xdr:spPr>
        <a:xfrm>
          <a:off x="1079500" y="6130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F00-000044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F00-000045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F00-000046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F00-000047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F00-000048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635</xdr:rowOff>
    </xdr:from>
    <xdr:to>
      <xdr:col>24</xdr:col>
      <xdr:colOff>114300</xdr:colOff>
      <xdr:row>38</xdr:row>
      <xdr:rowOff>102235</xdr:rowOff>
    </xdr:to>
    <xdr:sp macro="" textlink="">
      <xdr:nvSpPr>
        <xdr:cNvPr id="73" name="楕円 72">
          <a:extLst>
            <a:ext uri="{FF2B5EF4-FFF2-40B4-BE49-F238E27FC236}">
              <a16:creationId xmlns:a16="http://schemas.microsoft.com/office/drawing/2014/main" id="{00000000-0008-0000-0F00-000049000000}"/>
            </a:ext>
          </a:extLst>
        </xdr:cNvPr>
        <xdr:cNvSpPr/>
      </xdr:nvSpPr>
      <xdr:spPr>
        <a:xfrm>
          <a:off x="4584700" y="6515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150512</xdr:rowOff>
    </xdr:from>
    <xdr:ext cx="405111" cy="259045"/>
    <xdr:sp macro="" textlink="">
      <xdr:nvSpPr>
        <xdr:cNvPr id="74" name="【図書館】&#10;有形固定資産減価償却率該当値テキスト">
          <a:extLst>
            <a:ext uri="{FF2B5EF4-FFF2-40B4-BE49-F238E27FC236}">
              <a16:creationId xmlns:a16="http://schemas.microsoft.com/office/drawing/2014/main" id="{00000000-0008-0000-0F00-00004A000000}"/>
            </a:ext>
          </a:extLst>
        </xdr:cNvPr>
        <xdr:cNvSpPr txBox="1"/>
      </xdr:nvSpPr>
      <xdr:spPr>
        <a:xfrm>
          <a:off x="4673600" y="6494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133985</xdr:rowOff>
    </xdr:from>
    <xdr:to>
      <xdr:col>20</xdr:col>
      <xdr:colOff>38100</xdr:colOff>
      <xdr:row>38</xdr:row>
      <xdr:rowOff>64135</xdr:rowOff>
    </xdr:to>
    <xdr:sp macro="" textlink="">
      <xdr:nvSpPr>
        <xdr:cNvPr id="75" name="楕円 74">
          <a:extLst>
            <a:ext uri="{FF2B5EF4-FFF2-40B4-BE49-F238E27FC236}">
              <a16:creationId xmlns:a16="http://schemas.microsoft.com/office/drawing/2014/main" id="{00000000-0008-0000-0F00-00004B000000}"/>
            </a:ext>
          </a:extLst>
        </xdr:cNvPr>
        <xdr:cNvSpPr/>
      </xdr:nvSpPr>
      <xdr:spPr>
        <a:xfrm>
          <a:off x="3746500" y="6477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13335</xdr:rowOff>
    </xdr:from>
    <xdr:to>
      <xdr:col>24</xdr:col>
      <xdr:colOff>63500</xdr:colOff>
      <xdr:row>38</xdr:row>
      <xdr:rowOff>51435</xdr:rowOff>
    </xdr:to>
    <xdr:cxnSp macro="">
      <xdr:nvCxnSpPr>
        <xdr:cNvPr id="76" name="直線コネクタ 75">
          <a:extLst>
            <a:ext uri="{FF2B5EF4-FFF2-40B4-BE49-F238E27FC236}">
              <a16:creationId xmlns:a16="http://schemas.microsoft.com/office/drawing/2014/main" id="{00000000-0008-0000-0F00-00004C000000}"/>
            </a:ext>
          </a:extLst>
        </xdr:cNvPr>
        <xdr:cNvCxnSpPr/>
      </xdr:nvCxnSpPr>
      <xdr:spPr>
        <a:xfrm>
          <a:off x="3797300" y="652843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95885</xdr:rowOff>
    </xdr:from>
    <xdr:to>
      <xdr:col>15</xdr:col>
      <xdr:colOff>101600</xdr:colOff>
      <xdr:row>38</xdr:row>
      <xdr:rowOff>26035</xdr:rowOff>
    </xdr:to>
    <xdr:sp macro="" textlink="">
      <xdr:nvSpPr>
        <xdr:cNvPr id="77" name="楕円 76">
          <a:extLst>
            <a:ext uri="{FF2B5EF4-FFF2-40B4-BE49-F238E27FC236}">
              <a16:creationId xmlns:a16="http://schemas.microsoft.com/office/drawing/2014/main" id="{00000000-0008-0000-0F00-00004D000000}"/>
            </a:ext>
          </a:extLst>
        </xdr:cNvPr>
        <xdr:cNvSpPr/>
      </xdr:nvSpPr>
      <xdr:spPr>
        <a:xfrm>
          <a:off x="2857500" y="643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146685</xdr:rowOff>
    </xdr:from>
    <xdr:to>
      <xdr:col>19</xdr:col>
      <xdr:colOff>177800</xdr:colOff>
      <xdr:row>38</xdr:row>
      <xdr:rowOff>13335</xdr:rowOff>
    </xdr:to>
    <xdr:cxnSp macro="">
      <xdr:nvCxnSpPr>
        <xdr:cNvPr id="78" name="直線コネクタ 77">
          <a:extLst>
            <a:ext uri="{FF2B5EF4-FFF2-40B4-BE49-F238E27FC236}">
              <a16:creationId xmlns:a16="http://schemas.microsoft.com/office/drawing/2014/main" id="{00000000-0008-0000-0F00-00004E000000}"/>
            </a:ext>
          </a:extLst>
        </xdr:cNvPr>
        <xdr:cNvCxnSpPr/>
      </xdr:nvCxnSpPr>
      <xdr:spPr>
        <a:xfrm>
          <a:off x="2908300" y="649033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93980</xdr:rowOff>
    </xdr:from>
    <xdr:to>
      <xdr:col>10</xdr:col>
      <xdr:colOff>165100</xdr:colOff>
      <xdr:row>38</xdr:row>
      <xdr:rowOff>24130</xdr:rowOff>
    </xdr:to>
    <xdr:sp macro="" textlink="">
      <xdr:nvSpPr>
        <xdr:cNvPr id="79" name="楕円 78">
          <a:extLst>
            <a:ext uri="{FF2B5EF4-FFF2-40B4-BE49-F238E27FC236}">
              <a16:creationId xmlns:a16="http://schemas.microsoft.com/office/drawing/2014/main" id="{00000000-0008-0000-0F00-00004F000000}"/>
            </a:ext>
          </a:extLst>
        </xdr:cNvPr>
        <xdr:cNvSpPr/>
      </xdr:nvSpPr>
      <xdr:spPr>
        <a:xfrm>
          <a:off x="1968500" y="643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144780</xdr:rowOff>
    </xdr:from>
    <xdr:to>
      <xdr:col>15</xdr:col>
      <xdr:colOff>50800</xdr:colOff>
      <xdr:row>37</xdr:row>
      <xdr:rowOff>146685</xdr:rowOff>
    </xdr:to>
    <xdr:cxnSp macro="">
      <xdr:nvCxnSpPr>
        <xdr:cNvPr id="80" name="直線コネクタ 79">
          <a:extLst>
            <a:ext uri="{FF2B5EF4-FFF2-40B4-BE49-F238E27FC236}">
              <a16:creationId xmlns:a16="http://schemas.microsoft.com/office/drawing/2014/main" id="{00000000-0008-0000-0F00-000050000000}"/>
            </a:ext>
          </a:extLst>
        </xdr:cNvPr>
        <xdr:cNvCxnSpPr/>
      </xdr:nvCxnSpPr>
      <xdr:spPr>
        <a:xfrm>
          <a:off x="2019300" y="648843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55880</xdr:rowOff>
    </xdr:from>
    <xdr:to>
      <xdr:col>6</xdr:col>
      <xdr:colOff>38100</xdr:colOff>
      <xdr:row>37</xdr:row>
      <xdr:rowOff>157480</xdr:rowOff>
    </xdr:to>
    <xdr:sp macro="" textlink="">
      <xdr:nvSpPr>
        <xdr:cNvPr id="81" name="楕円 80">
          <a:extLst>
            <a:ext uri="{FF2B5EF4-FFF2-40B4-BE49-F238E27FC236}">
              <a16:creationId xmlns:a16="http://schemas.microsoft.com/office/drawing/2014/main" id="{00000000-0008-0000-0F00-000051000000}"/>
            </a:ext>
          </a:extLst>
        </xdr:cNvPr>
        <xdr:cNvSpPr/>
      </xdr:nvSpPr>
      <xdr:spPr>
        <a:xfrm>
          <a:off x="1079500" y="6399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106680</xdr:rowOff>
    </xdr:from>
    <xdr:to>
      <xdr:col>10</xdr:col>
      <xdr:colOff>114300</xdr:colOff>
      <xdr:row>37</xdr:row>
      <xdr:rowOff>144780</xdr:rowOff>
    </xdr:to>
    <xdr:cxnSp macro="">
      <xdr:nvCxnSpPr>
        <xdr:cNvPr id="82" name="直線コネクタ 81">
          <a:extLst>
            <a:ext uri="{FF2B5EF4-FFF2-40B4-BE49-F238E27FC236}">
              <a16:creationId xmlns:a16="http://schemas.microsoft.com/office/drawing/2014/main" id="{00000000-0008-0000-0F00-000052000000}"/>
            </a:ext>
          </a:extLst>
        </xdr:cNvPr>
        <xdr:cNvCxnSpPr/>
      </xdr:nvCxnSpPr>
      <xdr:spPr>
        <a:xfrm>
          <a:off x="1130300" y="645033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34</xdr:row>
      <xdr:rowOff>130192</xdr:rowOff>
    </xdr:from>
    <xdr:ext cx="405111" cy="259045"/>
    <xdr:sp macro="" textlink="">
      <xdr:nvSpPr>
        <xdr:cNvPr id="83" name="n_1aveValue【図書館】&#10;有形固定資産減価償却率">
          <a:extLst>
            <a:ext uri="{FF2B5EF4-FFF2-40B4-BE49-F238E27FC236}">
              <a16:creationId xmlns:a16="http://schemas.microsoft.com/office/drawing/2014/main" id="{00000000-0008-0000-0F00-000053000000}"/>
            </a:ext>
          </a:extLst>
        </xdr:cNvPr>
        <xdr:cNvSpPr txBox="1"/>
      </xdr:nvSpPr>
      <xdr:spPr>
        <a:xfrm>
          <a:off x="3582044" y="5959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113047</xdr:rowOff>
    </xdr:from>
    <xdr:ext cx="405111" cy="259045"/>
    <xdr:sp macro="" textlink="">
      <xdr:nvSpPr>
        <xdr:cNvPr id="84" name="n_2aveValue【図書館】&#10;有形固定資産減価償却率">
          <a:extLst>
            <a:ext uri="{FF2B5EF4-FFF2-40B4-BE49-F238E27FC236}">
              <a16:creationId xmlns:a16="http://schemas.microsoft.com/office/drawing/2014/main" id="{00000000-0008-0000-0F00-000054000000}"/>
            </a:ext>
          </a:extLst>
        </xdr:cNvPr>
        <xdr:cNvSpPr txBox="1"/>
      </xdr:nvSpPr>
      <xdr:spPr>
        <a:xfrm>
          <a:off x="2705744" y="594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103522</xdr:rowOff>
    </xdr:from>
    <xdr:ext cx="405111" cy="259045"/>
    <xdr:sp macro="" textlink="">
      <xdr:nvSpPr>
        <xdr:cNvPr id="85" name="n_3aveValue【図書館】&#10;有形固定資産減価償却率">
          <a:extLst>
            <a:ext uri="{FF2B5EF4-FFF2-40B4-BE49-F238E27FC236}">
              <a16:creationId xmlns:a16="http://schemas.microsoft.com/office/drawing/2014/main" id="{00000000-0008-0000-0F00-000055000000}"/>
            </a:ext>
          </a:extLst>
        </xdr:cNvPr>
        <xdr:cNvSpPr txBox="1"/>
      </xdr:nvSpPr>
      <xdr:spPr>
        <a:xfrm>
          <a:off x="1816744" y="5932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76852</xdr:rowOff>
    </xdr:from>
    <xdr:ext cx="405111" cy="259045"/>
    <xdr:sp macro="" textlink="">
      <xdr:nvSpPr>
        <xdr:cNvPr id="86" name="n_4aveValue【図書館】&#10;有形固定資産減価償却率">
          <a:extLst>
            <a:ext uri="{FF2B5EF4-FFF2-40B4-BE49-F238E27FC236}">
              <a16:creationId xmlns:a16="http://schemas.microsoft.com/office/drawing/2014/main" id="{00000000-0008-0000-0F00-000056000000}"/>
            </a:ext>
          </a:extLst>
        </xdr:cNvPr>
        <xdr:cNvSpPr txBox="1"/>
      </xdr:nvSpPr>
      <xdr:spPr>
        <a:xfrm>
          <a:off x="927744" y="5906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55262</xdr:rowOff>
    </xdr:from>
    <xdr:ext cx="405111" cy="259045"/>
    <xdr:sp macro="" textlink="">
      <xdr:nvSpPr>
        <xdr:cNvPr id="87" name="n_1mainValue【図書館】&#10;有形固定資産減価償却率">
          <a:extLst>
            <a:ext uri="{FF2B5EF4-FFF2-40B4-BE49-F238E27FC236}">
              <a16:creationId xmlns:a16="http://schemas.microsoft.com/office/drawing/2014/main" id="{00000000-0008-0000-0F00-000057000000}"/>
            </a:ext>
          </a:extLst>
        </xdr:cNvPr>
        <xdr:cNvSpPr txBox="1"/>
      </xdr:nvSpPr>
      <xdr:spPr>
        <a:xfrm>
          <a:off x="3582044" y="657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17162</xdr:rowOff>
    </xdr:from>
    <xdr:ext cx="405111" cy="259045"/>
    <xdr:sp macro="" textlink="">
      <xdr:nvSpPr>
        <xdr:cNvPr id="88" name="n_2mainValue【図書館】&#10;有形固定資産減価償却率">
          <a:extLst>
            <a:ext uri="{FF2B5EF4-FFF2-40B4-BE49-F238E27FC236}">
              <a16:creationId xmlns:a16="http://schemas.microsoft.com/office/drawing/2014/main" id="{00000000-0008-0000-0F00-000058000000}"/>
            </a:ext>
          </a:extLst>
        </xdr:cNvPr>
        <xdr:cNvSpPr txBox="1"/>
      </xdr:nvSpPr>
      <xdr:spPr>
        <a:xfrm>
          <a:off x="2705744" y="6532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15257</xdr:rowOff>
    </xdr:from>
    <xdr:ext cx="405111" cy="259045"/>
    <xdr:sp macro="" textlink="">
      <xdr:nvSpPr>
        <xdr:cNvPr id="89" name="n_3mainValue【図書館】&#10;有形固定資産減価償却率">
          <a:extLst>
            <a:ext uri="{FF2B5EF4-FFF2-40B4-BE49-F238E27FC236}">
              <a16:creationId xmlns:a16="http://schemas.microsoft.com/office/drawing/2014/main" id="{00000000-0008-0000-0F00-000059000000}"/>
            </a:ext>
          </a:extLst>
        </xdr:cNvPr>
        <xdr:cNvSpPr txBox="1"/>
      </xdr:nvSpPr>
      <xdr:spPr>
        <a:xfrm>
          <a:off x="1816744" y="653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148607</xdr:rowOff>
    </xdr:from>
    <xdr:ext cx="405111" cy="259045"/>
    <xdr:sp macro="" textlink="">
      <xdr:nvSpPr>
        <xdr:cNvPr id="90" name="n_4mainValue【図書館】&#10;有形固定資産減価償却率">
          <a:extLst>
            <a:ext uri="{FF2B5EF4-FFF2-40B4-BE49-F238E27FC236}">
              <a16:creationId xmlns:a16="http://schemas.microsoft.com/office/drawing/2014/main" id="{00000000-0008-0000-0F00-00005A000000}"/>
            </a:ext>
          </a:extLst>
        </xdr:cNvPr>
        <xdr:cNvSpPr txBox="1"/>
      </xdr:nvSpPr>
      <xdr:spPr>
        <a:xfrm>
          <a:off x="927744" y="649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0000000-0008-0000-0F00-00005B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00000000-0008-0000-0F00-00005C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0000000-0008-0000-0F00-00005D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F00-00005E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F00-00005F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00000000-0008-0000-0F00-000060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00000000-0008-0000-0F00-000061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00000000-0008-0000-0F00-000062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00000000-0008-0000-0F00-000063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0000000-0008-0000-0F00-000064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00000000-0008-0000-0F00-000065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00000000-0008-0000-0F00-000066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00000000-0008-0000-0F00-000067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a:extLst>
            <a:ext uri="{FF2B5EF4-FFF2-40B4-BE49-F238E27FC236}">
              <a16:creationId xmlns:a16="http://schemas.microsoft.com/office/drawing/2014/main" id="{00000000-0008-0000-0F00-000068000000}"/>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00000000-0008-0000-0F00-000069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6" name="テキスト ボックス 105">
          <a:extLst>
            <a:ext uri="{FF2B5EF4-FFF2-40B4-BE49-F238E27FC236}">
              <a16:creationId xmlns:a16="http://schemas.microsoft.com/office/drawing/2014/main" id="{00000000-0008-0000-0F00-00006A00000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00000000-0008-0000-0F00-00006B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8" name="テキスト ボックス 107">
          <a:extLst>
            <a:ext uri="{FF2B5EF4-FFF2-40B4-BE49-F238E27FC236}">
              <a16:creationId xmlns:a16="http://schemas.microsoft.com/office/drawing/2014/main" id="{00000000-0008-0000-0F00-00006C000000}"/>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00000000-0008-0000-0F00-00006D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0" name="テキスト ボックス 109">
          <a:extLst>
            <a:ext uri="{FF2B5EF4-FFF2-40B4-BE49-F238E27FC236}">
              <a16:creationId xmlns:a16="http://schemas.microsoft.com/office/drawing/2014/main" id="{00000000-0008-0000-0F00-00006E000000}"/>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00000000-0008-0000-0F00-00006F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a:extLst>
            <a:ext uri="{FF2B5EF4-FFF2-40B4-BE49-F238E27FC236}">
              <a16:creationId xmlns:a16="http://schemas.microsoft.com/office/drawing/2014/main" id="{00000000-0008-0000-0F00-000070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a:extLst>
            <a:ext uri="{FF2B5EF4-FFF2-40B4-BE49-F238E27FC236}">
              <a16:creationId xmlns:a16="http://schemas.microsoft.com/office/drawing/2014/main" id="{00000000-0008-0000-0F00-000071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107950</xdr:rowOff>
    </xdr:from>
    <xdr:to>
      <xdr:col>54</xdr:col>
      <xdr:colOff>189865</xdr:colOff>
      <xdr:row>41</xdr:row>
      <xdr:rowOff>107950</xdr:rowOff>
    </xdr:to>
    <xdr:cxnSp macro="">
      <xdr:nvCxnSpPr>
        <xdr:cNvPr id="114" name="直線コネクタ 113">
          <a:extLst>
            <a:ext uri="{FF2B5EF4-FFF2-40B4-BE49-F238E27FC236}">
              <a16:creationId xmlns:a16="http://schemas.microsoft.com/office/drawing/2014/main" id="{00000000-0008-0000-0F00-000072000000}"/>
            </a:ext>
          </a:extLst>
        </xdr:cNvPr>
        <xdr:cNvCxnSpPr/>
      </xdr:nvCxnSpPr>
      <xdr:spPr>
        <a:xfrm flipV="1">
          <a:off x="10476865" y="57658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111777</xdr:rowOff>
    </xdr:from>
    <xdr:ext cx="469744" cy="259045"/>
    <xdr:sp macro="" textlink="">
      <xdr:nvSpPr>
        <xdr:cNvPr id="115" name="【図書館】&#10;一人当たり面積最小値テキスト">
          <a:extLst>
            <a:ext uri="{FF2B5EF4-FFF2-40B4-BE49-F238E27FC236}">
              <a16:creationId xmlns:a16="http://schemas.microsoft.com/office/drawing/2014/main" id="{00000000-0008-0000-0F00-000073000000}"/>
            </a:ext>
          </a:extLst>
        </xdr:cNvPr>
        <xdr:cNvSpPr txBox="1"/>
      </xdr:nvSpPr>
      <xdr:spPr>
        <a:xfrm>
          <a:off x="10515600" y="714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107950</xdr:rowOff>
    </xdr:from>
    <xdr:to>
      <xdr:col>55</xdr:col>
      <xdr:colOff>88900</xdr:colOff>
      <xdr:row>41</xdr:row>
      <xdr:rowOff>107950</xdr:rowOff>
    </xdr:to>
    <xdr:cxnSp macro="">
      <xdr:nvCxnSpPr>
        <xdr:cNvPr id="116" name="直線コネクタ 115">
          <a:extLst>
            <a:ext uri="{FF2B5EF4-FFF2-40B4-BE49-F238E27FC236}">
              <a16:creationId xmlns:a16="http://schemas.microsoft.com/office/drawing/2014/main" id="{00000000-0008-0000-0F00-000074000000}"/>
            </a:ext>
          </a:extLst>
        </xdr:cNvPr>
        <xdr:cNvCxnSpPr/>
      </xdr:nvCxnSpPr>
      <xdr:spPr>
        <a:xfrm>
          <a:off x="10388600" y="713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54627</xdr:rowOff>
    </xdr:from>
    <xdr:ext cx="469744" cy="259045"/>
    <xdr:sp macro="" textlink="">
      <xdr:nvSpPr>
        <xdr:cNvPr id="117" name="【図書館】&#10;一人当たり面積最大値テキスト">
          <a:extLst>
            <a:ext uri="{FF2B5EF4-FFF2-40B4-BE49-F238E27FC236}">
              <a16:creationId xmlns:a16="http://schemas.microsoft.com/office/drawing/2014/main" id="{00000000-0008-0000-0F00-000075000000}"/>
            </a:ext>
          </a:extLst>
        </xdr:cNvPr>
        <xdr:cNvSpPr txBox="1"/>
      </xdr:nvSpPr>
      <xdr:spPr>
        <a:xfrm>
          <a:off x="10515600" y="554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107950</xdr:rowOff>
    </xdr:from>
    <xdr:to>
      <xdr:col>55</xdr:col>
      <xdr:colOff>88900</xdr:colOff>
      <xdr:row>33</xdr:row>
      <xdr:rowOff>107950</xdr:rowOff>
    </xdr:to>
    <xdr:cxnSp macro="">
      <xdr:nvCxnSpPr>
        <xdr:cNvPr id="118" name="直線コネクタ 117">
          <a:extLst>
            <a:ext uri="{FF2B5EF4-FFF2-40B4-BE49-F238E27FC236}">
              <a16:creationId xmlns:a16="http://schemas.microsoft.com/office/drawing/2014/main" id="{00000000-0008-0000-0F00-000076000000}"/>
            </a:ext>
          </a:extLst>
        </xdr:cNvPr>
        <xdr:cNvCxnSpPr/>
      </xdr:nvCxnSpPr>
      <xdr:spPr>
        <a:xfrm>
          <a:off x="10388600" y="5765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29227</xdr:rowOff>
    </xdr:from>
    <xdr:ext cx="469744" cy="259045"/>
    <xdr:sp macro="" textlink="">
      <xdr:nvSpPr>
        <xdr:cNvPr id="119" name="【図書館】&#10;一人当たり面積平均値テキスト">
          <a:extLst>
            <a:ext uri="{FF2B5EF4-FFF2-40B4-BE49-F238E27FC236}">
              <a16:creationId xmlns:a16="http://schemas.microsoft.com/office/drawing/2014/main" id="{00000000-0008-0000-0F00-000077000000}"/>
            </a:ext>
          </a:extLst>
        </xdr:cNvPr>
        <xdr:cNvSpPr txBox="1"/>
      </xdr:nvSpPr>
      <xdr:spPr>
        <a:xfrm>
          <a:off x="10515600" y="6544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50800</xdr:rowOff>
    </xdr:from>
    <xdr:to>
      <xdr:col>55</xdr:col>
      <xdr:colOff>50800</xdr:colOff>
      <xdr:row>38</xdr:row>
      <xdr:rowOff>152400</xdr:rowOff>
    </xdr:to>
    <xdr:sp macro="" textlink="">
      <xdr:nvSpPr>
        <xdr:cNvPr id="120" name="フローチャート: 判断 119">
          <a:extLst>
            <a:ext uri="{FF2B5EF4-FFF2-40B4-BE49-F238E27FC236}">
              <a16:creationId xmlns:a16="http://schemas.microsoft.com/office/drawing/2014/main" id="{00000000-0008-0000-0F00-000078000000}"/>
            </a:ext>
          </a:extLst>
        </xdr:cNvPr>
        <xdr:cNvSpPr/>
      </xdr:nvSpPr>
      <xdr:spPr>
        <a:xfrm>
          <a:off x="104267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63500</xdr:rowOff>
    </xdr:from>
    <xdr:to>
      <xdr:col>50</xdr:col>
      <xdr:colOff>165100</xdr:colOff>
      <xdr:row>38</xdr:row>
      <xdr:rowOff>165100</xdr:rowOff>
    </xdr:to>
    <xdr:sp macro="" textlink="">
      <xdr:nvSpPr>
        <xdr:cNvPr id="121" name="フローチャート: 判断 120">
          <a:extLst>
            <a:ext uri="{FF2B5EF4-FFF2-40B4-BE49-F238E27FC236}">
              <a16:creationId xmlns:a16="http://schemas.microsoft.com/office/drawing/2014/main" id="{00000000-0008-0000-0F00-000079000000}"/>
            </a:ext>
          </a:extLst>
        </xdr:cNvPr>
        <xdr:cNvSpPr/>
      </xdr:nvSpPr>
      <xdr:spPr>
        <a:xfrm>
          <a:off x="9588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63500</xdr:rowOff>
    </xdr:from>
    <xdr:to>
      <xdr:col>46</xdr:col>
      <xdr:colOff>38100</xdr:colOff>
      <xdr:row>38</xdr:row>
      <xdr:rowOff>165100</xdr:rowOff>
    </xdr:to>
    <xdr:sp macro="" textlink="">
      <xdr:nvSpPr>
        <xdr:cNvPr id="122" name="フローチャート: 判断 121">
          <a:extLst>
            <a:ext uri="{FF2B5EF4-FFF2-40B4-BE49-F238E27FC236}">
              <a16:creationId xmlns:a16="http://schemas.microsoft.com/office/drawing/2014/main" id="{00000000-0008-0000-0F00-00007A000000}"/>
            </a:ext>
          </a:extLst>
        </xdr:cNvPr>
        <xdr:cNvSpPr/>
      </xdr:nvSpPr>
      <xdr:spPr>
        <a:xfrm>
          <a:off x="8699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63500</xdr:rowOff>
    </xdr:from>
    <xdr:to>
      <xdr:col>41</xdr:col>
      <xdr:colOff>101600</xdr:colOff>
      <xdr:row>38</xdr:row>
      <xdr:rowOff>165100</xdr:rowOff>
    </xdr:to>
    <xdr:sp macro="" textlink="">
      <xdr:nvSpPr>
        <xdr:cNvPr id="123" name="フローチャート: 判断 122">
          <a:extLst>
            <a:ext uri="{FF2B5EF4-FFF2-40B4-BE49-F238E27FC236}">
              <a16:creationId xmlns:a16="http://schemas.microsoft.com/office/drawing/2014/main" id="{00000000-0008-0000-0F00-00007B000000}"/>
            </a:ext>
          </a:extLst>
        </xdr:cNvPr>
        <xdr:cNvSpPr/>
      </xdr:nvSpPr>
      <xdr:spPr>
        <a:xfrm>
          <a:off x="7810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63500</xdr:rowOff>
    </xdr:from>
    <xdr:to>
      <xdr:col>36</xdr:col>
      <xdr:colOff>165100</xdr:colOff>
      <xdr:row>38</xdr:row>
      <xdr:rowOff>165100</xdr:rowOff>
    </xdr:to>
    <xdr:sp macro="" textlink="">
      <xdr:nvSpPr>
        <xdr:cNvPr id="124" name="フローチャート: 判断 123">
          <a:extLst>
            <a:ext uri="{FF2B5EF4-FFF2-40B4-BE49-F238E27FC236}">
              <a16:creationId xmlns:a16="http://schemas.microsoft.com/office/drawing/2014/main" id="{00000000-0008-0000-0F00-00007C000000}"/>
            </a:ext>
          </a:extLst>
        </xdr:cNvPr>
        <xdr:cNvSpPr/>
      </xdr:nvSpPr>
      <xdr:spPr>
        <a:xfrm>
          <a:off x="6921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F00-00007D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F00-00007E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F00-00007F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F00-000080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F00-000081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120650</xdr:rowOff>
    </xdr:from>
    <xdr:to>
      <xdr:col>55</xdr:col>
      <xdr:colOff>50800</xdr:colOff>
      <xdr:row>34</xdr:row>
      <xdr:rowOff>50800</xdr:rowOff>
    </xdr:to>
    <xdr:sp macro="" textlink="">
      <xdr:nvSpPr>
        <xdr:cNvPr id="130" name="楕円 129">
          <a:extLst>
            <a:ext uri="{FF2B5EF4-FFF2-40B4-BE49-F238E27FC236}">
              <a16:creationId xmlns:a16="http://schemas.microsoft.com/office/drawing/2014/main" id="{00000000-0008-0000-0F00-000082000000}"/>
            </a:ext>
          </a:extLst>
        </xdr:cNvPr>
        <xdr:cNvSpPr/>
      </xdr:nvSpPr>
      <xdr:spPr>
        <a:xfrm>
          <a:off x="10426700" y="577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33</xdr:row>
      <xdr:rowOff>35577</xdr:rowOff>
    </xdr:from>
    <xdr:ext cx="469744" cy="259045"/>
    <xdr:sp macro="" textlink="">
      <xdr:nvSpPr>
        <xdr:cNvPr id="131" name="【図書館】&#10;一人当たり面積該当値テキスト">
          <a:extLst>
            <a:ext uri="{FF2B5EF4-FFF2-40B4-BE49-F238E27FC236}">
              <a16:creationId xmlns:a16="http://schemas.microsoft.com/office/drawing/2014/main" id="{00000000-0008-0000-0F00-000083000000}"/>
            </a:ext>
          </a:extLst>
        </xdr:cNvPr>
        <xdr:cNvSpPr txBox="1"/>
      </xdr:nvSpPr>
      <xdr:spPr>
        <a:xfrm>
          <a:off x="10515600" y="5693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120650</xdr:rowOff>
    </xdr:from>
    <xdr:to>
      <xdr:col>50</xdr:col>
      <xdr:colOff>165100</xdr:colOff>
      <xdr:row>34</xdr:row>
      <xdr:rowOff>50800</xdr:rowOff>
    </xdr:to>
    <xdr:sp macro="" textlink="">
      <xdr:nvSpPr>
        <xdr:cNvPr id="132" name="楕円 131">
          <a:extLst>
            <a:ext uri="{FF2B5EF4-FFF2-40B4-BE49-F238E27FC236}">
              <a16:creationId xmlns:a16="http://schemas.microsoft.com/office/drawing/2014/main" id="{00000000-0008-0000-0F00-000084000000}"/>
            </a:ext>
          </a:extLst>
        </xdr:cNvPr>
        <xdr:cNvSpPr/>
      </xdr:nvSpPr>
      <xdr:spPr>
        <a:xfrm>
          <a:off x="9588500" y="577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34</xdr:row>
      <xdr:rowOff>0</xdr:rowOff>
    </xdr:from>
    <xdr:to>
      <xdr:col>55</xdr:col>
      <xdr:colOff>0</xdr:colOff>
      <xdr:row>34</xdr:row>
      <xdr:rowOff>0</xdr:rowOff>
    </xdr:to>
    <xdr:cxnSp macro="">
      <xdr:nvCxnSpPr>
        <xdr:cNvPr id="133" name="直線コネクタ 132">
          <a:extLst>
            <a:ext uri="{FF2B5EF4-FFF2-40B4-BE49-F238E27FC236}">
              <a16:creationId xmlns:a16="http://schemas.microsoft.com/office/drawing/2014/main" id="{00000000-0008-0000-0F00-000085000000}"/>
            </a:ext>
          </a:extLst>
        </xdr:cNvPr>
        <xdr:cNvCxnSpPr/>
      </xdr:nvCxnSpPr>
      <xdr:spPr>
        <a:xfrm>
          <a:off x="9639300" y="58293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33</xdr:row>
      <xdr:rowOff>133350</xdr:rowOff>
    </xdr:from>
    <xdr:to>
      <xdr:col>46</xdr:col>
      <xdr:colOff>38100</xdr:colOff>
      <xdr:row>34</xdr:row>
      <xdr:rowOff>63500</xdr:rowOff>
    </xdr:to>
    <xdr:sp macro="" textlink="">
      <xdr:nvSpPr>
        <xdr:cNvPr id="134" name="楕円 133">
          <a:extLst>
            <a:ext uri="{FF2B5EF4-FFF2-40B4-BE49-F238E27FC236}">
              <a16:creationId xmlns:a16="http://schemas.microsoft.com/office/drawing/2014/main" id="{00000000-0008-0000-0F00-000086000000}"/>
            </a:ext>
          </a:extLst>
        </xdr:cNvPr>
        <xdr:cNvSpPr/>
      </xdr:nvSpPr>
      <xdr:spPr>
        <a:xfrm>
          <a:off x="8699500" y="579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0</xdr:rowOff>
    </xdr:from>
    <xdr:to>
      <xdr:col>50</xdr:col>
      <xdr:colOff>114300</xdr:colOff>
      <xdr:row>34</xdr:row>
      <xdr:rowOff>12700</xdr:rowOff>
    </xdr:to>
    <xdr:cxnSp macro="">
      <xdr:nvCxnSpPr>
        <xdr:cNvPr id="135" name="直線コネクタ 134">
          <a:extLst>
            <a:ext uri="{FF2B5EF4-FFF2-40B4-BE49-F238E27FC236}">
              <a16:creationId xmlns:a16="http://schemas.microsoft.com/office/drawing/2014/main" id="{00000000-0008-0000-0F00-000087000000}"/>
            </a:ext>
          </a:extLst>
        </xdr:cNvPr>
        <xdr:cNvCxnSpPr/>
      </xdr:nvCxnSpPr>
      <xdr:spPr>
        <a:xfrm flipV="1">
          <a:off x="8750300" y="58293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33</xdr:row>
      <xdr:rowOff>133350</xdr:rowOff>
    </xdr:from>
    <xdr:to>
      <xdr:col>41</xdr:col>
      <xdr:colOff>101600</xdr:colOff>
      <xdr:row>34</xdr:row>
      <xdr:rowOff>63500</xdr:rowOff>
    </xdr:to>
    <xdr:sp macro="" textlink="">
      <xdr:nvSpPr>
        <xdr:cNvPr id="136" name="楕円 135">
          <a:extLst>
            <a:ext uri="{FF2B5EF4-FFF2-40B4-BE49-F238E27FC236}">
              <a16:creationId xmlns:a16="http://schemas.microsoft.com/office/drawing/2014/main" id="{00000000-0008-0000-0F00-000088000000}"/>
            </a:ext>
          </a:extLst>
        </xdr:cNvPr>
        <xdr:cNvSpPr/>
      </xdr:nvSpPr>
      <xdr:spPr>
        <a:xfrm>
          <a:off x="7810500" y="579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34</xdr:row>
      <xdr:rowOff>12700</xdr:rowOff>
    </xdr:from>
    <xdr:to>
      <xdr:col>45</xdr:col>
      <xdr:colOff>177800</xdr:colOff>
      <xdr:row>34</xdr:row>
      <xdr:rowOff>12700</xdr:rowOff>
    </xdr:to>
    <xdr:cxnSp macro="">
      <xdr:nvCxnSpPr>
        <xdr:cNvPr id="137" name="直線コネクタ 136">
          <a:extLst>
            <a:ext uri="{FF2B5EF4-FFF2-40B4-BE49-F238E27FC236}">
              <a16:creationId xmlns:a16="http://schemas.microsoft.com/office/drawing/2014/main" id="{00000000-0008-0000-0F00-000089000000}"/>
            </a:ext>
          </a:extLst>
        </xdr:cNvPr>
        <xdr:cNvCxnSpPr/>
      </xdr:nvCxnSpPr>
      <xdr:spPr>
        <a:xfrm>
          <a:off x="7861300" y="5842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33</xdr:row>
      <xdr:rowOff>133350</xdr:rowOff>
    </xdr:from>
    <xdr:to>
      <xdr:col>36</xdr:col>
      <xdr:colOff>165100</xdr:colOff>
      <xdr:row>34</xdr:row>
      <xdr:rowOff>63500</xdr:rowOff>
    </xdr:to>
    <xdr:sp macro="" textlink="">
      <xdr:nvSpPr>
        <xdr:cNvPr id="138" name="楕円 137">
          <a:extLst>
            <a:ext uri="{FF2B5EF4-FFF2-40B4-BE49-F238E27FC236}">
              <a16:creationId xmlns:a16="http://schemas.microsoft.com/office/drawing/2014/main" id="{00000000-0008-0000-0F00-00008A000000}"/>
            </a:ext>
          </a:extLst>
        </xdr:cNvPr>
        <xdr:cNvSpPr/>
      </xdr:nvSpPr>
      <xdr:spPr>
        <a:xfrm>
          <a:off x="6921500" y="579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34</xdr:row>
      <xdr:rowOff>12700</xdr:rowOff>
    </xdr:from>
    <xdr:to>
      <xdr:col>41</xdr:col>
      <xdr:colOff>50800</xdr:colOff>
      <xdr:row>34</xdr:row>
      <xdr:rowOff>12700</xdr:rowOff>
    </xdr:to>
    <xdr:cxnSp macro="">
      <xdr:nvCxnSpPr>
        <xdr:cNvPr id="139" name="直線コネクタ 138">
          <a:extLst>
            <a:ext uri="{FF2B5EF4-FFF2-40B4-BE49-F238E27FC236}">
              <a16:creationId xmlns:a16="http://schemas.microsoft.com/office/drawing/2014/main" id="{00000000-0008-0000-0F00-00008B000000}"/>
            </a:ext>
          </a:extLst>
        </xdr:cNvPr>
        <xdr:cNvCxnSpPr/>
      </xdr:nvCxnSpPr>
      <xdr:spPr>
        <a:xfrm>
          <a:off x="6972300" y="5842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156227</xdr:rowOff>
    </xdr:from>
    <xdr:ext cx="469744" cy="259045"/>
    <xdr:sp macro="" textlink="">
      <xdr:nvSpPr>
        <xdr:cNvPr id="140" name="n_1aveValue【図書館】&#10;一人当たり面積">
          <a:extLst>
            <a:ext uri="{FF2B5EF4-FFF2-40B4-BE49-F238E27FC236}">
              <a16:creationId xmlns:a16="http://schemas.microsoft.com/office/drawing/2014/main" id="{00000000-0008-0000-0F00-00008C000000}"/>
            </a:ext>
          </a:extLst>
        </xdr:cNvPr>
        <xdr:cNvSpPr txBox="1"/>
      </xdr:nvSpPr>
      <xdr:spPr>
        <a:xfrm>
          <a:off x="9391727" y="667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156227</xdr:rowOff>
    </xdr:from>
    <xdr:ext cx="469744" cy="259045"/>
    <xdr:sp macro="" textlink="">
      <xdr:nvSpPr>
        <xdr:cNvPr id="141" name="n_2aveValue【図書館】&#10;一人当たり面積">
          <a:extLst>
            <a:ext uri="{FF2B5EF4-FFF2-40B4-BE49-F238E27FC236}">
              <a16:creationId xmlns:a16="http://schemas.microsoft.com/office/drawing/2014/main" id="{00000000-0008-0000-0F00-00008D000000}"/>
            </a:ext>
          </a:extLst>
        </xdr:cNvPr>
        <xdr:cNvSpPr txBox="1"/>
      </xdr:nvSpPr>
      <xdr:spPr>
        <a:xfrm>
          <a:off x="8515427" y="667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156227</xdr:rowOff>
    </xdr:from>
    <xdr:ext cx="469744" cy="259045"/>
    <xdr:sp macro="" textlink="">
      <xdr:nvSpPr>
        <xdr:cNvPr id="142" name="n_3aveValue【図書館】&#10;一人当たり面積">
          <a:extLst>
            <a:ext uri="{FF2B5EF4-FFF2-40B4-BE49-F238E27FC236}">
              <a16:creationId xmlns:a16="http://schemas.microsoft.com/office/drawing/2014/main" id="{00000000-0008-0000-0F00-00008E000000}"/>
            </a:ext>
          </a:extLst>
        </xdr:cNvPr>
        <xdr:cNvSpPr txBox="1"/>
      </xdr:nvSpPr>
      <xdr:spPr>
        <a:xfrm>
          <a:off x="7626427" y="667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156227</xdr:rowOff>
    </xdr:from>
    <xdr:ext cx="469744" cy="259045"/>
    <xdr:sp macro="" textlink="">
      <xdr:nvSpPr>
        <xdr:cNvPr id="143" name="n_4aveValue【図書館】&#10;一人当たり面積">
          <a:extLst>
            <a:ext uri="{FF2B5EF4-FFF2-40B4-BE49-F238E27FC236}">
              <a16:creationId xmlns:a16="http://schemas.microsoft.com/office/drawing/2014/main" id="{00000000-0008-0000-0F00-00008F000000}"/>
            </a:ext>
          </a:extLst>
        </xdr:cNvPr>
        <xdr:cNvSpPr txBox="1"/>
      </xdr:nvSpPr>
      <xdr:spPr>
        <a:xfrm>
          <a:off x="6737427" y="667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32</xdr:row>
      <xdr:rowOff>67327</xdr:rowOff>
    </xdr:from>
    <xdr:ext cx="469744" cy="259045"/>
    <xdr:sp macro="" textlink="">
      <xdr:nvSpPr>
        <xdr:cNvPr id="144" name="n_1mainValue【図書館】&#10;一人当たり面積">
          <a:extLst>
            <a:ext uri="{FF2B5EF4-FFF2-40B4-BE49-F238E27FC236}">
              <a16:creationId xmlns:a16="http://schemas.microsoft.com/office/drawing/2014/main" id="{00000000-0008-0000-0F00-000090000000}"/>
            </a:ext>
          </a:extLst>
        </xdr:cNvPr>
        <xdr:cNvSpPr txBox="1"/>
      </xdr:nvSpPr>
      <xdr:spPr>
        <a:xfrm>
          <a:off x="9391727" y="555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32</xdr:row>
      <xdr:rowOff>80027</xdr:rowOff>
    </xdr:from>
    <xdr:ext cx="469744" cy="259045"/>
    <xdr:sp macro="" textlink="">
      <xdr:nvSpPr>
        <xdr:cNvPr id="145" name="n_2mainValue【図書館】&#10;一人当たり面積">
          <a:extLst>
            <a:ext uri="{FF2B5EF4-FFF2-40B4-BE49-F238E27FC236}">
              <a16:creationId xmlns:a16="http://schemas.microsoft.com/office/drawing/2014/main" id="{00000000-0008-0000-0F00-000091000000}"/>
            </a:ext>
          </a:extLst>
        </xdr:cNvPr>
        <xdr:cNvSpPr txBox="1"/>
      </xdr:nvSpPr>
      <xdr:spPr>
        <a:xfrm>
          <a:off x="8515427" y="556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32</xdr:row>
      <xdr:rowOff>80027</xdr:rowOff>
    </xdr:from>
    <xdr:ext cx="469744" cy="259045"/>
    <xdr:sp macro="" textlink="">
      <xdr:nvSpPr>
        <xdr:cNvPr id="146" name="n_3mainValue【図書館】&#10;一人当たり面積">
          <a:extLst>
            <a:ext uri="{FF2B5EF4-FFF2-40B4-BE49-F238E27FC236}">
              <a16:creationId xmlns:a16="http://schemas.microsoft.com/office/drawing/2014/main" id="{00000000-0008-0000-0F00-000092000000}"/>
            </a:ext>
          </a:extLst>
        </xdr:cNvPr>
        <xdr:cNvSpPr txBox="1"/>
      </xdr:nvSpPr>
      <xdr:spPr>
        <a:xfrm>
          <a:off x="7626427" y="556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32</xdr:row>
      <xdr:rowOff>80027</xdr:rowOff>
    </xdr:from>
    <xdr:ext cx="469744" cy="259045"/>
    <xdr:sp macro="" textlink="">
      <xdr:nvSpPr>
        <xdr:cNvPr id="147" name="n_4mainValue【図書館】&#10;一人当たり面積">
          <a:extLst>
            <a:ext uri="{FF2B5EF4-FFF2-40B4-BE49-F238E27FC236}">
              <a16:creationId xmlns:a16="http://schemas.microsoft.com/office/drawing/2014/main" id="{00000000-0008-0000-0F00-000093000000}"/>
            </a:ext>
          </a:extLst>
        </xdr:cNvPr>
        <xdr:cNvSpPr txBox="1"/>
      </xdr:nvSpPr>
      <xdr:spPr>
        <a:xfrm>
          <a:off x="6737427" y="556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00000000-0008-0000-0F00-000094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00000000-0008-0000-0F00-000095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00000000-0008-0000-0F00-000096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00000000-0008-0000-0F00-000097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F00-000098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00000000-0008-0000-0F00-000099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00000000-0008-0000-0F00-00009A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00000000-0008-0000-0F00-00009B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00000000-0008-0000-0F00-00009C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00000000-0008-0000-0F00-00009D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00000000-0008-0000-0F00-00009E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a:extLst>
            <a:ext uri="{FF2B5EF4-FFF2-40B4-BE49-F238E27FC236}">
              <a16:creationId xmlns:a16="http://schemas.microsoft.com/office/drawing/2014/main" id="{00000000-0008-0000-0F00-00009F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a:extLst>
            <a:ext uri="{FF2B5EF4-FFF2-40B4-BE49-F238E27FC236}">
              <a16:creationId xmlns:a16="http://schemas.microsoft.com/office/drawing/2014/main" id="{00000000-0008-0000-0F00-0000A0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a:extLst>
            <a:ext uri="{FF2B5EF4-FFF2-40B4-BE49-F238E27FC236}">
              <a16:creationId xmlns:a16="http://schemas.microsoft.com/office/drawing/2014/main" id="{00000000-0008-0000-0F00-0000A1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a:extLst>
            <a:ext uri="{FF2B5EF4-FFF2-40B4-BE49-F238E27FC236}">
              <a16:creationId xmlns:a16="http://schemas.microsoft.com/office/drawing/2014/main" id="{00000000-0008-0000-0F00-0000A2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a:extLst>
            <a:ext uri="{FF2B5EF4-FFF2-40B4-BE49-F238E27FC236}">
              <a16:creationId xmlns:a16="http://schemas.microsoft.com/office/drawing/2014/main" id="{00000000-0008-0000-0F00-0000A3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a:extLst>
            <a:ext uri="{FF2B5EF4-FFF2-40B4-BE49-F238E27FC236}">
              <a16:creationId xmlns:a16="http://schemas.microsoft.com/office/drawing/2014/main" id="{00000000-0008-0000-0F00-0000A4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a:extLst>
            <a:ext uri="{FF2B5EF4-FFF2-40B4-BE49-F238E27FC236}">
              <a16:creationId xmlns:a16="http://schemas.microsoft.com/office/drawing/2014/main" id="{00000000-0008-0000-0F00-0000A5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a:extLst>
            <a:ext uri="{FF2B5EF4-FFF2-40B4-BE49-F238E27FC236}">
              <a16:creationId xmlns:a16="http://schemas.microsoft.com/office/drawing/2014/main" id="{00000000-0008-0000-0F00-0000A6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a:extLst>
            <a:ext uri="{FF2B5EF4-FFF2-40B4-BE49-F238E27FC236}">
              <a16:creationId xmlns:a16="http://schemas.microsoft.com/office/drawing/2014/main" id="{00000000-0008-0000-0F00-0000A7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a:extLst>
            <a:ext uri="{FF2B5EF4-FFF2-40B4-BE49-F238E27FC236}">
              <a16:creationId xmlns:a16="http://schemas.microsoft.com/office/drawing/2014/main" id="{00000000-0008-0000-0F00-0000A8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00000000-0008-0000-0F00-0000A9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00000000-0008-0000-0F00-0000AA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a:extLst>
            <a:ext uri="{FF2B5EF4-FFF2-40B4-BE49-F238E27FC236}">
              <a16:creationId xmlns:a16="http://schemas.microsoft.com/office/drawing/2014/main" id="{00000000-0008-0000-0F00-0000AB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28575</xdr:rowOff>
    </xdr:from>
    <xdr:to>
      <xdr:col>24</xdr:col>
      <xdr:colOff>62865</xdr:colOff>
      <xdr:row>64</xdr:row>
      <xdr:rowOff>49530</xdr:rowOff>
    </xdr:to>
    <xdr:cxnSp macro="">
      <xdr:nvCxnSpPr>
        <xdr:cNvPr id="172" name="直線コネクタ 171">
          <a:extLst>
            <a:ext uri="{FF2B5EF4-FFF2-40B4-BE49-F238E27FC236}">
              <a16:creationId xmlns:a16="http://schemas.microsoft.com/office/drawing/2014/main" id="{00000000-0008-0000-0F00-0000AC000000}"/>
            </a:ext>
          </a:extLst>
        </xdr:cNvPr>
        <xdr:cNvCxnSpPr/>
      </xdr:nvCxnSpPr>
      <xdr:spPr>
        <a:xfrm flipV="1">
          <a:off x="4634865" y="9458325"/>
          <a:ext cx="0" cy="1564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53357</xdr:rowOff>
    </xdr:from>
    <xdr:ext cx="405111" cy="259045"/>
    <xdr:sp macro="" textlink="">
      <xdr:nvSpPr>
        <xdr:cNvPr id="173" name="【体育館・プール】&#10;有形固定資産減価償却率最小値テキスト">
          <a:extLst>
            <a:ext uri="{FF2B5EF4-FFF2-40B4-BE49-F238E27FC236}">
              <a16:creationId xmlns:a16="http://schemas.microsoft.com/office/drawing/2014/main" id="{00000000-0008-0000-0F00-0000AD000000}"/>
            </a:ext>
          </a:extLst>
        </xdr:cNvPr>
        <xdr:cNvSpPr txBox="1"/>
      </xdr:nvSpPr>
      <xdr:spPr>
        <a:xfrm>
          <a:off x="4673600" y="1102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49530</xdr:rowOff>
    </xdr:from>
    <xdr:to>
      <xdr:col>24</xdr:col>
      <xdr:colOff>152400</xdr:colOff>
      <xdr:row>64</xdr:row>
      <xdr:rowOff>49530</xdr:rowOff>
    </xdr:to>
    <xdr:cxnSp macro="">
      <xdr:nvCxnSpPr>
        <xdr:cNvPr id="174" name="直線コネクタ 173">
          <a:extLst>
            <a:ext uri="{FF2B5EF4-FFF2-40B4-BE49-F238E27FC236}">
              <a16:creationId xmlns:a16="http://schemas.microsoft.com/office/drawing/2014/main" id="{00000000-0008-0000-0F00-0000AE000000}"/>
            </a:ext>
          </a:extLst>
        </xdr:cNvPr>
        <xdr:cNvCxnSpPr/>
      </xdr:nvCxnSpPr>
      <xdr:spPr>
        <a:xfrm>
          <a:off x="4546600" y="11022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146702</xdr:rowOff>
    </xdr:from>
    <xdr:ext cx="405111" cy="259045"/>
    <xdr:sp macro="" textlink="">
      <xdr:nvSpPr>
        <xdr:cNvPr id="175" name="【体育館・プール】&#10;有形固定資産減価償却率最大値テキスト">
          <a:extLst>
            <a:ext uri="{FF2B5EF4-FFF2-40B4-BE49-F238E27FC236}">
              <a16:creationId xmlns:a16="http://schemas.microsoft.com/office/drawing/2014/main" id="{00000000-0008-0000-0F00-0000AF000000}"/>
            </a:ext>
          </a:extLst>
        </xdr:cNvPr>
        <xdr:cNvSpPr txBox="1"/>
      </xdr:nvSpPr>
      <xdr:spPr>
        <a:xfrm>
          <a:off x="4673600" y="9233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28575</xdr:rowOff>
    </xdr:from>
    <xdr:to>
      <xdr:col>24</xdr:col>
      <xdr:colOff>152400</xdr:colOff>
      <xdr:row>55</xdr:row>
      <xdr:rowOff>28575</xdr:rowOff>
    </xdr:to>
    <xdr:cxnSp macro="">
      <xdr:nvCxnSpPr>
        <xdr:cNvPr id="176" name="直線コネクタ 175">
          <a:extLst>
            <a:ext uri="{FF2B5EF4-FFF2-40B4-BE49-F238E27FC236}">
              <a16:creationId xmlns:a16="http://schemas.microsoft.com/office/drawing/2014/main" id="{00000000-0008-0000-0F00-0000B0000000}"/>
            </a:ext>
          </a:extLst>
        </xdr:cNvPr>
        <xdr:cNvCxnSpPr/>
      </xdr:nvCxnSpPr>
      <xdr:spPr>
        <a:xfrm>
          <a:off x="4546600" y="9458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50182</xdr:rowOff>
    </xdr:from>
    <xdr:ext cx="405111" cy="259045"/>
    <xdr:sp macro="" textlink="">
      <xdr:nvSpPr>
        <xdr:cNvPr id="177" name="【体育館・プール】&#10;有形固定資産減価償却率平均値テキスト">
          <a:extLst>
            <a:ext uri="{FF2B5EF4-FFF2-40B4-BE49-F238E27FC236}">
              <a16:creationId xmlns:a16="http://schemas.microsoft.com/office/drawing/2014/main" id="{00000000-0008-0000-0F00-0000B1000000}"/>
            </a:ext>
          </a:extLst>
        </xdr:cNvPr>
        <xdr:cNvSpPr txBox="1"/>
      </xdr:nvSpPr>
      <xdr:spPr>
        <a:xfrm>
          <a:off x="4673600" y="101657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27305</xdr:rowOff>
    </xdr:from>
    <xdr:to>
      <xdr:col>24</xdr:col>
      <xdr:colOff>114300</xdr:colOff>
      <xdr:row>60</xdr:row>
      <xdr:rowOff>128905</xdr:rowOff>
    </xdr:to>
    <xdr:sp macro="" textlink="">
      <xdr:nvSpPr>
        <xdr:cNvPr id="178" name="フローチャート: 判断 177">
          <a:extLst>
            <a:ext uri="{FF2B5EF4-FFF2-40B4-BE49-F238E27FC236}">
              <a16:creationId xmlns:a16="http://schemas.microsoft.com/office/drawing/2014/main" id="{00000000-0008-0000-0F00-0000B2000000}"/>
            </a:ext>
          </a:extLst>
        </xdr:cNvPr>
        <xdr:cNvSpPr/>
      </xdr:nvSpPr>
      <xdr:spPr>
        <a:xfrm>
          <a:off x="4584700" y="103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10160</xdr:rowOff>
    </xdr:from>
    <xdr:to>
      <xdr:col>20</xdr:col>
      <xdr:colOff>38100</xdr:colOff>
      <xdr:row>60</xdr:row>
      <xdr:rowOff>111760</xdr:rowOff>
    </xdr:to>
    <xdr:sp macro="" textlink="">
      <xdr:nvSpPr>
        <xdr:cNvPr id="179" name="フローチャート: 判断 178">
          <a:extLst>
            <a:ext uri="{FF2B5EF4-FFF2-40B4-BE49-F238E27FC236}">
              <a16:creationId xmlns:a16="http://schemas.microsoft.com/office/drawing/2014/main" id="{00000000-0008-0000-0F00-0000B3000000}"/>
            </a:ext>
          </a:extLst>
        </xdr:cNvPr>
        <xdr:cNvSpPr/>
      </xdr:nvSpPr>
      <xdr:spPr>
        <a:xfrm>
          <a:off x="3746500" y="1029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164465</xdr:rowOff>
    </xdr:from>
    <xdr:to>
      <xdr:col>15</xdr:col>
      <xdr:colOff>101600</xdr:colOff>
      <xdr:row>60</xdr:row>
      <xdr:rowOff>94615</xdr:rowOff>
    </xdr:to>
    <xdr:sp macro="" textlink="">
      <xdr:nvSpPr>
        <xdr:cNvPr id="180" name="フローチャート: 判断 179">
          <a:extLst>
            <a:ext uri="{FF2B5EF4-FFF2-40B4-BE49-F238E27FC236}">
              <a16:creationId xmlns:a16="http://schemas.microsoft.com/office/drawing/2014/main" id="{00000000-0008-0000-0F00-0000B4000000}"/>
            </a:ext>
          </a:extLst>
        </xdr:cNvPr>
        <xdr:cNvSpPr/>
      </xdr:nvSpPr>
      <xdr:spPr>
        <a:xfrm>
          <a:off x="2857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154940</xdr:rowOff>
    </xdr:from>
    <xdr:to>
      <xdr:col>10</xdr:col>
      <xdr:colOff>165100</xdr:colOff>
      <xdr:row>60</xdr:row>
      <xdr:rowOff>85090</xdr:rowOff>
    </xdr:to>
    <xdr:sp macro="" textlink="">
      <xdr:nvSpPr>
        <xdr:cNvPr id="181" name="フローチャート: 判断 180">
          <a:extLst>
            <a:ext uri="{FF2B5EF4-FFF2-40B4-BE49-F238E27FC236}">
              <a16:creationId xmlns:a16="http://schemas.microsoft.com/office/drawing/2014/main" id="{00000000-0008-0000-0F00-0000B5000000}"/>
            </a:ext>
          </a:extLst>
        </xdr:cNvPr>
        <xdr:cNvSpPr/>
      </xdr:nvSpPr>
      <xdr:spPr>
        <a:xfrm>
          <a:off x="1968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164465</xdr:rowOff>
    </xdr:from>
    <xdr:to>
      <xdr:col>6</xdr:col>
      <xdr:colOff>38100</xdr:colOff>
      <xdr:row>60</xdr:row>
      <xdr:rowOff>94615</xdr:rowOff>
    </xdr:to>
    <xdr:sp macro="" textlink="">
      <xdr:nvSpPr>
        <xdr:cNvPr id="182" name="フローチャート: 判断 181">
          <a:extLst>
            <a:ext uri="{FF2B5EF4-FFF2-40B4-BE49-F238E27FC236}">
              <a16:creationId xmlns:a16="http://schemas.microsoft.com/office/drawing/2014/main" id="{00000000-0008-0000-0F00-0000B6000000}"/>
            </a:ext>
          </a:extLst>
        </xdr:cNvPr>
        <xdr:cNvSpPr/>
      </xdr:nvSpPr>
      <xdr:spPr>
        <a:xfrm>
          <a:off x="1079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F00-0000B7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F00-0000B8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F00-0000B9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F00-0000BA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F00-0000BB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116840</xdr:rowOff>
    </xdr:from>
    <xdr:to>
      <xdr:col>24</xdr:col>
      <xdr:colOff>114300</xdr:colOff>
      <xdr:row>62</xdr:row>
      <xdr:rowOff>46990</xdr:rowOff>
    </xdr:to>
    <xdr:sp macro="" textlink="">
      <xdr:nvSpPr>
        <xdr:cNvPr id="188" name="楕円 187">
          <a:extLst>
            <a:ext uri="{FF2B5EF4-FFF2-40B4-BE49-F238E27FC236}">
              <a16:creationId xmlns:a16="http://schemas.microsoft.com/office/drawing/2014/main" id="{00000000-0008-0000-0F00-0000BC000000}"/>
            </a:ext>
          </a:extLst>
        </xdr:cNvPr>
        <xdr:cNvSpPr/>
      </xdr:nvSpPr>
      <xdr:spPr>
        <a:xfrm>
          <a:off x="4584700" y="1057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95267</xdr:rowOff>
    </xdr:from>
    <xdr:ext cx="405111" cy="259045"/>
    <xdr:sp macro="" textlink="">
      <xdr:nvSpPr>
        <xdr:cNvPr id="189" name="【体育館・プール】&#10;有形固定資産減価償却率該当値テキスト">
          <a:extLst>
            <a:ext uri="{FF2B5EF4-FFF2-40B4-BE49-F238E27FC236}">
              <a16:creationId xmlns:a16="http://schemas.microsoft.com/office/drawing/2014/main" id="{00000000-0008-0000-0F00-0000BD000000}"/>
            </a:ext>
          </a:extLst>
        </xdr:cNvPr>
        <xdr:cNvSpPr txBox="1"/>
      </xdr:nvSpPr>
      <xdr:spPr>
        <a:xfrm>
          <a:off x="4673600" y="10553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114935</xdr:rowOff>
    </xdr:from>
    <xdr:to>
      <xdr:col>20</xdr:col>
      <xdr:colOff>38100</xdr:colOff>
      <xdr:row>62</xdr:row>
      <xdr:rowOff>45085</xdr:rowOff>
    </xdr:to>
    <xdr:sp macro="" textlink="">
      <xdr:nvSpPr>
        <xdr:cNvPr id="190" name="楕円 189">
          <a:extLst>
            <a:ext uri="{FF2B5EF4-FFF2-40B4-BE49-F238E27FC236}">
              <a16:creationId xmlns:a16="http://schemas.microsoft.com/office/drawing/2014/main" id="{00000000-0008-0000-0F00-0000BE000000}"/>
            </a:ext>
          </a:extLst>
        </xdr:cNvPr>
        <xdr:cNvSpPr/>
      </xdr:nvSpPr>
      <xdr:spPr>
        <a:xfrm>
          <a:off x="3746500" y="1057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165735</xdr:rowOff>
    </xdr:from>
    <xdr:to>
      <xdr:col>24</xdr:col>
      <xdr:colOff>63500</xdr:colOff>
      <xdr:row>61</xdr:row>
      <xdr:rowOff>167640</xdr:rowOff>
    </xdr:to>
    <xdr:cxnSp macro="">
      <xdr:nvCxnSpPr>
        <xdr:cNvPr id="191" name="直線コネクタ 190">
          <a:extLst>
            <a:ext uri="{FF2B5EF4-FFF2-40B4-BE49-F238E27FC236}">
              <a16:creationId xmlns:a16="http://schemas.microsoft.com/office/drawing/2014/main" id="{00000000-0008-0000-0F00-0000BF000000}"/>
            </a:ext>
          </a:extLst>
        </xdr:cNvPr>
        <xdr:cNvCxnSpPr/>
      </xdr:nvCxnSpPr>
      <xdr:spPr>
        <a:xfrm>
          <a:off x="3797300" y="10624185"/>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156845</xdr:rowOff>
    </xdr:from>
    <xdr:to>
      <xdr:col>15</xdr:col>
      <xdr:colOff>101600</xdr:colOff>
      <xdr:row>62</xdr:row>
      <xdr:rowOff>86995</xdr:rowOff>
    </xdr:to>
    <xdr:sp macro="" textlink="">
      <xdr:nvSpPr>
        <xdr:cNvPr id="192" name="楕円 191">
          <a:extLst>
            <a:ext uri="{FF2B5EF4-FFF2-40B4-BE49-F238E27FC236}">
              <a16:creationId xmlns:a16="http://schemas.microsoft.com/office/drawing/2014/main" id="{00000000-0008-0000-0F00-0000C0000000}"/>
            </a:ext>
          </a:extLst>
        </xdr:cNvPr>
        <xdr:cNvSpPr/>
      </xdr:nvSpPr>
      <xdr:spPr>
        <a:xfrm>
          <a:off x="2857500" y="10615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165735</xdr:rowOff>
    </xdr:from>
    <xdr:to>
      <xdr:col>19</xdr:col>
      <xdr:colOff>177800</xdr:colOff>
      <xdr:row>62</xdr:row>
      <xdr:rowOff>36195</xdr:rowOff>
    </xdr:to>
    <xdr:cxnSp macro="">
      <xdr:nvCxnSpPr>
        <xdr:cNvPr id="193" name="直線コネクタ 192">
          <a:extLst>
            <a:ext uri="{FF2B5EF4-FFF2-40B4-BE49-F238E27FC236}">
              <a16:creationId xmlns:a16="http://schemas.microsoft.com/office/drawing/2014/main" id="{00000000-0008-0000-0F00-0000C1000000}"/>
            </a:ext>
          </a:extLst>
        </xdr:cNvPr>
        <xdr:cNvCxnSpPr/>
      </xdr:nvCxnSpPr>
      <xdr:spPr>
        <a:xfrm flipV="1">
          <a:off x="2908300" y="1062418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126365</xdr:rowOff>
    </xdr:from>
    <xdr:to>
      <xdr:col>10</xdr:col>
      <xdr:colOff>165100</xdr:colOff>
      <xdr:row>62</xdr:row>
      <xdr:rowOff>56515</xdr:rowOff>
    </xdr:to>
    <xdr:sp macro="" textlink="">
      <xdr:nvSpPr>
        <xdr:cNvPr id="194" name="楕円 193">
          <a:extLst>
            <a:ext uri="{FF2B5EF4-FFF2-40B4-BE49-F238E27FC236}">
              <a16:creationId xmlns:a16="http://schemas.microsoft.com/office/drawing/2014/main" id="{00000000-0008-0000-0F00-0000C2000000}"/>
            </a:ext>
          </a:extLst>
        </xdr:cNvPr>
        <xdr:cNvSpPr/>
      </xdr:nvSpPr>
      <xdr:spPr>
        <a:xfrm>
          <a:off x="1968500" y="10584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5715</xdr:rowOff>
    </xdr:from>
    <xdr:to>
      <xdr:col>15</xdr:col>
      <xdr:colOff>50800</xdr:colOff>
      <xdr:row>62</xdr:row>
      <xdr:rowOff>36195</xdr:rowOff>
    </xdr:to>
    <xdr:cxnSp macro="">
      <xdr:nvCxnSpPr>
        <xdr:cNvPr id="195" name="直線コネクタ 194">
          <a:extLst>
            <a:ext uri="{FF2B5EF4-FFF2-40B4-BE49-F238E27FC236}">
              <a16:creationId xmlns:a16="http://schemas.microsoft.com/office/drawing/2014/main" id="{00000000-0008-0000-0F00-0000C3000000}"/>
            </a:ext>
          </a:extLst>
        </xdr:cNvPr>
        <xdr:cNvCxnSpPr/>
      </xdr:nvCxnSpPr>
      <xdr:spPr>
        <a:xfrm>
          <a:off x="2019300" y="1063561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88265</xdr:rowOff>
    </xdr:from>
    <xdr:to>
      <xdr:col>6</xdr:col>
      <xdr:colOff>38100</xdr:colOff>
      <xdr:row>62</xdr:row>
      <xdr:rowOff>18415</xdr:rowOff>
    </xdr:to>
    <xdr:sp macro="" textlink="">
      <xdr:nvSpPr>
        <xdr:cNvPr id="196" name="楕円 195">
          <a:extLst>
            <a:ext uri="{FF2B5EF4-FFF2-40B4-BE49-F238E27FC236}">
              <a16:creationId xmlns:a16="http://schemas.microsoft.com/office/drawing/2014/main" id="{00000000-0008-0000-0F00-0000C4000000}"/>
            </a:ext>
          </a:extLst>
        </xdr:cNvPr>
        <xdr:cNvSpPr/>
      </xdr:nvSpPr>
      <xdr:spPr>
        <a:xfrm>
          <a:off x="1079500" y="10546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139065</xdr:rowOff>
    </xdr:from>
    <xdr:to>
      <xdr:col>10</xdr:col>
      <xdr:colOff>114300</xdr:colOff>
      <xdr:row>62</xdr:row>
      <xdr:rowOff>5715</xdr:rowOff>
    </xdr:to>
    <xdr:cxnSp macro="">
      <xdr:nvCxnSpPr>
        <xdr:cNvPr id="197" name="直線コネクタ 196">
          <a:extLst>
            <a:ext uri="{FF2B5EF4-FFF2-40B4-BE49-F238E27FC236}">
              <a16:creationId xmlns:a16="http://schemas.microsoft.com/office/drawing/2014/main" id="{00000000-0008-0000-0F00-0000C5000000}"/>
            </a:ext>
          </a:extLst>
        </xdr:cNvPr>
        <xdr:cNvCxnSpPr/>
      </xdr:nvCxnSpPr>
      <xdr:spPr>
        <a:xfrm>
          <a:off x="1130300" y="1059751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128287</xdr:rowOff>
    </xdr:from>
    <xdr:ext cx="405111" cy="259045"/>
    <xdr:sp macro="" textlink="">
      <xdr:nvSpPr>
        <xdr:cNvPr id="198" name="n_1aveValue【体育館・プール】&#10;有形固定資産減価償却率">
          <a:extLst>
            <a:ext uri="{FF2B5EF4-FFF2-40B4-BE49-F238E27FC236}">
              <a16:creationId xmlns:a16="http://schemas.microsoft.com/office/drawing/2014/main" id="{00000000-0008-0000-0F00-0000C6000000}"/>
            </a:ext>
          </a:extLst>
        </xdr:cNvPr>
        <xdr:cNvSpPr txBox="1"/>
      </xdr:nvSpPr>
      <xdr:spPr>
        <a:xfrm>
          <a:off x="3582044" y="10072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111142</xdr:rowOff>
    </xdr:from>
    <xdr:ext cx="405111" cy="259045"/>
    <xdr:sp macro="" textlink="">
      <xdr:nvSpPr>
        <xdr:cNvPr id="199" name="n_2aveValue【体育館・プール】&#10;有形固定資産減価償却率">
          <a:extLst>
            <a:ext uri="{FF2B5EF4-FFF2-40B4-BE49-F238E27FC236}">
              <a16:creationId xmlns:a16="http://schemas.microsoft.com/office/drawing/2014/main" id="{00000000-0008-0000-0F00-0000C7000000}"/>
            </a:ext>
          </a:extLst>
        </xdr:cNvPr>
        <xdr:cNvSpPr txBox="1"/>
      </xdr:nvSpPr>
      <xdr:spPr>
        <a:xfrm>
          <a:off x="2705744" y="10055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101617</xdr:rowOff>
    </xdr:from>
    <xdr:ext cx="405111" cy="259045"/>
    <xdr:sp macro="" textlink="">
      <xdr:nvSpPr>
        <xdr:cNvPr id="200" name="n_3aveValue【体育館・プール】&#10;有形固定資産減価償却率">
          <a:extLst>
            <a:ext uri="{FF2B5EF4-FFF2-40B4-BE49-F238E27FC236}">
              <a16:creationId xmlns:a16="http://schemas.microsoft.com/office/drawing/2014/main" id="{00000000-0008-0000-0F00-0000C8000000}"/>
            </a:ext>
          </a:extLst>
        </xdr:cNvPr>
        <xdr:cNvSpPr txBox="1"/>
      </xdr:nvSpPr>
      <xdr:spPr>
        <a:xfrm>
          <a:off x="1816744" y="1004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111142</xdr:rowOff>
    </xdr:from>
    <xdr:ext cx="405111" cy="259045"/>
    <xdr:sp macro="" textlink="">
      <xdr:nvSpPr>
        <xdr:cNvPr id="201" name="n_4aveValue【体育館・プール】&#10;有形固定資産減価償却率">
          <a:extLst>
            <a:ext uri="{FF2B5EF4-FFF2-40B4-BE49-F238E27FC236}">
              <a16:creationId xmlns:a16="http://schemas.microsoft.com/office/drawing/2014/main" id="{00000000-0008-0000-0F00-0000C9000000}"/>
            </a:ext>
          </a:extLst>
        </xdr:cNvPr>
        <xdr:cNvSpPr txBox="1"/>
      </xdr:nvSpPr>
      <xdr:spPr>
        <a:xfrm>
          <a:off x="927744" y="10055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36212</xdr:rowOff>
    </xdr:from>
    <xdr:ext cx="405111" cy="259045"/>
    <xdr:sp macro="" textlink="">
      <xdr:nvSpPr>
        <xdr:cNvPr id="202" name="n_1mainValue【体育館・プール】&#10;有形固定資産減価償却率">
          <a:extLst>
            <a:ext uri="{FF2B5EF4-FFF2-40B4-BE49-F238E27FC236}">
              <a16:creationId xmlns:a16="http://schemas.microsoft.com/office/drawing/2014/main" id="{00000000-0008-0000-0F00-0000CA000000}"/>
            </a:ext>
          </a:extLst>
        </xdr:cNvPr>
        <xdr:cNvSpPr txBox="1"/>
      </xdr:nvSpPr>
      <xdr:spPr>
        <a:xfrm>
          <a:off x="3582044" y="10666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78122</xdr:rowOff>
    </xdr:from>
    <xdr:ext cx="405111" cy="259045"/>
    <xdr:sp macro="" textlink="">
      <xdr:nvSpPr>
        <xdr:cNvPr id="203" name="n_2mainValue【体育館・プール】&#10;有形固定資産減価償却率">
          <a:extLst>
            <a:ext uri="{FF2B5EF4-FFF2-40B4-BE49-F238E27FC236}">
              <a16:creationId xmlns:a16="http://schemas.microsoft.com/office/drawing/2014/main" id="{00000000-0008-0000-0F00-0000CB000000}"/>
            </a:ext>
          </a:extLst>
        </xdr:cNvPr>
        <xdr:cNvSpPr txBox="1"/>
      </xdr:nvSpPr>
      <xdr:spPr>
        <a:xfrm>
          <a:off x="2705744" y="10708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47642</xdr:rowOff>
    </xdr:from>
    <xdr:ext cx="405111" cy="259045"/>
    <xdr:sp macro="" textlink="">
      <xdr:nvSpPr>
        <xdr:cNvPr id="204" name="n_3mainValue【体育館・プール】&#10;有形固定資産減価償却率">
          <a:extLst>
            <a:ext uri="{FF2B5EF4-FFF2-40B4-BE49-F238E27FC236}">
              <a16:creationId xmlns:a16="http://schemas.microsoft.com/office/drawing/2014/main" id="{00000000-0008-0000-0F00-0000CC000000}"/>
            </a:ext>
          </a:extLst>
        </xdr:cNvPr>
        <xdr:cNvSpPr txBox="1"/>
      </xdr:nvSpPr>
      <xdr:spPr>
        <a:xfrm>
          <a:off x="1816744" y="10677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9542</xdr:rowOff>
    </xdr:from>
    <xdr:ext cx="405111" cy="259045"/>
    <xdr:sp macro="" textlink="">
      <xdr:nvSpPr>
        <xdr:cNvPr id="205" name="n_4mainValue【体育館・プール】&#10;有形固定資産減価償却率">
          <a:extLst>
            <a:ext uri="{FF2B5EF4-FFF2-40B4-BE49-F238E27FC236}">
              <a16:creationId xmlns:a16="http://schemas.microsoft.com/office/drawing/2014/main" id="{00000000-0008-0000-0F00-0000CD000000}"/>
            </a:ext>
          </a:extLst>
        </xdr:cNvPr>
        <xdr:cNvSpPr txBox="1"/>
      </xdr:nvSpPr>
      <xdr:spPr>
        <a:xfrm>
          <a:off x="927744" y="10639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00000000-0008-0000-0F00-0000CE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00000000-0008-0000-0F00-0000CF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00000000-0008-0000-0F00-0000D0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00000000-0008-0000-0F00-0000D1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00000000-0008-0000-0F00-0000D2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00000000-0008-0000-0F00-0000D3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00000000-0008-0000-0F00-0000D4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00000000-0008-0000-0F00-0000D5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00000000-0008-0000-0F00-0000D6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00000000-0008-0000-0F00-0000D7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00000000-0008-0000-0F00-0000D8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7" name="テキスト ボックス 216">
          <a:extLst>
            <a:ext uri="{FF2B5EF4-FFF2-40B4-BE49-F238E27FC236}">
              <a16:creationId xmlns:a16="http://schemas.microsoft.com/office/drawing/2014/main" id="{00000000-0008-0000-0F00-0000D9000000}"/>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00000000-0008-0000-0F00-0000DA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9" name="テキスト ボックス 218">
          <a:extLst>
            <a:ext uri="{FF2B5EF4-FFF2-40B4-BE49-F238E27FC236}">
              <a16:creationId xmlns:a16="http://schemas.microsoft.com/office/drawing/2014/main" id="{00000000-0008-0000-0F00-0000DB00000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00000000-0008-0000-0F00-0000DC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1" name="テキスト ボックス 220">
          <a:extLst>
            <a:ext uri="{FF2B5EF4-FFF2-40B4-BE49-F238E27FC236}">
              <a16:creationId xmlns:a16="http://schemas.microsoft.com/office/drawing/2014/main" id="{00000000-0008-0000-0F00-0000DD000000}"/>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00000000-0008-0000-0F00-0000DE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3" name="テキスト ボックス 222">
          <a:extLst>
            <a:ext uri="{FF2B5EF4-FFF2-40B4-BE49-F238E27FC236}">
              <a16:creationId xmlns:a16="http://schemas.microsoft.com/office/drawing/2014/main" id="{00000000-0008-0000-0F00-0000DF000000}"/>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00000000-0008-0000-0F00-0000E0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5" name="テキスト ボックス 224">
          <a:extLst>
            <a:ext uri="{FF2B5EF4-FFF2-40B4-BE49-F238E27FC236}">
              <a16:creationId xmlns:a16="http://schemas.microsoft.com/office/drawing/2014/main" id="{00000000-0008-0000-0F00-0000E1000000}"/>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00000000-0008-0000-0F00-0000E2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7" name="テキスト ボックス 226">
          <a:extLst>
            <a:ext uri="{FF2B5EF4-FFF2-40B4-BE49-F238E27FC236}">
              <a16:creationId xmlns:a16="http://schemas.microsoft.com/office/drawing/2014/main" id="{00000000-0008-0000-0F00-0000E3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体育館・プール】&#10;一人当たり面積グラフ枠">
          <a:extLst>
            <a:ext uri="{FF2B5EF4-FFF2-40B4-BE49-F238E27FC236}">
              <a16:creationId xmlns:a16="http://schemas.microsoft.com/office/drawing/2014/main" id="{00000000-0008-0000-0F00-0000E4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148590</xdr:rowOff>
    </xdr:from>
    <xdr:to>
      <xdr:col>54</xdr:col>
      <xdr:colOff>189865</xdr:colOff>
      <xdr:row>64</xdr:row>
      <xdr:rowOff>60960</xdr:rowOff>
    </xdr:to>
    <xdr:cxnSp macro="">
      <xdr:nvCxnSpPr>
        <xdr:cNvPr id="229" name="直線コネクタ 228">
          <a:extLst>
            <a:ext uri="{FF2B5EF4-FFF2-40B4-BE49-F238E27FC236}">
              <a16:creationId xmlns:a16="http://schemas.microsoft.com/office/drawing/2014/main" id="{00000000-0008-0000-0F00-0000E5000000}"/>
            </a:ext>
          </a:extLst>
        </xdr:cNvPr>
        <xdr:cNvCxnSpPr/>
      </xdr:nvCxnSpPr>
      <xdr:spPr>
        <a:xfrm flipV="1">
          <a:off x="10476865" y="957834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64787</xdr:rowOff>
    </xdr:from>
    <xdr:ext cx="469744" cy="259045"/>
    <xdr:sp macro="" textlink="">
      <xdr:nvSpPr>
        <xdr:cNvPr id="230" name="【体育館・プール】&#10;一人当たり面積最小値テキスト">
          <a:extLst>
            <a:ext uri="{FF2B5EF4-FFF2-40B4-BE49-F238E27FC236}">
              <a16:creationId xmlns:a16="http://schemas.microsoft.com/office/drawing/2014/main" id="{00000000-0008-0000-0F00-0000E6000000}"/>
            </a:ext>
          </a:extLst>
        </xdr:cNvPr>
        <xdr:cNvSpPr txBox="1"/>
      </xdr:nvSpPr>
      <xdr:spPr>
        <a:xfrm>
          <a:off x="10515600" y="1103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60960</xdr:rowOff>
    </xdr:from>
    <xdr:to>
      <xdr:col>55</xdr:col>
      <xdr:colOff>88900</xdr:colOff>
      <xdr:row>64</xdr:row>
      <xdr:rowOff>60960</xdr:rowOff>
    </xdr:to>
    <xdr:cxnSp macro="">
      <xdr:nvCxnSpPr>
        <xdr:cNvPr id="231" name="直線コネクタ 230">
          <a:extLst>
            <a:ext uri="{FF2B5EF4-FFF2-40B4-BE49-F238E27FC236}">
              <a16:creationId xmlns:a16="http://schemas.microsoft.com/office/drawing/2014/main" id="{00000000-0008-0000-0F00-0000E7000000}"/>
            </a:ext>
          </a:extLst>
        </xdr:cNvPr>
        <xdr:cNvCxnSpPr/>
      </xdr:nvCxnSpPr>
      <xdr:spPr>
        <a:xfrm>
          <a:off x="10388600" y="1103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95267</xdr:rowOff>
    </xdr:from>
    <xdr:ext cx="469744" cy="259045"/>
    <xdr:sp macro="" textlink="">
      <xdr:nvSpPr>
        <xdr:cNvPr id="232" name="【体育館・プール】&#10;一人当たり面積最大値テキスト">
          <a:extLst>
            <a:ext uri="{FF2B5EF4-FFF2-40B4-BE49-F238E27FC236}">
              <a16:creationId xmlns:a16="http://schemas.microsoft.com/office/drawing/2014/main" id="{00000000-0008-0000-0F00-0000E8000000}"/>
            </a:ext>
          </a:extLst>
        </xdr:cNvPr>
        <xdr:cNvSpPr txBox="1"/>
      </xdr:nvSpPr>
      <xdr:spPr>
        <a:xfrm>
          <a:off x="10515600" y="9353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148590</xdr:rowOff>
    </xdr:from>
    <xdr:to>
      <xdr:col>55</xdr:col>
      <xdr:colOff>88900</xdr:colOff>
      <xdr:row>55</xdr:row>
      <xdr:rowOff>148590</xdr:rowOff>
    </xdr:to>
    <xdr:cxnSp macro="">
      <xdr:nvCxnSpPr>
        <xdr:cNvPr id="233" name="直線コネクタ 232">
          <a:extLst>
            <a:ext uri="{FF2B5EF4-FFF2-40B4-BE49-F238E27FC236}">
              <a16:creationId xmlns:a16="http://schemas.microsoft.com/office/drawing/2014/main" id="{00000000-0008-0000-0F00-0000E9000000}"/>
            </a:ext>
          </a:extLst>
        </xdr:cNvPr>
        <xdr:cNvCxnSpPr/>
      </xdr:nvCxnSpPr>
      <xdr:spPr>
        <a:xfrm>
          <a:off x="10388600" y="957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6367</xdr:rowOff>
    </xdr:from>
    <xdr:ext cx="469744" cy="259045"/>
    <xdr:sp macro="" textlink="">
      <xdr:nvSpPr>
        <xdr:cNvPr id="234" name="【体育館・プール】&#10;一人当たり面積平均値テキスト">
          <a:extLst>
            <a:ext uri="{FF2B5EF4-FFF2-40B4-BE49-F238E27FC236}">
              <a16:creationId xmlns:a16="http://schemas.microsoft.com/office/drawing/2014/main" id="{00000000-0008-0000-0F00-0000EA000000}"/>
            </a:ext>
          </a:extLst>
        </xdr:cNvPr>
        <xdr:cNvSpPr txBox="1"/>
      </xdr:nvSpPr>
      <xdr:spPr>
        <a:xfrm>
          <a:off x="10515600" y="104648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154940</xdr:rowOff>
    </xdr:from>
    <xdr:to>
      <xdr:col>55</xdr:col>
      <xdr:colOff>50800</xdr:colOff>
      <xdr:row>62</xdr:row>
      <xdr:rowOff>85090</xdr:rowOff>
    </xdr:to>
    <xdr:sp macro="" textlink="">
      <xdr:nvSpPr>
        <xdr:cNvPr id="235" name="フローチャート: 判断 234">
          <a:extLst>
            <a:ext uri="{FF2B5EF4-FFF2-40B4-BE49-F238E27FC236}">
              <a16:creationId xmlns:a16="http://schemas.microsoft.com/office/drawing/2014/main" id="{00000000-0008-0000-0F00-0000EB000000}"/>
            </a:ext>
          </a:extLst>
        </xdr:cNvPr>
        <xdr:cNvSpPr/>
      </xdr:nvSpPr>
      <xdr:spPr>
        <a:xfrm>
          <a:off x="10426700" y="10613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151130</xdr:rowOff>
    </xdr:from>
    <xdr:to>
      <xdr:col>50</xdr:col>
      <xdr:colOff>165100</xdr:colOff>
      <xdr:row>62</xdr:row>
      <xdr:rowOff>81280</xdr:rowOff>
    </xdr:to>
    <xdr:sp macro="" textlink="">
      <xdr:nvSpPr>
        <xdr:cNvPr id="236" name="フローチャート: 判断 235">
          <a:extLst>
            <a:ext uri="{FF2B5EF4-FFF2-40B4-BE49-F238E27FC236}">
              <a16:creationId xmlns:a16="http://schemas.microsoft.com/office/drawing/2014/main" id="{00000000-0008-0000-0F00-0000EC000000}"/>
            </a:ext>
          </a:extLst>
        </xdr:cNvPr>
        <xdr:cNvSpPr/>
      </xdr:nvSpPr>
      <xdr:spPr>
        <a:xfrm>
          <a:off x="9588500" y="1060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23495</xdr:rowOff>
    </xdr:from>
    <xdr:to>
      <xdr:col>46</xdr:col>
      <xdr:colOff>38100</xdr:colOff>
      <xdr:row>62</xdr:row>
      <xdr:rowOff>125095</xdr:rowOff>
    </xdr:to>
    <xdr:sp macro="" textlink="">
      <xdr:nvSpPr>
        <xdr:cNvPr id="237" name="フローチャート: 判断 236">
          <a:extLst>
            <a:ext uri="{FF2B5EF4-FFF2-40B4-BE49-F238E27FC236}">
              <a16:creationId xmlns:a16="http://schemas.microsoft.com/office/drawing/2014/main" id="{00000000-0008-0000-0F00-0000ED000000}"/>
            </a:ext>
          </a:extLst>
        </xdr:cNvPr>
        <xdr:cNvSpPr/>
      </xdr:nvSpPr>
      <xdr:spPr>
        <a:xfrm>
          <a:off x="8699500" y="1065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12065</xdr:rowOff>
    </xdr:from>
    <xdr:to>
      <xdr:col>41</xdr:col>
      <xdr:colOff>101600</xdr:colOff>
      <xdr:row>62</xdr:row>
      <xdr:rowOff>113665</xdr:rowOff>
    </xdr:to>
    <xdr:sp macro="" textlink="">
      <xdr:nvSpPr>
        <xdr:cNvPr id="238" name="フローチャート: 判断 237">
          <a:extLst>
            <a:ext uri="{FF2B5EF4-FFF2-40B4-BE49-F238E27FC236}">
              <a16:creationId xmlns:a16="http://schemas.microsoft.com/office/drawing/2014/main" id="{00000000-0008-0000-0F00-0000EE000000}"/>
            </a:ext>
          </a:extLst>
        </xdr:cNvPr>
        <xdr:cNvSpPr/>
      </xdr:nvSpPr>
      <xdr:spPr>
        <a:xfrm>
          <a:off x="7810500" y="10641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107315</xdr:rowOff>
    </xdr:from>
    <xdr:to>
      <xdr:col>36</xdr:col>
      <xdr:colOff>165100</xdr:colOff>
      <xdr:row>62</xdr:row>
      <xdr:rowOff>37465</xdr:rowOff>
    </xdr:to>
    <xdr:sp macro="" textlink="">
      <xdr:nvSpPr>
        <xdr:cNvPr id="239" name="フローチャート: 判断 238">
          <a:extLst>
            <a:ext uri="{FF2B5EF4-FFF2-40B4-BE49-F238E27FC236}">
              <a16:creationId xmlns:a16="http://schemas.microsoft.com/office/drawing/2014/main" id="{00000000-0008-0000-0F00-0000EF000000}"/>
            </a:ext>
          </a:extLst>
        </xdr:cNvPr>
        <xdr:cNvSpPr/>
      </xdr:nvSpPr>
      <xdr:spPr>
        <a:xfrm>
          <a:off x="6921500" y="10565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F00-0000F0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F00-0000F1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F00-0000F2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F00-0000F3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F00-0000F4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168275</xdr:rowOff>
    </xdr:from>
    <xdr:to>
      <xdr:col>55</xdr:col>
      <xdr:colOff>50800</xdr:colOff>
      <xdr:row>63</xdr:row>
      <xdr:rowOff>98425</xdr:rowOff>
    </xdr:to>
    <xdr:sp macro="" textlink="">
      <xdr:nvSpPr>
        <xdr:cNvPr id="245" name="楕円 244">
          <a:extLst>
            <a:ext uri="{FF2B5EF4-FFF2-40B4-BE49-F238E27FC236}">
              <a16:creationId xmlns:a16="http://schemas.microsoft.com/office/drawing/2014/main" id="{00000000-0008-0000-0F00-0000F5000000}"/>
            </a:ext>
          </a:extLst>
        </xdr:cNvPr>
        <xdr:cNvSpPr/>
      </xdr:nvSpPr>
      <xdr:spPr>
        <a:xfrm>
          <a:off x="10426700" y="10798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146702</xdr:rowOff>
    </xdr:from>
    <xdr:ext cx="469744" cy="259045"/>
    <xdr:sp macro="" textlink="">
      <xdr:nvSpPr>
        <xdr:cNvPr id="246" name="【体育館・プール】&#10;一人当たり面積該当値テキスト">
          <a:extLst>
            <a:ext uri="{FF2B5EF4-FFF2-40B4-BE49-F238E27FC236}">
              <a16:creationId xmlns:a16="http://schemas.microsoft.com/office/drawing/2014/main" id="{00000000-0008-0000-0F00-0000F6000000}"/>
            </a:ext>
          </a:extLst>
        </xdr:cNvPr>
        <xdr:cNvSpPr txBox="1"/>
      </xdr:nvSpPr>
      <xdr:spPr>
        <a:xfrm>
          <a:off x="10515600" y="10776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168275</xdr:rowOff>
    </xdr:from>
    <xdr:to>
      <xdr:col>50</xdr:col>
      <xdr:colOff>165100</xdr:colOff>
      <xdr:row>63</xdr:row>
      <xdr:rowOff>98425</xdr:rowOff>
    </xdr:to>
    <xdr:sp macro="" textlink="">
      <xdr:nvSpPr>
        <xdr:cNvPr id="247" name="楕円 246">
          <a:extLst>
            <a:ext uri="{FF2B5EF4-FFF2-40B4-BE49-F238E27FC236}">
              <a16:creationId xmlns:a16="http://schemas.microsoft.com/office/drawing/2014/main" id="{00000000-0008-0000-0F00-0000F7000000}"/>
            </a:ext>
          </a:extLst>
        </xdr:cNvPr>
        <xdr:cNvSpPr/>
      </xdr:nvSpPr>
      <xdr:spPr>
        <a:xfrm>
          <a:off x="9588500" y="10798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47625</xdr:rowOff>
    </xdr:from>
    <xdr:to>
      <xdr:col>55</xdr:col>
      <xdr:colOff>0</xdr:colOff>
      <xdr:row>63</xdr:row>
      <xdr:rowOff>47625</xdr:rowOff>
    </xdr:to>
    <xdr:cxnSp macro="">
      <xdr:nvCxnSpPr>
        <xdr:cNvPr id="248" name="直線コネクタ 247">
          <a:extLst>
            <a:ext uri="{FF2B5EF4-FFF2-40B4-BE49-F238E27FC236}">
              <a16:creationId xmlns:a16="http://schemas.microsoft.com/office/drawing/2014/main" id="{00000000-0008-0000-0F00-0000F8000000}"/>
            </a:ext>
          </a:extLst>
        </xdr:cNvPr>
        <xdr:cNvCxnSpPr/>
      </xdr:nvCxnSpPr>
      <xdr:spPr>
        <a:xfrm>
          <a:off x="9639300" y="1084897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168275</xdr:rowOff>
    </xdr:from>
    <xdr:to>
      <xdr:col>46</xdr:col>
      <xdr:colOff>38100</xdr:colOff>
      <xdr:row>63</xdr:row>
      <xdr:rowOff>98425</xdr:rowOff>
    </xdr:to>
    <xdr:sp macro="" textlink="">
      <xdr:nvSpPr>
        <xdr:cNvPr id="249" name="楕円 248">
          <a:extLst>
            <a:ext uri="{FF2B5EF4-FFF2-40B4-BE49-F238E27FC236}">
              <a16:creationId xmlns:a16="http://schemas.microsoft.com/office/drawing/2014/main" id="{00000000-0008-0000-0F00-0000F9000000}"/>
            </a:ext>
          </a:extLst>
        </xdr:cNvPr>
        <xdr:cNvSpPr/>
      </xdr:nvSpPr>
      <xdr:spPr>
        <a:xfrm>
          <a:off x="8699500" y="10798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47625</xdr:rowOff>
    </xdr:from>
    <xdr:to>
      <xdr:col>50</xdr:col>
      <xdr:colOff>114300</xdr:colOff>
      <xdr:row>63</xdr:row>
      <xdr:rowOff>47625</xdr:rowOff>
    </xdr:to>
    <xdr:cxnSp macro="">
      <xdr:nvCxnSpPr>
        <xdr:cNvPr id="250" name="直線コネクタ 249">
          <a:extLst>
            <a:ext uri="{FF2B5EF4-FFF2-40B4-BE49-F238E27FC236}">
              <a16:creationId xmlns:a16="http://schemas.microsoft.com/office/drawing/2014/main" id="{00000000-0008-0000-0F00-0000FA000000}"/>
            </a:ext>
          </a:extLst>
        </xdr:cNvPr>
        <xdr:cNvCxnSpPr/>
      </xdr:nvCxnSpPr>
      <xdr:spPr>
        <a:xfrm>
          <a:off x="8750300" y="108489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170180</xdr:rowOff>
    </xdr:from>
    <xdr:to>
      <xdr:col>41</xdr:col>
      <xdr:colOff>101600</xdr:colOff>
      <xdr:row>63</xdr:row>
      <xdr:rowOff>100330</xdr:rowOff>
    </xdr:to>
    <xdr:sp macro="" textlink="">
      <xdr:nvSpPr>
        <xdr:cNvPr id="251" name="楕円 250">
          <a:extLst>
            <a:ext uri="{FF2B5EF4-FFF2-40B4-BE49-F238E27FC236}">
              <a16:creationId xmlns:a16="http://schemas.microsoft.com/office/drawing/2014/main" id="{00000000-0008-0000-0F00-0000FB000000}"/>
            </a:ext>
          </a:extLst>
        </xdr:cNvPr>
        <xdr:cNvSpPr/>
      </xdr:nvSpPr>
      <xdr:spPr>
        <a:xfrm>
          <a:off x="7810500" y="10800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47625</xdr:rowOff>
    </xdr:from>
    <xdr:to>
      <xdr:col>45</xdr:col>
      <xdr:colOff>177800</xdr:colOff>
      <xdr:row>63</xdr:row>
      <xdr:rowOff>49530</xdr:rowOff>
    </xdr:to>
    <xdr:cxnSp macro="">
      <xdr:nvCxnSpPr>
        <xdr:cNvPr id="252" name="直線コネクタ 251">
          <a:extLst>
            <a:ext uri="{FF2B5EF4-FFF2-40B4-BE49-F238E27FC236}">
              <a16:creationId xmlns:a16="http://schemas.microsoft.com/office/drawing/2014/main" id="{00000000-0008-0000-0F00-0000FC000000}"/>
            </a:ext>
          </a:extLst>
        </xdr:cNvPr>
        <xdr:cNvCxnSpPr/>
      </xdr:nvCxnSpPr>
      <xdr:spPr>
        <a:xfrm flipV="1">
          <a:off x="7861300" y="1084897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168275</xdr:rowOff>
    </xdr:from>
    <xdr:to>
      <xdr:col>36</xdr:col>
      <xdr:colOff>165100</xdr:colOff>
      <xdr:row>63</xdr:row>
      <xdr:rowOff>98425</xdr:rowOff>
    </xdr:to>
    <xdr:sp macro="" textlink="">
      <xdr:nvSpPr>
        <xdr:cNvPr id="253" name="楕円 252">
          <a:extLst>
            <a:ext uri="{FF2B5EF4-FFF2-40B4-BE49-F238E27FC236}">
              <a16:creationId xmlns:a16="http://schemas.microsoft.com/office/drawing/2014/main" id="{00000000-0008-0000-0F00-0000FD000000}"/>
            </a:ext>
          </a:extLst>
        </xdr:cNvPr>
        <xdr:cNvSpPr/>
      </xdr:nvSpPr>
      <xdr:spPr>
        <a:xfrm>
          <a:off x="6921500" y="10798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47625</xdr:rowOff>
    </xdr:from>
    <xdr:to>
      <xdr:col>41</xdr:col>
      <xdr:colOff>50800</xdr:colOff>
      <xdr:row>63</xdr:row>
      <xdr:rowOff>49530</xdr:rowOff>
    </xdr:to>
    <xdr:cxnSp macro="">
      <xdr:nvCxnSpPr>
        <xdr:cNvPr id="254" name="直線コネクタ 253">
          <a:extLst>
            <a:ext uri="{FF2B5EF4-FFF2-40B4-BE49-F238E27FC236}">
              <a16:creationId xmlns:a16="http://schemas.microsoft.com/office/drawing/2014/main" id="{00000000-0008-0000-0F00-0000FE000000}"/>
            </a:ext>
          </a:extLst>
        </xdr:cNvPr>
        <xdr:cNvCxnSpPr/>
      </xdr:nvCxnSpPr>
      <xdr:spPr>
        <a:xfrm>
          <a:off x="6972300" y="1084897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97807</xdr:rowOff>
    </xdr:from>
    <xdr:ext cx="469744" cy="259045"/>
    <xdr:sp macro="" textlink="">
      <xdr:nvSpPr>
        <xdr:cNvPr id="255" name="n_1aveValue【体育館・プール】&#10;一人当たり面積">
          <a:extLst>
            <a:ext uri="{FF2B5EF4-FFF2-40B4-BE49-F238E27FC236}">
              <a16:creationId xmlns:a16="http://schemas.microsoft.com/office/drawing/2014/main" id="{00000000-0008-0000-0F00-0000FF000000}"/>
            </a:ext>
          </a:extLst>
        </xdr:cNvPr>
        <xdr:cNvSpPr txBox="1"/>
      </xdr:nvSpPr>
      <xdr:spPr>
        <a:xfrm>
          <a:off x="9391727" y="10384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141622</xdr:rowOff>
    </xdr:from>
    <xdr:ext cx="469744" cy="259045"/>
    <xdr:sp macro="" textlink="">
      <xdr:nvSpPr>
        <xdr:cNvPr id="256" name="n_2aveValue【体育館・プール】&#10;一人当たり面積">
          <a:extLst>
            <a:ext uri="{FF2B5EF4-FFF2-40B4-BE49-F238E27FC236}">
              <a16:creationId xmlns:a16="http://schemas.microsoft.com/office/drawing/2014/main" id="{00000000-0008-0000-0F00-000000010000}"/>
            </a:ext>
          </a:extLst>
        </xdr:cNvPr>
        <xdr:cNvSpPr txBox="1"/>
      </xdr:nvSpPr>
      <xdr:spPr>
        <a:xfrm>
          <a:off x="8515427" y="10428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130192</xdr:rowOff>
    </xdr:from>
    <xdr:ext cx="469744" cy="259045"/>
    <xdr:sp macro="" textlink="">
      <xdr:nvSpPr>
        <xdr:cNvPr id="257" name="n_3aveValue【体育館・プール】&#10;一人当たり面積">
          <a:extLst>
            <a:ext uri="{FF2B5EF4-FFF2-40B4-BE49-F238E27FC236}">
              <a16:creationId xmlns:a16="http://schemas.microsoft.com/office/drawing/2014/main" id="{00000000-0008-0000-0F00-000001010000}"/>
            </a:ext>
          </a:extLst>
        </xdr:cNvPr>
        <xdr:cNvSpPr txBox="1"/>
      </xdr:nvSpPr>
      <xdr:spPr>
        <a:xfrm>
          <a:off x="7626427" y="10417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53992</xdr:rowOff>
    </xdr:from>
    <xdr:ext cx="469744" cy="259045"/>
    <xdr:sp macro="" textlink="">
      <xdr:nvSpPr>
        <xdr:cNvPr id="258" name="n_4aveValue【体育館・プール】&#10;一人当たり面積">
          <a:extLst>
            <a:ext uri="{FF2B5EF4-FFF2-40B4-BE49-F238E27FC236}">
              <a16:creationId xmlns:a16="http://schemas.microsoft.com/office/drawing/2014/main" id="{00000000-0008-0000-0F00-000002010000}"/>
            </a:ext>
          </a:extLst>
        </xdr:cNvPr>
        <xdr:cNvSpPr txBox="1"/>
      </xdr:nvSpPr>
      <xdr:spPr>
        <a:xfrm>
          <a:off x="6737427" y="10340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89552</xdr:rowOff>
    </xdr:from>
    <xdr:ext cx="469744" cy="259045"/>
    <xdr:sp macro="" textlink="">
      <xdr:nvSpPr>
        <xdr:cNvPr id="259" name="n_1mainValue【体育館・プール】&#10;一人当たり面積">
          <a:extLst>
            <a:ext uri="{FF2B5EF4-FFF2-40B4-BE49-F238E27FC236}">
              <a16:creationId xmlns:a16="http://schemas.microsoft.com/office/drawing/2014/main" id="{00000000-0008-0000-0F00-000003010000}"/>
            </a:ext>
          </a:extLst>
        </xdr:cNvPr>
        <xdr:cNvSpPr txBox="1"/>
      </xdr:nvSpPr>
      <xdr:spPr>
        <a:xfrm>
          <a:off x="9391727" y="10890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89552</xdr:rowOff>
    </xdr:from>
    <xdr:ext cx="469744" cy="259045"/>
    <xdr:sp macro="" textlink="">
      <xdr:nvSpPr>
        <xdr:cNvPr id="260" name="n_2mainValue【体育館・プール】&#10;一人当たり面積">
          <a:extLst>
            <a:ext uri="{FF2B5EF4-FFF2-40B4-BE49-F238E27FC236}">
              <a16:creationId xmlns:a16="http://schemas.microsoft.com/office/drawing/2014/main" id="{00000000-0008-0000-0F00-000004010000}"/>
            </a:ext>
          </a:extLst>
        </xdr:cNvPr>
        <xdr:cNvSpPr txBox="1"/>
      </xdr:nvSpPr>
      <xdr:spPr>
        <a:xfrm>
          <a:off x="8515427" y="10890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91457</xdr:rowOff>
    </xdr:from>
    <xdr:ext cx="469744" cy="259045"/>
    <xdr:sp macro="" textlink="">
      <xdr:nvSpPr>
        <xdr:cNvPr id="261" name="n_3mainValue【体育館・プール】&#10;一人当たり面積">
          <a:extLst>
            <a:ext uri="{FF2B5EF4-FFF2-40B4-BE49-F238E27FC236}">
              <a16:creationId xmlns:a16="http://schemas.microsoft.com/office/drawing/2014/main" id="{00000000-0008-0000-0F00-000005010000}"/>
            </a:ext>
          </a:extLst>
        </xdr:cNvPr>
        <xdr:cNvSpPr txBox="1"/>
      </xdr:nvSpPr>
      <xdr:spPr>
        <a:xfrm>
          <a:off x="7626427" y="1089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89552</xdr:rowOff>
    </xdr:from>
    <xdr:ext cx="469744" cy="259045"/>
    <xdr:sp macro="" textlink="">
      <xdr:nvSpPr>
        <xdr:cNvPr id="262" name="n_4mainValue【体育館・プール】&#10;一人当たり面積">
          <a:extLst>
            <a:ext uri="{FF2B5EF4-FFF2-40B4-BE49-F238E27FC236}">
              <a16:creationId xmlns:a16="http://schemas.microsoft.com/office/drawing/2014/main" id="{00000000-0008-0000-0F00-000006010000}"/>
            </a:ext>
          </a:extLst>
        </xdr:cNvPr>
        <xdr:cNvSpPr txBox="1"/>
      </xdr:nvSpPr>
      <xdr:spPr>
        <a:xfrm>
          <a:off x="6737427" y="10890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00000000-0008-0000-0F00-000007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00000000-0008-0000-0F00-000008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00000000-0008-0000-0F00-000009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00000000-0008-0000-0F00-00000A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00000000-0008-0000-0F00-00000B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00000000-0008-0000-0F00-00000C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00000000-0008-0000-0F00-00000D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00000000-0008-0000-0F00-00000E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00000000-0008-0000-0F00-00000F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00000000-0008-0000-0F00-000010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00000000-0008-0000-0F00-000011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00000000-0008-0000-0F00-000012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a:extLst>
            <a:ext uri="{FF2B5EF4-FFF2-40B4-BE49-F238E27FC236}">
              <a16:creationId xmlns:a16="http://schemas.microsoft.com/office/drawing/2014/main" id="{00000000-0008-0000-0F00-000013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00000000-0008-0000-0F00-000014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00000000-0008-0000-0F00-000015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00000000-0008-0000-0F00-000016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00000000-0008-0000-0F00-000017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00000000-0008-0000-0F00-000018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00000000-0008-0000-0F00-000019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00000000-0008-0000-0F00-00001A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a:extLst>
            <a:ext uri="{FF2B5EF4-FFF2-40B4-BE49-F238E27FC236}">
              <a16:creationId xmlns:a16="http://schemas.microsoft.com/office/drawing/2014/main" id="{00000000-0008-0000-0F00-00001B01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00000000-0008-0000-0F00-00001C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a:extLst>
            <a:ext uri="{FF2B5EF4-FFF2-40B4-BE49-F238E27FC236}">
              <a16:creationId xmlns:a16="http://schemas.microsoft.com/office/drawing/2014/main" id="{00000000-0008-0000-0F00-00001D01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00000000-0008-0000-0F00-00001E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49530</xdr:rowOff>
    </xdr:from>
    <xdr:to>
      <xdr:col>24</xdr:col>
      <xdr:colOff>62865</xdr:colOff>
      <xdr:row>86</xdr:row>
      <xdr:rowOff>108586</xdr:rowOff>
    </xdr:to>
    <xdr:cxnSp macro="">
      <xdr:nvCxnSpPr>
        <xdr:cNvPr id="287" name="直線コネクタ 286">
          <a:extLst>
            <a:ext uri="{FF2B5EF4-FFF2-40B4-BE49-F238E27FC236}">
              <a16:creationId xmlns:a16="http://schemas.microsoft.com/office/drawing/2014/main" id="{00000000-0008-0000-0F00-00001F010000}"/>
            </a:ext>
          </a:extLst>
        </xdr:cNvPr>
        <xdr:cNvCxnSpPr/>
      </xdr:nvCxnSpPr>
      <xdr:spPr>
        <a:xfrm flipV="1">
          <a:off x="4634865" y="13594080"/>
          <a:ext cx="0" cy="12592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112413</xdr:rowOff>
    </xdr:from>
    <xdr:ext cx="405111" cy="259045"/>
    <xdr:sp macro="" textlink="">
      <xdr:nvSpPr>
        <xdr:cNvPr id="288" name="【福祉施設】&#10;有形固定資産減価償却率最小値テキスト">
          <a:extLst>
            <a:ext uri="{FF2B5EF4-FFF2-40B4-BE49-F238E27FC236}">
              <a16:creationId xmlns:a16="http://schemas.microsoft.com/office/drawing/2014/main" id="{00000000-0008-0000-0F00-000020010000}"/>
            </a:ext>
          </a:extLst>
        </xdr:cNvPr>
        <xdr:cNvSpPr txBox="1"/>
      </xdr:nvSpPr>
      <xdr:spPr>
        <a:xfrm>
          <a:off x="4673600" y="14857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108586</xdr:rowOff>
    </xdr:from>
    <xdr:to>
      <xdr:col>24</xdr:col>
      <xdr:colOff>152400</xdr:colOff>
      <xdr:row>86</xdr:row>
      <xdr:rowOff>108586</xdr:rowOff>
    </xdr:to>
    <xdr:cxnSp macro="">
      <xdr:nvCxnSpPr>
        <xdr:cNvPr id="289" name="直線コネクタ 288">
          <a:extLst>
            <a:ext uri="{FF2B5EF4-FFF2-40B4-BE49-F238E27FC236}">
              <a16:creationId xmlns:a16="http://schemas.microsoft.com/office/drawing/2014/main" id="{00000000-0008-0000-0F00-000021010000}"/>
            </a:ext>
          </a:extLst>
        </xdr:cNvPr>
        <xdr:cNvCxnSpPr/>
      </xdr:nvCxnSpPr>
      <xdr:spPr>
        <a:xfrm>
          <a:off x="4546600" y="14853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167657</xdr:rowOff>
    </xdr:from>
    <xdr:ext cx="405111" cy="259045"/>
    <xdr:sp macro="" textlink="">
      <xdr:nvSpPr>
        <xdr:cNvPr id="290" name="【福祉施設】&#10;有形固定資産減価償却率最大値テキスト">
          <a:extLst>
            <a:ext uri="{FF2B5EF4-FFF2-40B4-BE49-F238E27FC236}">
              <a16:creationId xmlns:a16="http://schemas.microsoft.com/office/drawing/2014/main" id="{00000000-0008-0000-0F00-000022010000}"/>
            </a:ext>
          </a:extLst>
        </xdr:cNvPr>
        <xdr:cNvSpPr txBox="1"/>
      </xdr:nvSpPr>
      <xdr:spPr>
        <a:xfrm>
          <a:off x="4673600" y="13369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49530</xdr:rowOff>
    </xdr:from>
    <xdr:to>
      <xdr:col>24</xdr:col>
      <xdr:colOff>152400</xdr:colOff>
      <xdr:row>79</xdr:row>
      <xdr:rowOff>49530</xdr:rowOff>
    </xdr:to>
    <xdr:cxnSp macro="">
      <xdr:nvCxnSpPr>
        <xdr:cNvPr id="291" name="直線コネクタ 290">
          <a:extLst>
            <a:ext uri="{FF2B5EF4-FFF2-40B4-BE49-F238E27FC236}">
              <a16:creationId xmlns:a16="http://schemas.microsoft.com/office/drawing/2014/main" id="{00000000-0008-0000-0F00-000023010000}"/>
            </a:ext>
          </a:extLst>
        </xdr:cNvPr>
        <xdr:cNvCxnSpPr/>
      </xdr:nvCxnSpPr>
      <xdr:spPr>
        <a:xfrm>
          <a:off x="4546600" y="1359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38116</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00000000-0008-0000-0F00-000024010000}"/>
            </a:ext>
          </a:extLst>
        </xdr:cNvPr>
        <xdr:cNvSpPr txBox="1"/>
      </xdr:nvSpPr>
      <xdr:spPr>
        <a:xfrm>
          <a:off x="4673600" y="140970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59689</xdr:rowOff>
    </xdr:from>
    <xdr:to>
      <xdr:col>24</xdr:col>
      <xdr:colOff>114300</xdr:colOff>
      <xdr:row>82</xdr:row>
      <xdr:rowOff>161289</xdr:rowOff>
    </xdr:to>
    <xdr:sp macro="" textlink="">
      <xdr:nvSpPr>
        <xdr:cNvPr id="293" name="フローチャート: 判断 292">
          <a:extLst>
            <a:ext uri="{FF2B5EF4-FFF2-40B4-BE49-F238E27FC236}">
              <a16:creationId xmlns:a16="http://schemas.microsoft.com/office/drawing/2014/main" id="{00000000-0008-0000-0F00-000025010000}"/>
            </a:ext>
          </a:extLst>
        </xdr:cNvPr>
        <xdr:cNvSpPr/>
      </xdr:nvSpPr>
      <xdr:spPr>
        <a:xfrm>
          <a:off x="4584700" y="1411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36830</xdr:rowOff>
    </xdr:from>
    <xdr:to>
      <xdr:col>20</xdr:col>
      <xdr:colOff>38100</xdr:colOff>
      <xdr:row>82</xdr:row>
      <xdr:rowOff>138430</xdr:rowOff>
    </xdr:to>
    <xdr:sp macro="" textlink="">
      <xdr:nvSpPr>
        <xdr:cNvPr id="294" name="フローチャート: 判断 293">
          <a:extLst>
            <a:ext uri="{FF2B5EF4-FFF2-40B4-BE49-F238E27FC236}">
              <a16:creationId xmlns:a16="http://schemas.microsoft.com/office/drawing/2014/main" id="{00000000-0008-0000-0F00-000026010000}"/>
            </a:ext>
          </a:extLst>
        </xdr:cNvPr>
        <xdr:cNvSpPr/>
      </xdr:nvSpPr>
      <xdr:spPr>
        <a:xfrm>
          <a:off x="3746500" y="1409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12064</xdr:rowOff>
    </xdr:from>
    <xdr:to>
      <xdr:col>15</xdr:col>
      <xdr:colOff>101600</xdr:colOff>
      <xdr:row>82</xdr:row>
      <xdr:rowOff>113664</xdr:rowOff>
    </xdr:to>
    <xdr:sp macro="" textlink="">
      <xdr:nvSpPr>
        <xdr:cNvPr id="295" name="フローチャート: 判断 294">
          <a:extLst>
            <a:ext uri="{FF2B5EF4-FFF2-40B4-BE49-F238E27FC236}">
              <a16:creationId xmlns:a16="http://schemas.microsoft.com/office/drawing/2014/main" id="{00000000-0008-0000-0F00-000027010000}"/>
            </a:ext>
          </a:extLst>
        </xdr:cNvPr>
        <xdr:cNvSpPr/>
      </xdr:nvSpPr>
      <xdr:spPr>
        <a:xfrm>
          <a:off x="2857500" y="14070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120650</xdr:rowOff>
    </xdr:from>
    <xdr:to>
      <xdr:col>10</xdr:col>
      <xdr:colOff>165100</xdr:colOff>
      <xdr:row>82</xdr:row>
      <xdr:rowOff>50800</xdr:rowOff>
    </xdr:to>
    <xdr:sp macro="" textlink="">
      <xdr:nvSpPr>
        <xdr:cNvPr id="296" name="フローチャート: 判断 295">
          <a:extLst>
            <a:ext uri="{FF2B5EF4-FFF2-40B4-BE49-F238E27FC236}">
              <a16:creationId xmlns:a16="http://schemas.microsoft.com/office/drawing/2014/main" id="{00000000-0008-0000-0F00-000028010000}"/>
            </a:ext>
          </a:extLst>
        </xdr:cNvPr>
        <xdr:cNvSpPr/>
      </xdr:nvSpPr>
      <xdr:spPr>
        <a:xfrm>
          <a:off x="1968500" y="140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86361</xdr:rowOff>
    </xdr:from>
    <xdr:to>
      <xdr:col>6</xdr:col>
      <xdr:colOff>38100</xdr:colOff>
      <xdr:row>82</xdr:row>
      <xdr:rowOff>16511</xdr:rowOff>
    </xdr:to>
    <xdr:sp macro="" textlink="">
      <xdr:nvSpPr>
        <xdr:cNvPr id="297" name="フローチャート: 判断 296">
          <a:extLst>
            <a:ext uri="{FF2B5EF4-FFF2-40B4-BE49-F238E27FC236}">
              <a16:creationId xmlns:a16="http://schemas.microsoft.com/office/drawing/2014/main" id="{00000000-0008-0000-0F00-000029010000}"/>
            </a:ext>
          </a:extLst>
        </xdr:cNvPr>
        <xdr:cNvSpPr/>
      </xdr:nvSpPr>
      <xdr:spPr>
        <a:xfrm>
          <a:off x="1079500" y="1397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F00-00002A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F00-00002B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F00-00002C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F00-00002D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F00-00002E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46355</xdr:rowOff>
    </xdr:from>
    <xdr:to>
      <xdr:col>24</xdr:col>
      <xdr:colOff>114300</xdr:colOff>
      <xdr:row>80</xdr:row>
      <xdr:rowOff>147955</xdr:rowOff>
    </xdr:to>
    <xdr:sp macro="" textlink="">
      <xdr:nvSpPr>
        <xdr:cNvPr id="303" name="楕円 302">
          <a:extLst>
            <a:ext uri="{FF2B5EF4-FFF2-40B4-BE49-F238E27FC236}">
              <a16:creationId xmlns:a16="http://schemas.microsoft.com/office/drawing/2014/main" id="{00000000-0008-0000-0F00-00002F010000}"/>
            </a:ext>
          </a:extLst>
        </xdr:cNvPr>
        <xdr:cNvSpPr/>
      </xdr:nvSpPr>
      <xdr:spPr>
        <a:xfrm>
          <a:off x="4584700" y="13762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69232</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00000000-0008-0000-0F00-000030010000}"/>
            </a:ext>
          </a:extLst>
        </xdr:cNvPr>
        <xdr:cNvSpPr txBox="1"/>
      </xdr:nvSpPr>
      <xdr:spPr>
        <a:xfrm>
          <a:off x="4673600" y="13613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160655</xdr:rowOff>
    </xdr:from>
    <xdr:to>
      <xdr:col>20</xdr:col>
      <xdr:colOff>38100</xdr:colOff>
      <xdr:row>80</xdr:row>
      <xdr:rowOff>90805</xdr:rowOff>
    </xdr:to>
    <xdr:sp macro="" textlink="">
      <xdr:nvSpPr>
        <xdr:cNvPr id="305" name="楕円 304">
          <a:extLst>
            <a:ext uri="{FF2B5EF4-FFF2-40B4-BE49-F238E27FC236}">
              <a16:creationId xmlns:a16="http://schemas.microsoft.com/office/drawing/2014/main" id="{00000000-0008-0000-0F00-000031010000}"/>
            </a:ext>
          </a:extLst>
        </xdr:cNvPr>
        <xdr:cNvSpPr/>
      </xdr:nvSpPr>
      <xdr:spPr>
        <a:xfrm>
          <a:off x="3746500" y="13705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40005</xdr:rowOff>
    </xdr:from>
    <xdr:to>
      <xdr:col>24</xdr:col>
      <xdr:colOff>63500</xdr:colOff>
      <xdr:row>80</xdr:row>
      <xdr:rowOff>97155</xdr:rowOff>
    </xdr:to>
    <xdr:cxnSp macro="">
      <xdr:nvCxnSpPr>
        <xdr:cNvPr id="306" name="直線コネクタ 305">
          <a:extLst>
            <a:ext uri="{FF2B5EF4-FFF2-40B4-BE49-F238E27FC236}">
              <a16:creationId xmlns:a16="http://schemas.microsoft.com/office/drawing/2014/main" id="{00000000-0008-0000-0F00-000032010000}"/>
            </a:ext>
          </a:extLst>
        </xdr:cNvPr>
        <xdr:cNvCxnSpPr/>
      </xdr:nvCxnSpPr>
      <xdr:spPr>
        <a:xfrm>
          <a:off x="3797300" y="13756005"/>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99695</xdr:rowOff>
    </xdr:from>
    <xdr:to>
      <xdr:col>15</xdr:col>
      <xdr:colOff>101600</xdr:colOff>
      <xdr:row>80</xdr:row>
      <xdr:rowOff>29845</xdr:rowOff>
    </xdr:to>
    <xdr:sp macro="" textlink="">
      <xdr:nvSpPr>
        <xdr:cNvPr id="307" name="楕円 306">
          <a:extLst>
            <a:ext uri="{FF2B5EF4-FFF2-40B4-BE49-F238E27FC236}">
              <a16:creationId xmlns:a16="http://schemas.microsoft.com/office/drawing/2014/main" id="{00000000-0008-0000-0F00-000033010000}"/>
            </a:ext>
          </a:extLst>
        </xdr:cNvPr>
        <xdr:cNvSpPr/>
      </xdr:nvSpPr>
      <xdr:spPr>
        <a:xfrm>
          <a:off x="2857500" y="13644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150495</xdr:rowOff>
    </xdr:from>
    <xdr:to>
      <xdr:col>19</xdr:col>
      <xdr:colOff>177800</xdr:colOff>
      <xdr:row>80</xdr:row>
      <xdr:rowOff>40005</xdr:rowOff>
    </xdr:to>
    <xdr:cxnSp macro="">
      <xdr:nvCxnSpPr>
        <xdr:cNvPr id="308" name="直線コネクタ 307">
          <a:extLst>
            <a:ext uri="{FF2B5EF4-FFF2-40B4-BE49-F238E27FC236}">
              <a16:creationId xmlns:a16="http://schemas.microsoft.com/office/drawing/2014/main" id="{00000000-0008-0000-0F00-000034010000}"/>
            </a:ext>
          </a:extLst>
        </xdr:cNvPr>
        <xdr:cNvCxnSpPr/>
      </xdr:nvCxnSpPr>
      <xdr:spPr>
        <a:xfrm>
          <a:off x="2908300" y="13695045"/>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126364</xdr:rowOff>
    </xdr:from>
    <xdr:to>
      <xdr:col>10</xdr:col>
      <xdr:colOff>165100</xdr:colOff>
      <xdr:row>81</xdr:row>
      <xdr:rowOff>56514</xdr:rowOff>
    </xdr:to>
    <xdr:sp macro="" textlink="">
      <xdr:nvSpPr>
        <xdr:cNvPr id="309" name="楕円 308">
          <a:extLst>
            <a:ext uri="{FF2B5EF4-FFF2-40B4-BE49-F238E27FC236}">
              <a16:creationId xmlns:a16="http://schemas.microsoft.com/office/drawing/2014/main" id="{00000000-0008-0000-0F00-000035010000}"/>
            </a:ext>
          </a:extLst>
        </xdr:cNvPr>
        <xdr:cNvSpPr/>
      </xdr:nvSpPr>
      <xdr:spPr>
        <a:xfrm>
          <a:off x="1968500" y="13842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150495</xdr:rowOff>
    </xdr:from>
    <xdr:to>
      <xdr:col>15</xdr:col>
      <xdr:colOff>50800</xdr:colOff>
      <xdr:row>81</xdr:row>
      <xdr:rowOff>5714</xdr:rowOff>
    </xdr:to>
    <xdr:cxnSp macro="">
      <xdr:nvCxnSpPr>
        <xdr:cNvPr id="310" name="直線コネクタ 309">
          <a:extLst>
            <a:ext uri="{FF2B5EF4-FFF2-40B4-BE49-F238E27FC236}">
              <a16:creationId xmlns:a16="http://schemas.microsoft.com/office/drawing/2014/main" id="{00000000-0008-0000-0F00-000036010000}"/>
            </a:ext>
          </a:extLst>
        </xdr:cNvPr>
        <xdr:cNvCxnSpPr/>
      </xdr:nvCxnSpPr>
      <xdr:spPr>
        <a:xfrm flipV="1">
          <a:off x="2019300" y="13695045"/>
          <a:ext cx="889000" cy="198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69214</xdr:rowOff>
    </xdr:from>
    <xdr:to>
      <xdr:col>6</xdr:col>
      <xdr:colOff>38100</xdr:colOff>
      <xdr:row>80</xdr:row>
      <xdr:rowOff>170814</xdr:rowOff>
    </xdr:to>
    <xdr:sp macro="" textlink="">
      <xdr:nvSpPr>
        <xdr:cNvPr id="311" name="楕円 310">
          <a:extLst>
            <a:ext uri="{FF2B5EF4-FFF2-40B4-BE49-F238E27FC236}">
              <a16:creationId xmlns:a16="http://schemas.microsoft.com/office/drawing/2014/main" id="{00000000-0008-0000-0F00-000037010000}"/>
            </a:ext>
          </a:extLst>
        </xdr:cNvPr>
        <xdr:cNvSpPr/>
      </xdr:nvSpPr>
      <xdr:spPr>
        <a:xfrm>
          <a:off x="1079500" y="13785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120014</xdr:rowOff>
    </xdr:from>
    <xdr:to>
      <xdr:col>10</xdr:col>
      <xdr:colOff>114300</xdr:colOff>
      <xdr:row>81</xdr:row>
      <xdr:rowOff>5714</xdr:rowOff>
    </xdr:to>
    <xdr:cxnSp macro="">
      <xdr:nvCxnSpPr>
        <xdr:cNvPr id="312" name="直線コネクタ 311">
          <a:extLst>
            <a:ext uri="{FF2B5EF4-FFF2-40B4-BE49-F238E27FC236}">
              <a16:creationId xmlns:a16="http://schemas.microsoft.com/office/drawing/2014/main" id="{00000000-0008-0000-0F00-000038010000}"/>
            </a:ext>
          </a:extLst>
        </xdr:cNvPr>
        <xdr:cNvCxnSpPr/>
      </xdr:nvCxnSpPr>
      <xdr:spPr>
        <a:xfrm>
          <a:off x="1130300" y="13836014"/>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129557</xdr:rowOff>
    </xdr:from>
    <xdr:ext cx="405111" cy="259045"/>
    <xdr:sp macro="" textlink="">
      <xdr:nvSpPr>
        <xdr:cNvPr id="313" name="n_1aveValue【福祉施設】&#10;有形固定資産減価償却率">
          <a:extLst>
            <a:ext uri="{FF2B5EF4-FFF2-40B4-BE49-F238E27FC236}">
              <a16:creationId xmlns:a16="http://schemas.microsoft.com/office/drawing/2014/main" id="{00000000-0008-0000-0F00-000039010000}"/>
            </a:ext>
          </a:extLst>
        </xdr:cNvPr>
        <xdr:cNvSpPr txBox="1"/>
      </xdr:nvSpPr>
      <xdr:spPr>
        <a:xfrm>
          <a:off x="3582044" y="14188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104791</xdr:rowOff>
    </xdr:from>
    <xdr:ext cx="405111" cy="259045"/>
    <xdr:sp macro="" textlink="">
      <xdr:nvSpPr>
        <xdr:cNvPr id="314" name="n_2aveValue【福祉施設】&#10;有形固定資産減価償却率">
          <a:extLst>
            <a:ext uri="{FF2B5EF4-FFF2-40B4-BE49-F238E27FC236}">
              <a16:creationId xmlns:a16="http://schemas.microsoft.com/office/drawing/2014/main" id="{00000000-0008-0000-0F00-00003A010000}"/>
            </a:ext>
          </a:extLst>
        </xdr:cNvPr>
        <xdr:cNvSpPr txBox="1"/>
      </xdr:nvSpPr>
      <xdr:spPr>
        <a:xfrm>
          <a:off x="2705744" y="14163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41927</xdr:rowOff>
    </xdr:from>
    <xdr:ext cx="405111" cy="259045"/>
    <xdr:sp macro="" textlink="">
      <xdr:nvSpPr>
        <xdr:cNvPr id="315" name="n_3aveValue【福祉施設】&#10;有形固定資産減価償却率">
          <a:extLst>
            <a:ext uri="{FF2B5EF4-FFF2-40B4-BE49-F238E27FC236}">
              <a16:creationId xmlns:a16="http://schemas.microsoft.com/office/drawing/2014/main" id="{00000000-0008-0000-0F00-00003B010000}"/>
            </a:ext>
          </a:extLst>
        </xdr:cNvPr>
        <xdr:cNvSpPr txBox="1"/>
      </xdr:nvSpPr>
      <xdr:spPr>
        <a:xfrm>
          <a:off x="1816744" y="1410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7638</xdr:rowOff>
    </xdr:from>
    <xdr:ext cx="405111" cy="259045"/>
    <xdr:sp macro="" textlink="">
      <xdr:nvSpPr>
        <xdr:cNvPr id="316" name="n_4aveValue【福祉施設】&#10;有形固定資産減価償却率">
          <a:extLst>
            <a:ext uri="{FF2B5EF4-FFF2-40B4-BE49-F238E27FC236}">
              <a16:creationId xmlns:a16="http://schemas.microsoft.com/office/drawing/2014/main" id="{00000000-0008-0000-0F00-00003C010000}"/>
            </a:ext>
          </a:extLst>
        </xdr:cNvPr>
        <xdr:cNvSpPr txBox="1"/>
      </xdr:nvSpPr>
      <xdr:spPr>
        <a:xfrm>
          <a:off x="927744" y="14066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107332</xdr:rowOff>
    </xdr:from>
    <xdr:ext cx="405111" cy="259045"/>
    <xdr:sp macro="" textlink="">
      <xdr:nvSpPr>
        <xdr:cNvPr id="317" name="n_1mainValue【福祉施設】&#10;有形固定資産減価償却率">
          <a:extLst>
            <a:ext uri="{FF2B5EF4-FFF2-40B4-BE49-F238E27FC236}">
              <a16:creationId xmlns:a16="http://schemas.microsoft.com/office/drawing/2014/main" id="{00000000-0008-0000-0F00-00003D010000}"/>
            </a:ext>
          </a:extLst>
        </xdr:cNvPr>
        <xdr:cNvSpPr txBox="1"/>
      </xdr:nvSpPr>
      <xdr:spPr>
        <a:xfrm>
          <a:off x="3582044" y="13480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46372</xdr:rowOff>
    </xdr:from>
    <xdr:ext cx="405111" cy="259045"/>
    <xdr:sp macro="" textlink="">
      <xdr:nvSpPr>
        <xdr:cNvPr id="318" name="n_2mainValue【福祉施設】&#10;有形固定資産減価償却率">
          <a:extLst>
            <a:ext uri="{FF2B5EF4-FFF2-40B4-BE49-F238E27FC236}">
              <a16:creationId xmlns:a16="http://schemas.microsoft.com/office/drawing/2014/main" id="{00000000-0008-0000-0F00-00003E010000}"/>
            </a:ext>
          </a:extLst>
        </xdr:cNvPr>
        <xdr:cNvSpPr txBox="1"/>
      </xdr:nvSpPr>
      <xdr:spPr>
        <a:xfrm>
          <a:off x="2705744" y="13419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73041</xdr:rowOff>
    </xdr:from>
    <xdr:ext cx="405111" cy="259045"/>
    <xdr:sp macro="" textlink="">
      <xdr:nvSpPr>
        <xdr:cNvPr id="319" name="n_3mainValue【福祉施設】&#10;有形固定資産減価償却率">
          <a:extLst>
            <a:ext uri="{FF2B5EF4-FFF2-40B4-BE49-F238E27FC236}">
              <a16:creationId xmlns:a16="http://schemas.microsoft.com/office/drawing/2014/main" id="{00000000-0008-0000-0F00-00003F010000}"/>
            </a:ext>
          </a:extLst>
        </xdr:cNvPr>
        <xdr:cNvSpPr txBox="1"/>
      </xdr:nvSpPr>
      <xdr:spPr>
        <a:xfrm>
          <a:off x="1816744" y="13617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15891</xdr:rowOff>
    </xdr:from>
    <xdr:ext cx="405111" cy="259045"/>
    <xdr:sp macro="" textlink="">
      <xdr:nvSpPr>
        <xdr:cNvPr id="320" name="n_4mainValue【福祉施設】&#10;有形固定資産減価償却率">
          <a:extLst>
            <a:ext uri="{FF2B5EF4-FFF2-40B4-BE49-F238E27FC236}">
              <a16:creationId xmlns:a16="http://schemas.microsoft.com/office/drawing/2014/main" id="{00000000-0008-0000-0F00-000040010000}"/>
            </a:ext>
          </a:extLst>
        </xdr:cNvPr>
        <xdr:cNvSpPr txBox="1"/>
      </xdr:nvSpPr>
      <xdr:spPr>
        <a:xfrm>
          <a:off x="927744" y="13560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00000000-0008-0000-0F00-000041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00000000-0008-0000-0F00-000042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00000000-0008-0000-0F00-000043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00000000-0008-0000-0F00-000044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00000000-0008-0000-0F00-000045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00000000-0008-0000-0F00-000046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00000000-0008-0000-0F00-000047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00000000-0008-0000-0F00-000048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00000000-0008-0000-0F00-000049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00000000-0008-0000-0F00-00004A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1" name="直線コネクタ 330">
          <a:extLst>
            <a:ext uri="{FF2B5EF4-FFF2-40B4-BE49-F238E27FC236}">
              <a16:creationId xmlns:a16="http://schemas.microsoft.com/office/drawing/2014/main" id="{00000000-0008-0000-0F00-00004B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2" name="テキスト ボックス 331">
          <a:extLst>
            <a:ext uri="{FF2B5EF4-FFF2-40B4-BE49-F238E27FC236}">
              <a16:creationId xmlns:a16="http://schemas.microsoft.com/office/drawing/2014/main" id="{00000000-0008-0000-0F00-00004C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3" name="直線コネクタ 332">
          <a:extLst>
            <a:ext uri="{FF2B5EF4-FFF2-40B4-BE49-F238E27FC236}">
              <a16:creationId xmlns:a16="http://schemas.microsoft.com/office/drawing/2014/main" id="{00000000-0008-0000-0F00-00004D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4" name="テキスト ボックス 333">
          <a:extLst>
            <a:ext uri="{FF2B5EF4-FFF2-40B4-BE49-F238E27FC236}">
              <a16:creationId xmlns:a16="http://schemas.microsoft.com/office/drawing/2014/main" id="{00000000-0008-0000-0F00-00004E01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5" name="直線コネクタ 334">
          <a:extLst>
            <a:ext uri="{FF2B5EF4-FFF2-40B4-BE49-F238E27FC236}">
              <a16:creationId xmlns:a16="http://schemas.microsoft.com/office/drawing/2014/main" id="{00000000-0008-0000-0F00-00004F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6" name="テキスト ボックス 335">
          <a:extLst>
            <a:ext uri="{FF2B5EF4-FFF2-40B4-BE49-F238E27FC236}">
              <a16:creationId xmlns:a16="http://schemas.microsoft.com/office/drawing/2014/main" id="{00000000-0008-0000-0F00-000050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7" name="直線コネクタ 336">
          <a:extLst>
            <a:ext uri="{FF2B5EF4-FFF2-40B4-BE49-F238E27FC236}">
              <a16:creationId xmlns:a16="http://schemas.microsoft.com/office/drawing/2014/main" id="{00000000-0008-0000-0F00-000051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8" name="テキスト ボックス 337">
          <a:extLst>
            <a:ext uri="{FF2B5EF4-FFF2-40B4-BE49-F238E27FC236}">
              <a16:creationId xmlns:a16="http://schemas.microsoft.com/office/drawing/2014/main" id="{00000000-0008-0000-0F00-00005201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9" name="直線コネクタ 338">
          <a:extLst>
            <a:ext uri="{FF2B5EF4-FFF2-40B4-BE49-F238E27FC236}">
              <a16:creationId xmlns:a16="http://schemas.microsoft.com/office/drawing/2014/main" id="{00000000-0008-0000-0F00-000053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0" name="テキスト ボックス 339">
          <a:extLst>
            <a:ext uri="{FF2B5EF4-FFF2-40B4-BE49-F238E27FC236}">
              <a16:creationId xmlns:a16="http://schemas.microsoft.com/office/drawing/2014/main" id="{00000000-0008-0000-0F00-00005401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00000000-0008-0000-0F00-000055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00000000-0008-0000-0F00-000056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00000000-0008-0000-0F00-000057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41911</xdr:rowOff>
    </xdr:from>
    <xdr:to>
      <xdr:col>54</xdr:col>
      <xdr:colOff>189865</xdr:colOff>
      <xdr:row>86</xdr:row>
      <xdr:rowOff>102870</xdr:rowOff>
    </xdr:to>
    <xdr:cxnSp macro="">
      <xdr:nvCxnSpPr>
        <xdr:cNvPr id="344" name="直線コネクタ 343">
          <a:extLst>
            <a:ext uri="{FF2B5EF4-FFF2-40B4-BE49-F238E27FC236}">
              <a16:creationId xmlns:a16="http://schemas.microsoft.com/office/drawing/2014/main" id="{00000000-0008-0000-0F00-000058010000}"/>
            </a:ext>
          </a:extLst>
        </xdr:cNvPr>
        <xdr:cNvCxnSpPr/>
      </xdr:nvCxnSpPr>
      <xdr:spPr>
        <a:xfrm flipV="1">
          <a:off x="10476865" y="13586461"/>
          <a:ext cx="0" cy="12611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106697</xdr:rowOff>
    </xdr:from>
    <xdr:ext cx="469744" cy="259045"/>
    <xdr:sp macro="" textlink="">
      <xdr:nvSpPr>
        <xdr:cNvPr id="345" name="【福祉施設】&#10;一人当たり面積最小値テキスト">
          <a:extLst>
            <a:ext uri="{FF2B5EF4-FFF2-40B4-BE49-F238E27FC236}">
              <a16:creationId xmlns:a16="http://schemas.microsoft.com/office/drawing/2014/main" id="{00000000-0008-0000-0F00-000059010000}"/>
            </a:ext>
          </a:extLst>
        </xdr:cNvPr>
        <xdr:cNvSpPr txBox="1"/>
      </xdr:nvSpPr>
      <xdr:spPr>
        <a:xfrm>
          <a:off x="10515600" y="1485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102870</xdr:rowOff>
    </xdr:from>
    <xdr:to>
      <xdr:col>55</xdr:col>
      <xdr:colOff>88900</xdr:colOff>
      <xdr:row>86</xdr:row>
      <xdr:rowOff>102870</xdr:rowOff>
    </xdr:to>
    <xdr:cxnSp macro="">
      <xdr:nvCxnSpPr>
        <xdr:cNvPr id="346" name="直線コネクタ 345">
          <a:extLst>
            <a:ext uri="{FF2B5EF4-FFF2-40B4-BE49-F238E27FC236}">
              <a16:creationId xmlns:a16="http://schemas.microsoft.com/office/drawing/2014/main" id="{00000000-0008-0000-0F00-00005A010000}"/>
            </a:ext>
          </a:extLst>
        </xdr:cNvPr>
        <xdr:cNvCxnSpPr/>
      </xdr:nvCxnSpPr>
      <xdr:spPr>
        <a:xfrm>
          <a:off x="10388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160038</xdr:rowOff>
    </xdr:from>
    <xdr:ext cx="469744" cy="259045"/>
    <xdr:sp macro="" textlink="">
      <xdr:nvSpPr>
        <xdr:cNvPr id="347" name="【福祉施設】&#10;一人当たり面積最大値テキスト">
          <a:extLst>
            <a:ext uri="{FF2B5EF4-FFF2-40B4-BE49-F238E27FC236}">
              <a16:creationId xmlns:a16="http://schemas.microsoft.com/office/drawing/2014/main" id="{00000000-0008-0000-0F00-00005B010000}"/>
            </a:ext>
          </a:extLst>
        </xdr:cNvPr>
        <xdr:cNvSpPr txBox="1"/>
      </xdr:nvSpPr>
      <xdr:spPr>
        <a:xfrm>
          <a:off x="10515600" y="13361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41911</xdr:rowOff>
    </xdr:from>
    <xdr:to>
      <xdr:col>55</xdr:col>
      <xdr:colOff>88900</xdr:colOff>
      <xdr:row>79</xdr:row>
      <xdr:rowOff>41911</xdr:rowOff>
    </xdr:to>
    <xdr:cxnSp macro="">
      <xdr:nvCxnSpPr>
        <xdr:cNvPr id="348" name="直線コネクタ 347">
          <a:extLst>
            <a:ext uri="{FF2B5EF4-FFF2-40B4-BE49-F238E27FC236}">
              <a16:creationId xmlns:a16="http://schemas.microsoft.com/office/drawing/2014/main" id="{00000000-0008-0000-0F00-00005C010000}"/>
            </a:ext>
          </a:extLst>
        </xdr:cNvPr>
        <xdr:cNvCxnSpPr/>
      </xdr:nvCxnSpPr>
      <xdr:spPr>
        <a:xfrm>
          <a:off x="10388600" y="13586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116857</xdr:rowOff>
    </xdr:from>
    <xdr:ext cx="469744" cy="259045"/>
    <xdr:sp macro="" textlink="">
      <xdr:nvSpPr>
        <xdr:cNvPr id="349" name="【福祉施設】&#10;一人当たり面積平均値テキスト">
          <a:extLst>
            <a:ext uri="{FF2B5EF4-FFF2-40B4-BE49-F238E27FC236}">
              <a16:creationId xmlns:a16="http://schemas.microsoft.com/office/drawing/2014/main" id="{00000000-0008-0000-0F00-00005D010000}"/>
            </a:ext>
          </a:extLst>
        </xdr:cNvPr>
        <xdr:cNvSpPr txBox="1"/>
      </xdr:nvSpPr>
      <xdr:spPr>
        <a:xfrm>
          <a:off x="10515600" y="143472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93980</xdr:rowOff>
    </xdr:from>
    <xdr:to>
      <xdr:col>55</xdr:col>
      <xdr:colOff>50800</xdr:colOff>
      <xdr:row>85</xdr:row>
      <xdr:rowOff>24130</xdr:rowOff>
    </xdr:to>
    <xdr:sp macro="" textlink="">
      <xdr:nvSpPr>
        <xdr:cNvPr id="350" name="フローチャート: 判断 349">
          <a:extLst>
            <a:ext uri="{FF2B5EF4-FFF2-40B4-BE49-F238E27FC236}">
              <a16:creationId xmlns:a16="http://schemas.microsoft.com/office/drawing/2014/main" id="{00000000-0008-0000-0F00-00005E010000}"/>
            </a:ext>
          </a:extLst>
        </xdr:cNvPr>
        <xdr:cNvSpPr/>
      </xdr:nvSpPr>
      <xdr:spPr>
        <a:xfrm>
          <a:off x="10426700" y="14495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90170</xdr:rowOff>
    </xdr:from>
    <xdr:to>
      <xdr:col>50</xdr:col>
      <xdr:colOff>165100</xdr:colOff>
      <xdr:row>85</xdr:row>
      <xdr:rowOff>20320</xdr:rowOff>
    </xdr:to>
    <xdr:sp macro="" textlink="">
      <xdr:nvSpPr>
        <xdr:cNvPr id="351" name="フローチャート: 判断 350">
          <a:extLst>
            <a:ext uri="{FF2B5EF4-FFF2-40B4-BE49-F238E27FC236}">
              <a16:creationId xmlns:a16="http://schemas.microsoft.com/office/drawing/2014/main" id="{00000000-0008-0000-0F00-00005F010000}"/>
            </a:ext>
          </a:extLst>
        </xdr:cNvPr>
        <xdr:cNvSpPr/>
      </xdr:nvSpPr>
      <xdr:spPr>
        <a:xfrm>
          <a:off x="9588500" y="1449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109220</xdr:rowOff>
    </xdr:from>
    <xdr:to>
      <xdr:col>46</xdr:col>
      <xdr:colOff>38100</xdr:colOff>
      <xdr:row>85</xdr:row>
      <xdr:rowOff>39370</xdr:rowOff>
    </xdr:to>
    <xdr:sp macro="" textlink="">
      <xdr:nvSpPr>
        <xdr:cNvPr id="352" name="フローチャート: 判断 351">
          <a:extLst>
            <a:ext uri="{FF2B5EF4-FFF2-40B4-BE49-F238E27FC236}">
              <a16:creationId xmlns:a16="http://schemas.microsoft.com/office/drawing/2014/main" id="{00000000-0008-0000-0F00-000060010000}"/>
            </a:ext>
          </a:extLst>
        </xdr:cNvPr>
        <xdr:cNvSpPr/>
      </xdr:nvSpPr>
      <xdr:spPr>
        <a:xfrm>
          <a:off x="8699500" y="1451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74930</xdr:rowOff>
    </xdr:from>
    <xdr:to>
      <xdr:col>41</xdr:col>
      <xdr:colOff>101600</xdr:colOff>
      <xdr:row>85</xdr:row>
      <xdr:rowOff>5080</xdr:rowOff>
    </xdr:to>
    <xdr:sp macro="" textlink="">
      <xdr:nvSpPr>
        <xdr:cNvPr id="353" name="フローチャート: 判断 352">
          <a:extLst>
            <a:ext uri="{FF2B5EF4-FFF2-40B4-BE49-F238E27FC236}">
              <a16:creationId xmlns:a16="http://schemas.microsoft.com/office/drawing/2014/main" id="{00000000-0008-0000-0F00-000061010000}"/>
            </a:ext>
          </a:extLst>
        </xdr:cNvPr>
        <xdr:cNvSpPr/>
      </xdr:nvSpPr>
      <xdr:spPr>
        <a:xfrm>
          <a:off x="7810500" y="1447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82550</xdr:rowOff>
    </xdr:from>
    <xdr:to>
      <xdr:col>36</xdr:col>
      <xdr:colOff>165100</xdr:colOff>
      <xdr:row>85</xdr:row>
      <xdr:rowOff>12700</xdr:rowOff>
    </xdr:to>
    <xdr:sp macro="" textlink="">
      <xdr:nvSpPr>
        <xdr:cNvPr id="354" name="フローチャート: 判断 353">
          <a:extLst>
            <a:ext uri="{FF2B5EF4-FFF2-40B4-BE49-F238E27FC236}">
              <a16:creationId xmlns:a16="http://schemas.microsoft.com/office/drawing/2014/main" id="{00000000-0008-0000-0F00-000062010000}"/>
            </a:ext>
          </a:extLst>
        </xdr:cNvPr>
        <xdr:cNvSpPr/>
      </xdr:nvSpPr>
      <xdr:spPr>
        <a:xfrm>
          <a:off x="6921500" y="1448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0000000-0008-0000-0F00-000063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F00-000064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F00-000065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F00-000066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F00-000067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13970</xdr:rowOff>
    </xdr:from>
    <xdr:to>
      <xdr:col>55</xdr:col>
      <xdr:colOff>50800</xdr:colOff>
      <xdr:row>85</xdr:row>
      <xdr:rowOff>115570</xdr:rowOff>
    </xdr:to>
    <xdr:sp macro="" textlink="">
      <xdr:nvSpPr>
        <xdr:cNvPr id="360" name="楕円 359">
          <a:extLst>
            <a:ext uri="{FF2B5EF4-FFF2-40B4-BE49-F238E27FC236}">
              <a16:creationId xmlns:a16="http://schemas.microsoft.com/office/drawing/2014/main" id="{00000000-0008-0000-0F00-000068010000}"/>
            </a:ext>
          </a:extLst>
        </xdr:cNvPr>
        <xdr:cNvSpPr/>
      </xdr:nvSpPr>
      <xdr:spPr>
        <a:xfrm>
          <a:off x="10426700" y="1458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163847</xdr:rowOff>
    </xdr:from>
    <xdr:ext cx="469744" cy="259045"/>
    <xdr:sp macro="" textlink="">
      <xdr:nvSpPr>
        <xdr:cNvPr id="361" name="【福祉施設】&#10;一人当たり面積該当値テキスト">
          <a:extLst>
            <a:ext uri="{FF2B5EF4-FFF2-40B4-BE49-F238E27FC236}">
              <a16:creationId xmlns:a16="http://schemas.microsoft.com/office/drawing/2014/main" id="{00000000-0008-0000-0F00-000069010000}"/>
            </a:ext>
          </a:extLst>
        </xdr:cNvPr>
        <xdr:cNvSpPr txBox="1"/>
      </xdr:nvSpPr>
      <xdr:spPr>
        <a:xfrm>
          <a:off x="10515600" y="1456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13970</xdr:rowOff>
    </xdr:from>
    <xdr:to>
      <xdr:col>50</xdr:col>
      <xdr:colOff>165100</xdr:colOff>
      <xdr:row>85</xdr:row>
      <xdr:rowOff>115570</xdr:rowOff>
    </xdr:to>
    <xdr:sp macro="" textlink="">
      <xdr:nvSpPr>
        <xdr:cNvPr id="362" name="楕円 361">
          <a:extLst>
            <a:ext uri="{FF2B5EF4-FFF2-40B4-BE49-F238E27FC236}">
              <a16:creationId xmlns:a16="http://schemas.microsoft.com/office/drawing/2014/main" id="{00000000-0008-0000-0F00-00006A010000}"/>
            </a:ext>
          </a:extLst>
        </xdr:cNvPr>
        <xdr:cNvSpPr/>
      </xdr:nvSpPr>
      <xdr:spPr>
        <a:xfrm>
          <a:off x="9588500" y="1458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64770</xdr:rowOff>
    </xdr:from>
    <xdr:to>
      <xdr:col>55</xdr:col>
      <xdr:colOff>0</xdr:colOff>
      <xdr:row>85</xdr:row>
      <xdr:rowOff>64770</xdr:rowOff>
    </xdr:to>
    <xdr:cxnSp macro="">
      <xdr:nvCxnSpPr>
        <xdr:cNvPr id="363" name="直線コネクタ 362">
          <a:extLst>
            <a:ext uri="{FF2B5EF4-FFF2-40B4-BE49-F238E27FC236}">
              <a16:creationId xmlns:a16="http://schemas.microsoft.com/office/drawing/2014/main" id="{00000000-0008-0000-0F00-00006B010000}"/>
            </a:ext>
          </a:extLst>
        </xdr:cNvPr>
        <xdr:cNvCxnSpPr/>
      </xdr:nvCxnSpPr>
      <xdr:spPr>
        <a:xfrm>
          <a:off x="9639300" y="146380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17780</xdr:rowOff>
    </xdr:from>
    <xdr:to>
      <xdr:col>46</xdr:col>
      <xdr:colOff>38100</xdr:colOff>
      <xdr:row>85</xdr:row>
      <xdr:rowOff>119380</xdr:rowOff>
    </xdr:to>
    <xdr:sp macro="" textlink="">
      <xdr:nvSpPr>
        <xdr:cNvPr id="364" name="楕円 363">
          <a:extLst>
            <a:ext uri="{FF2B5EF4-FFF2-40B4-BE49-F238E27FC236}">
              <a16:creationId xmlns:a16="http://schemas.microsoft.com/office/drawing/2014/main" id="{00000000-0008-0000-0F00-00006C010000}"/>
            </a:ext>
          </a:extLst>
        </xdr:cNvPr>
        <xdr:cNvSpPr/>
      </xdr:nvSpPr>
      <xdr:spPr>
        <a:xfrm>
          <a:off x="8699500" y="1459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64770</xdr:rowOff>
    </xdr:from>
    <xdr:to>
      <xdr:col>50</xdr:col>
      <xdr:colOff>114300</xdr:colOff>
      <xdr:row>85</xdr:row>
      <xdr:rowOff>68580</xdr:rowOff>
    </xdr:to>
    <xdr:cxnSp macro="">
      <xdr:nvCxnSpPr>
        <xdr:cNvPr id="365" name="直線コネクタ 364">
          <a:extLst>
            <a:ext uri="{FF2B5EF4-FFF2-40B4-BE49-F238E27FC236}">
              <a16:creationId xmlns:a16="http://schemas.microsoft.com/office/drawing/2014/main" id="{00000000-0008-0000-0F00-00006D010000}"/>
            </a:ext>
          </a:extLst>
        </xdr:cNvPr>
        <xdr:cNvCxnSpPr/>
      </xdr:nvCxnSpPr>
      <xdr:spPr>
        <a:xfrm flipV="1">
          <a:off x="8750300" y="146380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17780</xdr:rowOff>
    </xdr:from>
    <xdr:to>
      <xdr:col>41</xdr:col>
      <xdr:colOff>101600</xdr:colOff>
      <xdr:row>85</xdr:row>
      <xdr:rowOff>119380</xdr:rowOff>
    </xdr:to>
    <xdr:sp macro="" textlink="">
      <xdr:nvSpPr>
        <xdr:cNvPr id="366" name="楕円 365">
          <a:extLst>
            <a:ext uri="{FF2B5EF4-FFF2-40B4-BE49-F238E27FC236}">
              <a16:creationId xmlns:a16="http://schemas.microsoft.com/office/drawing/2014/main" id="{00000000-0008-0000-0F00-00006E010000}"/>
            </a:ext>
          </a:extLst>
        </xdr:cNvPr>
        <xdr:cNvSpPr/>
      </xdr:nvSpPr>
      <xdr:spPr>
        <a:xfrm>
          <a:off x="7810500" y="1459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68580</xdr:rowOff>
    </xdr:from>
    <xdr:to>
      <xdr:col>45</xdr:col>
      <xdr:colOff>177800</xdr:colOff>
      <xdr:row>85</xdr:row>
      <xdr:rowOff>68580</xdr:rowOff>
    </xdr:to>
    <xdr:cxnSp macro="">
      <xdr:nvCxnSpPr>
        <xdr:cNvPr id="367" name="直線コネクタ 366">
          <a:extLst>
            <a:ext uri="{FF2B5EF4-FFF2-40B4-BE49-F238E27FC236}">
              <a16:creationId xmlns:a16="http://schemas.microsoft.com/office/drawing/2014/main" id="{00000000-0008-0000-0F00-00006F010000}"/>
            </a:ext>
          </a:extLst>
        </xdr:cNvPr>
        <xdr:cNvCxnSpPr/>
      </xdr:nvCxnSpPr>
      <xdr:spPr>
        <a:xfrm>
          <a:off x="7861300" y="146418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17780</xdr:rowOff>
    </xdr:from>
    <xdr:to>
      <xdr:col>36</xdr:col>
      <xdr:colOff>165100</xdr:colOff>
      <xdr:row>85</xdr:row>
      <xdr:rowOff>119380</xdr:rowOff>
    </xdr:to>
    <xdr:sp macro="" textlink="">
      <xdr:nvSpPr>
        <xdr:cNvPr id="368" name="楕円 367">
          <a:extLst>
            <a:ext uri="{FF2B5EF4-FFF2-40B4-BE49-F238E27FC236}">
              <a16:creationId xmlns:a16="http://schemas.microsoft.com/office/drawing/2014/main" id="{00000000-0008-0000-0F00-000070010000}"/>
            </a:ext>
          </a:extLst>
        </xdr:cNvPr>
        <xdr:cNvSpPr/>
      </xdr:nvSpPr>
      <xdr:spPr>
        <a:xfrm>
          <a:off x="6921500" y="1459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68580</xdr:rowOff>
    </xdr:from>
    <xdr:to>
      <xdr:col>41</xdr:col>
      <xdr:colOff>50800</xdr:colOff>
      <xdr:row>85</xdr:row>
      <xdr:rowOff>68580</xdr:rowOff>
    </xdr:to>
    <xdr:cxnSp macro="">
      <xdr:nvCxnSpPr>
        <xdr:cNvPr id="369" name="直線コネクタ 368">
          <a:extLst>
            <a:ext uri="{FF2B5EF4-FFF2-40B4-BE49-F238E27FC236}">
              <a16:creationId xmlns:a16="http://schemas.microsoft.com/office/drawing/2014/main" id="{00000000-0008-0000-0F00-000071010000}"/>
            </a:ext>
          </a:extLst>
        </xdr:cNvPr>
        <xdr:cNvCxnSpPr/>
      </xdr:nvCxnSpPr>
      <xdr:spPr>
        <a:xfrm>
          <a:off x="6972300" y="146418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36847</xdr:rowOff>
    </xdr:from>
    <xdr:ext cx="469744" cy="259045"/>
    <xdr:sp macro="" textlink="">
      <xdr:nvSpPr>
        <xdr:cNvPr id="370" name="n_1aveValue【福祉施設】&#10;一人当たり面積">
          <a:extLst>
            <a:ext uri="{FF2B5EF4-FFF2-40B4-BE49-F238E27FC236}">
              <a16:creationId xmlns:a16="http://schemas.microsoft.com/office/drawing/2014/main" id="{00000000-0008-0000-0F00-000072010000}"/>
            </a:ext>
          </a:extLst>
        </xdr:cNvPr>
        <xdr:cNvSpPr txBox="1"/>
      </xdr:nvSpPr>
      <xdr:spPr>
        <a:xfrm>
          <a:off x="9391727" y="14267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55897</xdr:rowOff>
    </xdr:from>
    <xdr:ext cx="469744" cy="259045"/>
    <xdr:sp macro="" textlink="">
      <xdr:nvSpPr>
        <xdr:cNvPr id="371" name="n_2aveValue【福祉施設】&#10;一人当たり面積">
          <a:extLst>
            <a:ext uri="{FF2B5EF4-FFF2-40B4-BE49-F238E27FC236}">
              <a16:creationId xmlns:a16="http://schemas.microsoft.com/office/drawing/2014/main" id="{00000000-0008-0000-0F00-000073010000}"/>
            </a:ext>
          </a:extLst>
        </xdr:cNvPr>
        <xdr:cNvSpPr txBox="1"/>
      </xdr:nvSpPr>
      <xdr:spPr>
        <a:xfrm>
          <a:off x="8515427" y="14286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21607</xdr:rowOff>
    </xdr:from>
    <xdr:ext cx="469744" cy="259045"/>
    <xdr:sp macro="" textlink="">
      <xdr:nvSpPr>
        <xdr:cNvPr id="372" name="n_3aveValue【福祉施設】&#10;一人当たり面積">
          <a:extLst>
            <a:ext uri="{FF2B5EF4-FFF2-40B4-BE49-F238E27FC236}">
              <a16:creationId xmlns:a16="http://schemas.microsoft.com/office/drawing/2014/main" id="{00000000-0008-0000-0F00-000074010000}"/>
            </a:ext>
          </a:extLst>
        </xdr:cNvPr>
        <xdr:cNvSpPr txBox="1"/>
      </xdr:nvSpPr>
      <xdr:spPr>
        <a:xfrm>
          <a:off x="7626427" y="1425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29227</xdr:rowOff>
    </xdr:from>
    <xdr:ext cx="469744" cy="259045"/>
    <xdr:sp macro="" textlink="">
      <xdr:nvSpPr>
        <xdr:cNvPr id="373" name="n_4aveValue【福祉施設】&#10;一人当たり面積">
          <a:extLst>
            <a:ext uri="{FF2B5EF4-FFF2-40B4-BE49-F238E27FC236}">
              <a16:creationId xmlns:a16="http://schemas.microsoft.com/office/drawing/2014/main" id="{00000000-0008-0000-0F00-000075010000}"/>
            </a:ext>
          </a:extLst>
        </xdr:cNvPr>
        <xdr:cNvSpPr txBox="1"/>
      </xdr:nvSpPr>
      <xdr:spPr>
        <a:xfrm>
          <a:off x="6737427" y="1425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106697</xdr:rowOff>
    </xdr:from>
    <xdr:ext cx="469744" cy="259045"/>
    <xdr:sp macro="" textlink="">
      <xdr:nvSpPr>
        <xdr:cNvPr id="374" name="n_1mainValue【福祉施設】&#10;一人当たり面積">
          <a:extLst>
            <a:ext uri="{FF2B5EF4-FFF2-40B4-BE49-F238E27FC236}">
              <a16:creationId xmlns:a16="http://schemas.microsoft.com/office/drawing/2014/main" id="{00000000-0008-0000-0F00-000076010000}"/>
            </a:ext>
          </a:extLst>
        </xdr:cNvPr>
        <xdr:cNvSpPr txBox="1"/>
      </xdr:nvSpPr>
      <xdr:spPr>
        <a:xfrm>
          <a:off x="9391727" y="1467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110507</xdr:rowOff>
    </xdr:from>
    <xdr:ext cx="469744" cy="259045"/>
    <xdr:sp macro="" textlink="">
      <xdr:nvSpPr>
        <xdr:cNvPr id="375" name="n_2mainValue【福祉施設】&#10;一人当たり面積">
          <a:extLst>
            <a:ext uri="{FF2B5EF4-FFF2-40B4-BE49-F238E27FC236}">
              <a16:creationId xmlns:a16="http://schemas.microsoft.com/office/drawing/2014/main" id="{00000000-0008-0000-0F00-000077010000}"/>
            </a:ext>
          </a:extLst>
        </xdr:cNvPr>
        <xdr:cNvSpPr txBox="1"/>
      </xdr:nvSpPr>
      <xdr:spPr>
        <a:xfrm>
          <a:off x="8515427" y="14683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110507</xdr:rowOff>
    </xdr:from>
    <xdr:ext cx="469744" cy="259045"/>
    <xdr:sp macro="" textlink="">
      <xdr:nvSpPr>
        <xdr:cNvPr id="376" name="n_3mainValue【福祉施設】&#10;一人当たり面積">
          <a:extLst>
            <a:ext uri="{FF2B5EF4-FFF2-40B4-BE49-F238E27FC236}">
              <a16:creationId xmlns:a16="http://schemas.microsoft.com/office/drawing/2014/main" id="{00000000-0008-0000-0F00-000078010000}"/>
            </a:ext>
          </a:extLst>
        </xdr:cNvPr>
        <xdr:cNvSpPr txBox="1"/>
      </xdr:nvSpPr>
      <xdr:spPr>
        <a:xfrm>
          <a:off x="7626427" y="14683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110507</xdr:rowOff>
    </xdr:from>
    <xdr:ext cx="469744" cy="259045"/>
    <xdr:sp macro="" textlink="">
      <xdr:nvSpPr>
        <xdr:cNvPr id="377" name="n_4mainValue【福祉施設】&#10;一人当たり面積">
          <a:extLst>
            <a:ext uri="{FF2B5EF4-FFF2-40B4-BE49-F238E27FC236}">
              <a16:creationId xmlns:a16="http://schemas.microsoft.com/office/drawing/2014/main" id="{00000000-0008-0000-0F00-000079010000}"/>
            </a:ext>
          </a:extLst>
        </xdr:cNvPr>
        <xdr:cNvSpPr txBox="1"/>
      </xdr:nvSpPr>
      <xdr:spPr>
        <a:xfrm>
          <a:off x="6737427" y="14683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00000000-0008-0000-0F00-00007A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00000000-0008-0000-0F00-00007B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00000000-0008-0000-0F00-00007C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00000000-0008-0000-0F00-00007D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00000000-0008-0000-0F00-00007E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00000000-0008-0000-0F00-00007F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00000000-0008-0000-0F00-000080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00000000-0008-0000-0F00-000081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a:extLst>
            <a:ext uri="{FF2B5EF4-FFF2-40B4-BE49-F238E27FC236}">
              <a16:creationId xmlns:a16="http://schemas.microsoft.com/office/drawing/2014/main" id="{00000000-0008-0000-0F00-000082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a:extLst>
            <a:ext uri="{FF2B5EF4-FFF2-40B4-BE49-F238E27FC236}">
              <a16:creationId xmlns:a16="http://schemas.microsoft.com/office/drawing/2014/main" id="{00000000-0008-0000-0F00-000083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a:extLst>
            <a:ext uri="{FF2B5EF4-FFF2-40B4-BE49-F238E27FC236}">
              <a16:creationId xmlns:a16="http://schemas.microsoft.com/office/drawing/2014/main" id="{00000000-0008-0000-0F00-000084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9" name="直線コネクタ 388">
          <a:extLst>
            <a:ext uri="{FF2B5EF4-FFF2-40B4-BE49-F238E27FC236}">
              <a16:creationId xmlns:a16="http://schemas.microsoft.com/office/drawing/2014/main" id="{00000000-0008-0000-0F00-000085010000}"/>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0" name="テキスト ボックス 389">
          <a:extLst>
            <a:ext uri="{FF2B5EF4-FFF2-40B4-BE49-F238E27FC236}">
              <a16:creationId xmlns:a16="http://schemas.microsoft.com/office/drawing/2014/main" id="{00000000-0008-0000-0F00-000086010000}"/>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1" name="直線コネクタ 390">
          <a:extLst>
            <a:ext uri="{FF2B5EF4-FFF2-40B4-BE49-F238E27FC236}">
              <a16:creationId xmlns:a16="http://schemas.microsoft.com/office/drawing/2014/main" id="{00000000-0008-0000-0F00-000087010000}"/>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2" name="テキスト ボックス 391">
          <a:extLst>
            <a:ext uri="{FF2B5EF4-FFF2-40B4-BE49-F238E27FC236}">
              <a16:creationId xmlns:a16="http://schemas.microsoft.com/office/drawing/2014/main" id="{00000000-0008-0000-0F00-000088010000}"/>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3" name="直線コネクタ 392">
          <a:extLst>
            <a:ext uri="{FF2B5EF4-FFF2-40B4-BE49-F238E27FC236}">
              <a16:creationId xmlns:a16="http://schemas.microsoft.com/office/drawing/2014/main" id="{00000000-0008-0000-0F00-000089010000}"/>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4" name="テキスト ボックス 393">
          <a:extLst>
            <a:ext uri="{FF2B5EF4-FFF2-40B4-BE49-F238E27FC236}">
              <a16:creationId xmlns:a16="http://schemas.microsoft.com/office/drawing/2014/main" id="{00000000-0008-0000-0F00-00008A010000}"/>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5" name="直線コネクタ 394">
          <a:extLst>
            <a:ext uri="{FF2B5EF4-FFF2-40B4-BE49-F238E27FC236}">
              <a16:creationId xmlns:a16="http://schemas.microsoft.com/office/drawing/2014/main" id="{00000000-0008-0000-0F00-00008B010000}"/>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6" name="テキスト ボックス 395">
          <a:extLst>
            <a:ext uri="{FF2B5EF4-FFF2-40B4-BE49-F238E27FC236}">
              <a16:creationId xmlns:a16="http://schemas.microsoft.com/office/drawing/2014/main" id="{00000000-0008-0000-0F00-00008C010000}"/>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7" name="直線コネクタ 396">
          <a:extLst>
            <a:ext uri="{FF2B5EF4-FFF2-40B4-BE49-F238E27FC236}">
              <a16:creationId xmlns:a16="http://schemas.microsoft.com/office/drawing/2014/main" id="{00000000-0008-0000-0F00-00008D01000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8" name="テキスト ボックス 397">
          <a:extLst>
            <a:ext uri="{FF2B5EF4-FFF2-40B4-BE49-F238E27FC236}">
              <a16:creationId xmlns:a16="http://schemas.microsoft.com/office/drawing/2014/main" id="{00000000-0008-0000-0F00-00008E010000}"/>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9" name="直線コネクタ 398">
          <a:extLst>
            <a:ext uri="{FF2B5EF4-FFF2-40B4-BE49-F238E27FC236}">
              <a16:creationId xmlns:a16="http://schemas.microsoft.com/office/drawing/2014/main" id="{00000000-0008-0000-0F00-00008F010000}"/>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0" name="テキスト ボックス 399">
          <a:extLst>
            <a:ext uri="{FF2B5EF4-FFF2-40B4-BE49-F238E27FC236}">
              <a16:creationId xmlns:a16="http://schemas.microsoft.com/office/drawing/2014/main" id="{00000000-0008-0000-0F00-000090010000}"/>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1" name="直線コネクタ 400">
          <a:extLst>
            <a:ext uri="{FF2B5EF4-FFF2-40B4-BE49-F238E27FC236}">
              <a16:creationId xmlns:a16="http://schemas.microsoft.com/office/drawing/2014/main" id="{00000000-0008-0000-0F00-000091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2" name="【市民会館】&#10;有形固定資産減価償却率グラフ枠">
          <a:extLst>
            <a:ext uri="{FF2B5EF4-FFF2-40B4-BE49-F238E27FC236}">
              <a16:creationId xmlns:a16="http://schemas.microsoft.com/office/drawing/2014/main" id="{00000000-0008-0000-0F00-000092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167639</xdr:rowOff>
    </xdr:from>
    <xdr:to>
      <xdr:col>24</xdr:col>
      <xdr:colOff>62865</xdr:colOff>
      <xdr:row>109</xdr:row>
      <xdr:rowOff>25581</xdr:rowOff>
    </xdr:to>
    <xdr:cxnSp macro="">
      <xdr:nvCxnSpPr>
        <xdr:cNvPr id="403" name="直線コネクタ 402">
          <a:extLst>
            <a:ext uri="{FF2B5EF4-FFF2-40B4-BE49-F238E27FC236}">
              <a16:creationId xmlns:a16="http://schemas.microsoft.com/office/drawing/2014/main" id="{00000000-0008-0000-0F00-000093010000}"/>
            </a:ext>
          </a:extLst>
        </xdr:cNvPr>
        <xdr:cNvCxnSpPr/>
      </xdr:nvCxnSpPr>
      <xdr:spPr>
        <a:xfrm flipV="1">
          <a:off x="4634865" y="17312639"/>
          <a:ext cx="0" cy="1400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29408</xdr:rowOff>
    </xdr:from>
    <xdr:ext cx="405111" cy="259045"/>
    <xdr:sp macro="" textlink="">
      <xdr:nvSpPr>
        <xdr:cNvPr id="404" name="【市民会館】&#10;有形固定資産減価償却率最小値テキスト">
          <a:extLst>
            <a:ext uri="{FF2B5EF4-FFF2-40B4-BE49-F238E27FC236}">
              <a16:creationId xmlns:a16="http://schemas.microsoft.com/office/drawing/2014/main" id="{00000000-0008-0000-0F00-000094010000}"/>
            </a:ext>
          </a:extLst>
        </xdr:cNvPr>
        <xdr:cNvSpPr txBox="1"/>
      </xdr:nvSpPr>
      <xdr:spPr>
        <a:xfrm>
          <a:off x="4673600" y="18717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25581</xdr:rowOff>
    </xdr:from>
    <xdr:to>
      <xdr:col>24</xdr:col>
      <xdr:colOff>152400</xdr:colOff>
      <xdr:row>109</xdr:row>
      <xdr:rowOff>25581</xdr:rowOff>
    </xdr:to>
    <xdr:cxnSp macro="">
      <xdr:nvCxnSpPr>
        <xdr:cNvPr id="405" name="直線コネクタ 404">
          <a:extLst>
            <a:ext uri="{FF2B5EF4-FFF2-40B4-BE49-F238E27FC236}">
              <a16:creationId xmlns:a16="http://schemas.microsoft.com/office/drawing/2014/main" id="{00000000-0008-0000-0F00-000095010000}"/>
            </a:ext>
          </a:extLst>
        </xdr:cNvPr>
        <xdr:cNvCxnSpPr/>
      </xdr:nvCxnSpPr>
      <xdr:spPr>
        <a:xfrm>
          <a:off x="4546600" y="1871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114316</xdr:rowOff>
    </xdr:from>
    <xdr:ext cx="405111" cy="259045"/>
    <xdr:sp macro="" textlink="">
      <xdr:nvSpPr>
        <xdr:cNvPr id="406" name="【市民会館】&#10;有形固定資産減価償却率最大値テキスト">
          <a:extLst>
            <a:ext uri="{FF2B5EF4-FFF2-40B4-BE49-F238E27FC236}">
              <a16:creationId xmlns:a16="http://schemas.microsoft.com/office/drawing/2014/main" id="{00000000-0008-0000-0F00-000096010000}"/>
            </a:ext>
          </a:extLst>
        </xdr:cNvPr>
        <xdr:cNvSpPr txBox="1"/>
      </xdr:nvSpPr>
      <xdr:spPr>
        <a:xfrm>
          <a:off x="4673600" y="17087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167639</xdr:rowOff>
    </xdr:from>
    <xdr:to>
      <xdr:col>24</xdr:col>
      <xdr:colOff>152400</xdr:colOff>
      <xdr:row>100</xdr:row>
      <xdr:rowOff>167639</xdr:rowOff>
    </xdr:to>
    <xdr:cxnSp macro="">
      <xdr:nvCxnSpPr>
        <xdr:cNvPr id="407" name="直線コネクタ 406">
          <a:extLst>
            <a:ext uri="{FF2B5EF4-FFF2-40B4-BE49-F238E27FC236}">
              <a16:creationId xmlns:a16="http://schemas.microsoft.com/office/drawing/2014/main" id="{00000000-0008-0000-0F00-000097010000}"/>
            </a:ext>
          </a:extLst>
        </xdr:cNvPr>
        <xdr:cNvCxnSpPr/>
      </xdr:nvCxnSpPr>
      <xdr:spPr>
        <a:xfrm>
          <a:off x="4546600" y="1731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138084</xdr:rowOff>
    </xdr:from>
    <xdr:ext cx="405111" cy="259045"/>
    <xdr:sp macro="" textlink="">
      <xdr:nvSpPr>
        <xdr:cNvPr id="408" name="【市民会館】&#10;有形固定資産減価償却率平均値テキスト">
          <a:extLst>
            <a:ext uri="{FF2B5EF4-FFF2-40B4-BE49-F238E27FC236}">
              <a16:creationId xmlns:a16="http://schemas.microsoft.com/office/drawing/2014/main" id="{00000000-0008-0000-0F00-000098010000}"/>
            </a:ext>
          </a:extLst>
        </xdr:cNvPr>
        <xdr:cNvSpPr txBox="1"/>
      </xdr:nvSpPr>
      <xdr:spPr>
        <a:xfrm>
          <a:off x="4673600" y="177974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115207</xdr:rowOff>
    </xdr:from>
    <xdr:to>
      <xdr:col>24</xdr:col>
      <xdr:colOff>114300</xdr:colOff>
      <xdr:row>105</xdr:row>
      <xdr:rowOff>45357</xdr:rowOff>
    </xdr:to>
    <xdr:sp macro="" textlink="">
      <xdr:nvSpPr>
        <xdr:cNvPr id="409" name="フローチャート: 判断 408">
          <a:extLst>
            <a:ext uri="{FF2B5EF4-FFF2-40B4-BE49-F238E27FC236}">
              <a16:creationId xmlns:a16="http://schemas.microsoft.com/office/drawing/2014/main" id="{00000000-0008-0000-0F00-000099010000}"/>
            </a:ext>
          </a:extLst>
        </xdr:cNvPr>
        <xdr:cNvSpPr/>
      </xdr:nvSpPr>
      <xdr:spPr>
        <a:xfrm>
          <a:off x="4584700" y="1794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95613</xdr:rowOff>
    </xdr:from>
    <xdr:to>
      <xdr:col>20</xdr:col>
      <xdr:colOff>38100</xdr:colOff>
      <xdr:row>105</xdr:row>
      <xdr:rowOff>25763</xdr:rowOff>
    </xdr:to>
    <xdr:sp macro="" textlink="">
      <xdr:nvSpPr>
        <xdr:cNvPr id="410" name="フローチャート: 判断 409">
          <a:extLst>
            <a:ext uri="{FF2B5EF4-FFF2-40B4-BE49-F238E27FC236}">
              <a16:creationId xmlns:a16="http://schemas.microsoft.com/office/drawing/2014/main" id="{00000000-0008-0000-0F00-00009A010000}"/>
            </a:ext>
          </a:extLst>
        </xdr:cNvPr>
        <xdr:cNvSpPr/>
      </xdr:nvSpPr>
      <xdr:spPr>
        <a:xfrm>
          <a:off x="3746500" y="1792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64588</xdr:rowOff>
    </xdr:from>
    <xdr:to>
      <xdr:col>15</xdr:col>
      <xdr:colOff>101600</xdr:colOff>
      <xdr:row>104</xdr:row>
      <xdr:rowOff>166188</xdr:rowOff>
    </xdr:to>
    <xdr:sp macro="" textlink="">
      <xdr:nvSpPr>
        <xdr:cNvPr id="411" name="フローチャート: 判断 410">
          <a:extLst>
            <a:ext uri="{FF2B5EF4-FFF2-40B4-BE49-F238E27FC236}">
              <a16:creationId xmlns:a16="http://schemas.microsoft.com/office/drawing/2014/main" id="{00000000-0008-0000-0F00-00009B010000}"/>
            </a:ext>
          </a:extLst>
        </xdr:cNvPr>
        <xdr:cNvSpPr/>
      </xdr:nvSpPr>
      <xdr:spPr>
        <a:xfrm>
          <a:off x="2857500" y="1789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48261</xdr:rowOff>
    </xdr:from>
    <xdr:to>
      <xdr:col>10</xdr:col>
      <xdr:colOff>165100</xdr:colOff>
      <xdr:row>104</xdr:row>
      <xdr:rowOff>149861</xdr:rowOff>
    </xdr:to>
    <xdr:sp macro="" textlink="">
      <xdr:nvSpPr>
        <xdr:cNvPr id="412" name="フローチャート: 判断 411">
          <a:extLst>
            <a:ext uri="{FF2B5EF4-FFF2-40B4-BE49-F238E27FC236}">
              <a16:creationId xmlns:a16="http://schemas.microsoft.com/office/drawing/2014/main" id="{00000000-0008-0000-0F00-00009C010000}"/>
            </a:ext>
          </a:extLst>
        </xdr:cNvPr>
        <xdr:cNvSpPr/>
      </xdr:nvSpPr>
      <xdr:spPr>
        <a:xfrm>
          <a:off x="1968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44994</xdr:rowOff>
    </xdr:from>
    <xdr:to>
      <xdr:col>6</xdr:col>
      <xdr:colOff>38100</xdr:colOff>
      <xdr:row>104</xdr:row>
      <xdr:rowOff>146594</xdr:rowOff>
    </xdr:to>
    <xdr:sp macro="" textlink="">
      <xdr:nvSpPr>
        <xdr:cNvPr id="413" name="フローチャート: 判断 412">
          <a:extLst>
            <a:ext uri="{FF2B5EF4-FFF2-40B4-BE49-F238E27FC236}">
              <a16:creationId xmlns:a16="http://schemas.microsoft.com/office/drawing/2014/main" id="{00000000-0008-0000-0F00-00009D010000}"/>
            </a:ext>
          </a:extLst>
        </xdr:cNvPr>
        <xdr:cNvSpPr/>
      </xdr:nvSpPr>
      <xdr:spPr>
        <a:xfrm>
          <a:off x="1079500" y="1787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00000000-0008-0000-0F00-00009E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00000000-0008-0000-0F00-00009F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00000000-0008-0000-0F00-0000A0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00000000-0008-0000-0F00-0000A1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00000000-0008-0000-0F00-0000A2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156029</xdr:rowOff>
    </xdr:from>
    <xdr:to>
      <xdr:col>24</xdr:col>
      <xdr:colOff>114300</xdr:colOff>
      <xdr:row>106</xdr:row>
      <xdr:rowOff>86179</xdr:rowOff>
    </xdr:to>
    <xdr:sp macro="" textlink="">
      <xdr:nvSpPr>
        <xdr:cNvPr id="419" name="楕円 418">
          <a:extLst>
            <a:ext uri="{FF2B5EF4-FFF2-40B4-BE49-F238E27FC236}">
              <a16:creationId xmlns:a16="http://schemas.microsoft.com/office/drawing/2014/main" id="{00000000-0008-0000-0F00-0000A3010000}"/>
            </a:ext>
          </a:extLst>
        </xdr:cNvPr>
        <xdr:cNvSpPr/>
      </xdr:nvSpPr>
      <xdr:spPr>
        <a:xfrm>
          <a:off x="4584700" y="18158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134456</xdr:rowOff>
    </xdr:from>
    <xdr:ext cx="405111" cy="259045"/>
    <xdr:sp macro="" textlink="">
      <xdr:nvSpPr>
        <xdr:cNvPr id="420" name="【市民会館】&#10;有形固定資産減価償却率該当値テキスト">
          <a:extLst>
            <a:ext uri="{FF2B5EF4-FFF2-40B4-BE49-F238E27FC236}">
              <a16:creationId xmlns:a16="http://schemas.microsoft.com/office/drawing/2014/main" id="{00000000-0008-0000-0F00-0000A4010000}"/>
            </a:ext>
          </a:extLst>
        </xdr:cNvPr>
        <xdr:cNvSpPr txBox="1"/>
      </xdr:nvSpPr>
      <xdr:spPr>
        <a:xfrm>
          <a:off x="4673600" y="181367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149498</xdr:rowOff>
    </xdr:from>
    <xdr:to>
      <xdr:col>20</xdr:col>
      <xdr:colOff>38100</xdr:colOff>
      <xdr:row>106</xdr:row>
      <xdr:rowOff>79648</xdr:rowOff>
    </xdr:to>
    <xdr:sp macro="" textlink="">
      <xdr:nvSpPr>
        <xdr:cNvPr id="421" name="楕円 420">
          <a:extLst>
            <a:ext uri="{FF2B5EF4-FFF2-40B4-BE49-F238E27FC236}">
              <a16:creationId xmlns:a16="http://schemas.microsoft.com/office/drawing/2014/main" id="{00000000-0008-0000-0F00-0000A5010000}"/>
            </a:ext>
          </a:extLst>
        </xdr:cNvPr>
        <xdr:cNvSpPr/>
      </xdr:nvSpPr>
      <xdr:spPr>
        <a:xfrm>
          <a:off x="3746500" y="18151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28848</xdr:rowOff>
    </xdr:from>
    <xdr:to>
      <xdr:col>24</xdr:col>
      <xdr:colOff>63500</xdr:colOff>
      <xdr:row>106</xdr:row>
      <xdr:rowOff>35379</xdr:rowOff>
    </xdr:to>
    <xdr:cxnSp macro="">
      <xdr:nvCxnSpPr>
        <xdr:cNvPr id="422" name="直線コネクタ 421">
          <a:extLst>
            <a:ext uri="{FF2B5EF4-FFF2-40B4-BE49-F238E27FC236}">
              <a16:creationId xmlns:a16="http://schemas.microsoft.com/office/drawing/2014/main" id="{00000000-0008-0000-0F00-0000A6010000}"/>
            </a:ext>
          </a:extLst>
        </xdr:cNvPr>
        <xdr:cNvCxnSpPr/>
      </xdr:nvCxnSpPr>
      <xdr:spPr>
        <a:xfrm>
          <a:off x="3797300" y="18202548"/>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113574</xdr:rowOff>
    </xdr:from>
    <xdr:to>
      <xdr:col>15</xdr:col>
      <xdr:colOff>101600</xdr:colOff>
      <xdr:row>106</xdr:row>
      <xdr:rowOff>43724</xdr:rowOff>
    </xdr:to>
    <xdr:sp macro="" textlink="">
      <xdr:nvSpPr>
        <xdr:cNvPr id="423" name="楕円 422">
          <a:extLst>
            <a:ext uri="{FF2B5EF4-FFF2-40B4-BE49-F238E27FC236}">
              <a16:creationId xmlns:a16="http://schemas.microsoft.com/office/drawing/2014/main" id="{00000000-0008-0000-0F00-0000A7010000}"/>
            </a:ext>
          </a:extLst>
        </xdr:cNvPr>
        <xdr:cNvSpPr/>
      </xdr:nvSpPr>
      <xdr:spPr>
        <a:xfrm>
          <a:off x="2857500" y="18115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164374</xdr:rowOff>
    </xdr:from>
    <xdr:to>
      <xdr:col>19</xdr:col>
      <xdr:colOff>177800</xdr:colOff>
      <xdr:row>106</xdr:row>
      <xdr:rowOff>28848</xdr:rowOff>
    </xdr:to>
    <xdr:cxnSp macro="">
      <xdr:nvCxnSpPr>
        <xdr:cNvPr id="424" name="直線コネクタ 423">
          <a:extLst>
            <a:ext uri="{FF2B5EF4-FFF2-40B4-BE49-F238E27FC236}">
              <a16:creationId xmlns:a16="http://schemas.microsoft.com/office/drawing/2014/main" id="{00000000-0008-0000-0F00-0000A8010000}"/>
            </a:ext>
          </a:extLst>
        </xdr:cNvPr>
        <xdr:cNvCxnSpPr/>
      </xdr:nvCxnSpPr>
      <xdr:spPr>
        <a:xfrm>
          <a:off x="2908300" y="18166624"/>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80918</xdr:rowOff>
    </xdr:from>
    <xdr:to>
      <xdr:col>10</xdr:col>
      <xdr:colOff>165100</xdr:colOff>
      <xdr:row>106</xdr:row>
      <xdr:rowOff>11068</xdr:rowOff>
    </xdr:to>
    <xdr:sp macro="" textlink="">
      <xdr:nvSpPr>
        <xdr:cNvPr id="425" name="楕円 424">
          <a:extLst>
            <a:ext uri="{FF2B5EF4-FFF2-40B4-BE49-F238E27FC236}">
              <a16:creationId xmlns:a16="http://schemas.microsoft.com/office/drawing/2014/main" id="{00000000-0008-0000-0F00-0000A9010000}"/>
            </a:ext>
          </a:extLst>
        </xdr:cNvPr>
        <xdr:cNvSpPr/>
      </xdr:nvSpPr>
      <xdr:spPr>
        <a:xfrm>
          <a:off x="1968500" y="18083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131718</xdr:rowOff>
    </xdr:from>
    <xdr:to>
      <xdr:col>15</xdr:col>
      <xdr:colOff>50800</xdr:colOff>
      <xdr:row>105</xdr:row>
      <xdr:rowOff>164374</xdr:rowOff>
    </xdr:to>
    <xdr:cxnSp macro="">
      <xdr:nvCxnSpPr>
        <xdr:cNvPr id="426" name="直線コネクタ 425">
          <a:extLst>
            <a:ext uri="{FF2B5EF4-FFF2-40B4-BE49-F238E27FC236}">
              <a16:creationId xmlns:a16="http://schemas.microsoft.com/office/drawing/2014/main" id="{00000000-0008-0000-0F00-0000AA010000}"/>
            </a:ext>
          </a:extLst>
        </xdr:cNvPr>
        <xdr:cNvCxnSpPr/>
      </xdr:nvCxnSpPr>
      <xdr:spPr>
        <a:xfrm>
          <a:off x="2019300" y="18133968"/>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44994</xdr:rowOff>
    </xdr:from>
    <xdr:to>
      <xdr:col>6</xdr:col>
      <xdr:colOff>38100</xdr:colOff>
      <xdr:row>105</xdr:row>
      <xdr:rowOff>146594</xdr:rowOff>
    </xdr:to>
    <xdr:sp macro="" textlink="">
      <xdr:nvSpPr>
        <xdr:cNvPr id="427" name="楕円 426">
          <a:extLst>
            <a:ext uri="{FF2B5EF4-FFF2-40B4-BE49-F238E27FC236}">
              <a16:creationId xmlns:a16="http://schemas.microsoft.com/office/drawing/2014/main" id="{00000000-0008-0000-0F00-0000AB010000}"/>
            </a:ext>
          </a:extLst>
        </xdr:cNvPr>
        <xdr:cNvSpPr/>
      </xdr:nvSpPr>
      <xdr:spPr>
        <a:xfrm>
          <a:off x="1079500" y="18047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95794</xdr:rowOff>
    </xdr:from>
    <xdr:to>
      <xdr:col>10</xdr:col>
      <xdr:colOff>114300</xdr:colOff>
      <xdr:row>105</xdr:row>
      <xdr:rowOff>131718</xdr:rowOff>
    </xdr:to>
    <xdr:cxnSp macro="">
      <xdr:nvCxnSpPr>
        <xdr:cNvPr id="428" name="直線コネクタ 427">
          <a:extLst>
            <a:ext uri="{FF2B5EF4-FFF2-40B4-BE49-F238E27FC236}">
              <a16:creationId xmlns:a16="http://schemas.microsoft.com/office/drawing/2014/main" id="{00000000-0008-0000-0F00-0000AC010000}"/>
            </a:ext>
          </a:extLst>
        </xdr:cNvPr>
        <xdr:cNvCxnSpPr/>
      </xdr:nvCxnSpPr>
      <xdr:spPr>
        <a:xfrm>
          <a:off x="1130300" y="18098044"/>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42290</xdr:rowOff>
    </xdr:from>
    <xdr:ext cx="405111" cy="259045"/>
    <xdr:sp macro="" textlink="">
      <xdr:nvSpPr>
        <xdr:cNvPr id="429" name="n_1aveValue【市民会館】&#10;有形固定資産減価償却率">
          <a:extLst>
            <a:ext uri="{FF2B5EF4-FFF2-40B4-BE49-F238E27FC236}">
              <a16:creationId xmlns:a16="http://schemas.microsoft.com/office/drawing/2014/main" id="{00000000-0008-0000-0F00-0000AD010000}"/>
            </a:ext>
          </a:extLst>
        </xdr:cNvPr>
        <xdr:cNvSpPr txBox="1"/>
      </xdr:nvSpPr>
      <xdr:spPr>
        <a:xfrm>
          <a:off x="3582044" y="17701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11265</xdr:rowOff>
    </xdr:from>
    <xdr:ext cx="405111" cy="259045"/>
    <xdr:sp macro="" textlink="">
      <xdr:nvSpPr>
        <xdr:cNvPr id="430" name="n_2aveValue【市民会館】&#10;有形固定資産減価償却率">
          <a:extLst>
            <a:ext uri="{FF2B5EF4-FFF2-40B4-BE49-F238E27FC236}">
              <a16:creationId xmlns:a16="http://schemas.microsoft.com/office/drawing/2014/main" id="{00000000-0008-0000-0F00-0000AE010000}"/>
            </a:ext>
          </a:extLst>
        </xdr:cNvPr>
        <xdr:cNvSpPr txBox="1"/>
      </xdr:nvSpPr>
      <xdr:spPr>
        <a:xfrm>
          <a:off x="2705744" y="17670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166388</xdr:rowOff>
    </xdr:from>
    <xdr:ext cx="405111" cy="259045"/>
    <xdr:sp macro="" textlink="">
      <xdr:nvSpPr>
        <xdr:cNvPr id="431" name="n_3aveValue【市民会館】&#10;有形固定資産減価償却率">
          <a:extLst>
            <a:ext uri="{FF2B5EF4-FFF2-40B4-BE49-F238E27FC236}">
              <a16:creationId xmlns:a16="http://schemas.microsoft.com/office/drawing/2014/main" id="{00000000-0008-0000-0F00-0000AF010000}"/>
            </a:ext>
          </a:extLst>
        </xdr:cNvPr>
        <xdr:cNvSpPr txBox="1"/>
      </xdr:nvSpPr>
      <xdr:spPr>
        <a:xfrm>
          <a:off x="1816744" y="1765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163121</xdr:rowOff>
    </xdr:from>
    <xdr:ext cx="405111" cy="259045"/>
    <xdr:sp macro="" textlink="">
      <xdr:nvSpPr>
        <xdr:cNvPr id="432" name="n_4aveValue【市民会館】&#10;有形固定資産減価償却率">
          <a:extLst>
            <a:ext uri="{FF2B5EF4-FFF2-40B4-BE49-F238E27FC236}">
              <a16:creationId xmlns:a16="http://schemas.microsoft.com/office/drawing/2014/main" id="{00000000-0008-0000-0F00-0000B0010000}"/>
            </a:ext>
          </a:extLst>
        </xdr:cNvPr>
        <xdr:cNvSpPr txBox="1"/>
      </xdr:nvSpPr>
      <xdr:spPr>
        <a:xfrm>
          <a:off x="927744" y="17651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70775</xdr:rowOff>
    </xdr:from>
    <xdr:ext cx="405111" cy="259045"/>
    <xdr:sp macro="" textlink="">
      <xdr:nvSpPr>
        <xdr:cNvPr id="433" name="n_1mainValue【市民会館】&#10;有形固定資産減価償却率">
          <a:extLst>
            <a:ext uri="{FF2B5EF4-FFF2-40B4-BE49-F238E27FC236}">
              <a16:creationId xmlns:a16="http://schemas.microsoft.com/office/drawing/2014/main" id="{00000000-0008-0000-0F00-0000B1010000}"/>
            </a:ext>
          </a:extLst>
        </xdr:cNvPr>
        <xdr:cNvSpPr txBox="1"/>
      </xdr:nvSpPr>
      <xdr:spPr>
        <a:xfrm>
          <a:off x="3582044" y="182444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34851</xdr:rowOff>
    </xdr:from>
    <xdr:ext cx="405111" cy="259045"/>
    <xdr:sp macro="" textlink="">
      <xdr:nvSpPr>
        <xdr:cNvPr id="434" name="n_2mainValue【市民会館】&#10;有形固定資産減価償却率">
          <a:extLst>
            <a:ext uri="{FF2B5EF4-FFF2-40B4-BE49-F238E27FC236}">
              <a16:creationId xmlns:a16="http://schemas.microsoft.com/office/drawing/2014/main" id="{00000000-0008-0000-0F00-0000B2010000}"/>
            </a:ext>
          </a:extLst>
        </xdr:cNvPr>
        <xdr:cNvSpPr txBox="1"/>
      </xdr:nvSpPr>
      <xdr:spPr>
        <a:xfrm>
          <a:off x="2705744" y="18208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2195</xdr:rowOff>
    </xdr:from>
    <xdr:ext cx="405111" cy="259045"/>
    <xdr:sp macro="" textlink="">
      <xdr:nvSpPr>
        <xdr:cNvPr id="435" name="n_3mainValue【市民会館】&#10;有形固定資産減価償却率">
          <a:extLst>
            <a:ext uri="{FF2B5EF4-FFF2-40B4-BE49-F238E27FC236}">
              <a16:creationId xmlns:a16="http://schemas.microsoft.com/office/drawing/2014/main" id="{00000000-0008-0000-0F00-0000B3010000}"/>
            </a:ext>
          </a:extLst>
        </xdr:cNvPr>
        <xdr:cNvSpPr txBox="1"/>
      </xdr:nvSpPr>
      <xdr:spPr>
        <a:xfrm>
          <a:off x="1816744" y="18175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137721</xdr:rowOff>
    </xdr:from>
    <xdr:ext cx="405111" cy="259045"/>
    <xdr:sp macro="" textlink="">
      <xdr:nvSpPr>
        <xdr:cNvPr id="436" name="n_4mainValue【市民会館】&#10;有形固定資産減価償却率">
          <a:extLst>
            <a:ext uri="{FF2B5EF4-FFF2-40B4-BE49-F238E27FC236}">
              <a16:creationId xmlns:a16="http://schemas.microsoft.com/office/drawing/2014/main" id="{00000000-0008-0000-0F00-0000B4010000}"/>
            </a:ext>
          </a:extLst>
        </xdr:cNvPr>
        <xdr:cNvSpPr txBox="1"/>
      </xdr:nvSpPr>
      <xdr:spPr>
        <a:xfrm>
          <a:off x="927744" y="18139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7" name="正方形/長方形 436">
          <a:extLst>
            <a:ext uri="{FF2B5EF4-FFF2-40B4-BE49-F238E27FC236}">
              <a16:creationId xmlns:a16="http://schemas.microsoft.com/office/drawing/2014/main" id="{00000000-0008-0000-0F00-0000B5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8" name="正方形/長方形 437">
          <a:extLst>
            <a:ext uri="{FF2B5EF4-FFF2-40B4-BE49-F238E27FC236}">
              <a16:creationId xmlns:a16="http://schemas.microsoft.com/office/drawing/2014/main" id="{00000000-0008-0000-0F00-0000B6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9" name="正方形/長方形 438">
          <a:extLst>
            <a:ext uri="{FF2B5EF4-FFF2-40B4-BE49-F238E27FC236}">
              <a16:creationId xmlns:a16="http://schemas.microsoft.com/office/drawing/2014/main" id="{00000000-0008-0000-0F00-0000B7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0" name="正方形/長方形 439">
          <a:extLst>
            <a:ext uri="{FF2B5EF4-FFF2-40B4-BE49-F238E27FC236}">
              <a16:creationId xmlns:a16="http://schemas.microsoft.com/office/drawing/2014/main" id="{00000000-0008-0000-0F00-0000B8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1" name="正方形/長方形 440">
          <a:extLst>
            <a:ext uri="{FF2B5EF4-FFF2-40B4-BE49-F238E27FC236}">
              <a16:creationId xmlns:a16="http://schemas.microsoft.com/office/drawing/2014/main" id="{00000000-0008-0000-0F00-0000B9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2" name="正方形/長方形 441">
          <a:extLst>
            <a:ext uri="{FF2B5EF4-FFF2-40B4-BE49-F238E27FC236}">
              <a16:creationId xmlns:a16="http://schemas.microsoft.com/office/drawing/2014/main" id="{00000000-0008-0000-0F00-0000BA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3" name="正方形/長方形 442">
          <a:extLst>
            <a:ext uri="{FF2B5EF4-FFF2-40B4-BE49-F238E27FC236}">
              <a16:creationId xmlns:a16="http://schemas.microsoft.com/office/drawing/2014/main" id="{00000000-0008-0000-0F00-0000BB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4" name="正方形/長方形 443">
          <a:extLst>
            <a:ext uri="{FF2B5EF4-FFF2-40B4-BE49-F238E27FC236}">
              <a16:creationId xmlns:a16="http://schemas.microsoft.com/office/drawing/2014/main" id="{00000000-0008-0000-0F00-0000BC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5" name="テキスト ボックス 444">
          <a:extLst>
            <a:ext uri="{FF2B5EF4-FFF2-40B4-BE49-F238E27FC236}">
              <a16:creationId xmlns:a16="http://schemas.microsoft.com/office/drawing/2014/main" id="{00000000-0008-0000-0F00-0000BD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6" name="直線コネクタ 445">
          <a:extLst>
            <a:ext uri="{FF2B5EF4-FFF2-40B4-BE49-F238E27FC236}">
              <a16:creationId xmlns:a16="http://schemas.microsoft.com/office/drawing/2014/main" id="{00000000-0008-0000-0F00-0000BE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7" name="直線コネクタ 446">
          <a:extLst>
            <a:ext uri="{FF2B5EF4-FFF2-40B4-BE49-F238E27FC236}">
              <a16:creationId xmlns:a16="http://schemas.microsoft.com/office/drawing/2014/main" id="{00000000-0008-0000-0F00-0000BF010000}"/>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8" name="テキスト ボックス 447">
          <a:extLst>
            <a:ext uri="{FF2B5EF4-FFF2-40B4-BE49-F238E27FC236}">
              <a16:creationId xmlns:a16="http://schemas.microsoft.com/office/drawing/2014/main" id="{00000000-0008-0000-0F00-0000C0010000}"/>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9" name="直線コネクタ 448">
          <a:extLst>
            <a:ext uri="{FF2B5EF4-FFF2-40B4-BE49-F238E27FC236}">
              <a16:creationId xmlns:a16="http://schemas.microsoft.com/office/drawing/2014/main" id="{00000000-0008-0000-0F00-0000C1010000}"/>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0" name="テキスト ボックス 449">
          <a:extLst>
            <a:ext uri="{FF2B5EF4-FFF2-40B4-BE49-F238E27FC236}">
              <a16:creationId xmlns:a16="http://schemas.microsoft.com/office/drawing/2014/main" id="{00000000-0008-0000-0F00-0000C2010000}"/>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1" name="直線コネクタ 450">
          <a:extLst>
            <a:ext uri="{FF2B5EF4-FFF2-40B4-BE49-F238E27FC236}">
              <a16:creationId xmlns:a16="http://schemas.microsoft.com/office/drawing/2014/main" id="{00000000-0008-0000-0F00-0000C301000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2" name="テキスト ボックス 451">
          <a:extLst>
            <a:ext uri="{FF2B5EF4-FFF2-40B4-BE49-F238E27FC236}">
              <a16:creationId xmlns:a16="http://schemas.microsoft.com/office/drawing/2014/main" id="{00000000-0008-0000-0F00-0000C4010000}"/>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3" name="直線コネクタ 452">
          <a:extLst>
            <a:ext uri="{FF2B5EF4-FFF2-40B4-BE49-F238E27FC236}">
              <a16:creationId xmlns:a16="http://schemas.microsoft.com/office/drawing/2014/main" id="{00000000-0008-0000-0F00-0000C501000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4" name="テキスト ボックス 453">
          <a:extLst>
            <a:ext uri="{FF2B5EF4-FFF2-40B4-BE49-F238E27FC236}">
              <a16:creationId xmlns:a16="http://schemas.microsoft.com/office/drawing/2014/main" id="{00000000-0008-0000-0F00-0000C6010000}"/>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5" name="直線コネクタ 454">
          <a:extLst>
            <a:ext uri="{FF2B5EF4-FFF2-40B4-BE49-F238E27FC236}">
              <a16:creationId xmlns:a16="http://schemas.microsoft.com/office/drawing/2014/main" id="{00000000-0008-0000-0F00-0000C7010000}"/>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6" name="テキスト ボックス 455">
          <a:extLst>
            <a:ext uri="{FF2B5EF4-FFF2-40B4-BE49-F238E27FC236}">
              <a16:creationId xmlns:a16="http://schemas.microsoft.com/office/drawing/2014/main" id="{00000000-0008-0000-0F00-0000C8010000}"/>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7" name="直線コネクタ 456">
          <a:extLst>
            <a:ext uri="{FF2B5EF4-FFF2-40B4-BE49-F238E27FC236}">
              <a16:creationId xmlns:a16="http://schemas.microsoft.com/office/drawing/2014/main" id="{00000000-0008-0000-0F00-0000C9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8" name="テキスト ボックス 457">
          <a:extLst>
            <a:ext uri="{FF2B5EF4-FFF2-40B4-BE49-F238E27FC236}">
              <a16:creationId xmlns:a16="http://schemas.microsoft.com/office/drawing/2014/main" id="{00000000-0008-0000-0F00-0000CA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9" name="【市民会館】&#10;一人当たり面積グラフ枠">
          <a:extLst>
            <a:ext uri="{FF2B5EF4-FFF2-40B4-BE49-F238E27FC236}">
              <a16:creationId xmlns:a16="http://schemas.microsoft.com/office/drawing/2014/main" id="{00000000-0008-0000-0F00-0000CB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11430</xdr:rowOff>
    </xdr:from>
    <xdr:to>
      <xdr:col>54</xdr:col>
      <xdr:colOff>189865</xdr:colOff>
      <xdr:row>108</xdr:row>
      <xdr:rowOff>38100</xdr:rowOff>
    </xdr:to>
    <xdr:cxnSp macro="">
      <xdr:nvCxnSpPr>
        <xdr:cNvPr id="460" name="直線コネクタ 459">
          <a:extLst>
            <a:ext uri="{FF2B5EF4-FFF2-40B4-BE49-F238E27FC236}">
              <a16:creationId xmlns:a16="http://schemas.microsoft.com/office/drawing/2014/main" id="{00000000-0008-0000-0F00-0000CC010000}"/>
            </a:ext>
          </a:extLst>
        </xdr:cNvPr>
        <xdr:cNvCxnSpPr/>
      </xdr:nvCxnSpPr>
      <xdr:spPr>
        <a:xfrm flipV="1">
          <a:off x="10476865" y="17156430"/>
          <a:ext cx="0" cy="139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41927</xdr:rowOff>
    </xdr:from>
    <xdr:ext cx="469744" cy="259045"/>
    <xdr:sp macro="" textlink="">
      <xdr:nvSpPr>
        <xdr:cNvPr id="461" name="【市民会館】&#10;一人当たり面積最小値テキスト">
          <a:extLst>
            <a:ext uri="{FF2B5EF4-FFF2-40B4-BE49-F238E27FC236}">
              <a16:creationId xmlns:a16="http://schemas.microsoft.com/office/drawing/2014/main" id="{00000000-0008-0000-0F00-0000CD010000}"/>
            </a:ext>
          </a:extLst>
        </xdr:cNvPr>
        <xdr:cNvSpPr txBox="1"/>
      </xdr:nvSpPr>
      <xdr:spPr>
        <a:xfrm>
          <a:off x="10515600" y="1855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38100</xdr:rowOff>
    </xdr:from>
    <xdr:to>
      <xdr:col>55</xdr:col>
      <xdr:colOff>88900</xdr:colOff>
      <xdr:row>108</xdr:row>
      <xdr:rowOff>38100</xdr:rowOff>
    </xdr:to>
    <xdr:cxnSp macro="">
      <xdr:nvCxnSpPr>
        <xdr:cNvPr id="462" name="直線コネクタ 461">
          <a:extLst>
            <a:ext uri="{FF2B5EF4-FFF2-40B4-BE49-F238E27FC236}">
              <a16:creationId xmlns:a16="http://schemas.microsoft.com/office/drawing/2014/main" id="{00000000-0008-0000-0F00-0000CE010000}"/>
            </a:ext>
          </a:extLst>
        </xdr:cNvPr>
        <xdr:cNvCxnSpPr/>
      </xdr:nvCxnSpPr>
      <xdr:spPr>
        <a:xfrm>
          <a:off x="10388600" y="1855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129557</xdr:rowOff>
    </xdr:from>
    <xdr:ext cx="469744" cy="259045"/>
    <xdr:sp macro="" textlink="">
      <xdr:nvSpPr>
        <xdr:cNvPr id="463" name="【市民会館】&#10;一人当たり面積最大値テキスト">
          <a:extLst>
            <a:ext uri="{FF2B5EF4-FFF2-40B4-BE49-F238E27FC236}">
              <a16:creationId xmlns:a16="http://schemas.microsoft.com/office/drawing/2014/main" id="{00000000-0008-0000-0F00-0000CF010000}"/>
            </a:ext>
          </a:extLst>
        </xdr:cNvPr>
        <xdr:cNvSpPr txBox="1"/>
      </xdr:nvSpPr>
      <xdr:spPr>
        <a:xfrm>
          <a:off x="10515600" y="16931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11430</xdr:rowOff>
    </xdr:from>
    <xdr:to>
      <xdr:col>55</xdr:col>
      <xdr:colOff>88900</xdr:colOff>
      <xdr:row>100</xdr:row>
      <xdr:rowOff>11430</xdr:rowOff>
    </xdr:to>
    <xdr:cxnSp macro="">
      <xdr:nvCxnSpPr>
        <xdr:cNvPr id="464" name="直線コネクタ 463">
          <a:extLst>
            <a:ext uri="{FF2B5EF4-FFF2-40B4-BE49-F238E27FC236}">
              <a16:creationId xmlns:a16="http://schemas.microsoft.com/office/drawing/2014/main" id="{00000000-0008-0000-0F00-0000D0010000}"/>
            </a:ext>
          </a:extLst>
        </xdr:cNvPr>
        <xdr:cNvCxnSpPr/>
      </xdr:nvCxnSpPr>
      <xdr:spPr>
        <a:xfrm>
          <a:off x="10388600" y="1715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74947</xdr:rowOff>
    </xdr:from>
    <xdr:ext cx="469744" cy="259045"/>
    <xdr:sp macro="" textlink="">
      <xdr:nvSpPr>
        <xdr:cNvPr id="465" name="【市民会館】&#10;一人当たり面積平均値テキスト">
          <a:extLst>
            <a:ext uri="{FF2B5EF4-FFF2-40B4-BE49-F238E27FC236}">
              <a16:creationId xmlns:a16="http://schemas.microsoft.com/office/drawing/2014/main" id="{00000000-0008-0000-0F00-0000D1010000}"/>
            </a:ext>
          </a:extLst>
        </xdr:cNvPr>
        <xdr:cNvSpPr txBox="1"/>
      </xdr:nvSpPr>
      <xdr:spPr>
        <a:xfrm>
          <a:off x="10515600" y="179057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52070</xdr:rowOff>
    </xdr:from>
    <xdr:to>
      <xdr:col>55</xdr:col>
      <xdr:colOff>50800</xdr:colOff>
      <xdr:row>105</xdr:row>
      <xdr:rowOff>153670</xdr:rowOff>
    </xdr:to>
    <xdr:sp macro="" textlink="">
      <xdr:nvSpPr>
        <xdr:cNvPr id="466" name="フローチャート: 判断 465">
          <a:extLst>
            <a:ext uri="{FF2B5EF4-FFF2-40B4-BE49-F238E27FC236}">
              <a16:creationId xmlns:a16="http://schemas.microsoft.com/office/drawing/2014/main" id="{00000000-0008-0000-0F00-0000D2010000}"/>
            </a:ext>
          </a:extLst>
        </xdr:cNvPr>
        <xdr:cNvSpPr/>
      </xdr:nvSpPr>
      <xdr:spPr>
        <a:xfrm>
          <a:off x="104267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59689</xdr:rowOff>
    </xdr:from>
    <xdr:to>
      <xdr:col>50</xdr:col>
      <xdr:colOff>165100</xdr:colOff>
      <xdr:row>105</xdr:row>
      <xdr:rowOff>161289</xdr:rowOff>
    </xdr:to>
    <xdr:sp macro="" textlink="">
      <xdr:nvSpPr>
        <xdr:cNvPr id="467" name="フローチャート: 判断 466">
          <a:extLst>
            <a:ext uri="{FF2B5EF4-FFF2-40B4-BE49-F238E27FC236}">
              <a16:creationId xmlns:a16="http://schemas.microsoft.com/office/drawing/2014/main" id="{00000000-0008-0000-0F00-0000D3010000}"/>
            </a:ext>
          </a:extLst>
        </xdr:cNvPr>
        <xdr:cNvSpPr/>
      </xdr:nvSpPr>
      <xdr:spPr>
        <a:xfrm>
          <a:off x="95885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86361</xdr:rowOff>
    </xdr:from>
    <xdr:to>
      <xdr:col>46</xdr:col>
      <xdr:colOff>38100</xdr:colOff>
      <xdr:row>106</xdr:row>
      <xdr:rowOff>16511</xdr:rowOff>
    </xdr:to>
    <xdr:sp macro="" textlink="">
      <xdr:nvSpPr>
        <xdr:cNvPr id="468" name="フローチャート: 判断 467">
          <a:extLst>
            <a:ext uri="{FF2B5EF4-FFF2-40B4-BE49-F238E27FC236}">
              <a16:creationId xmlns:a16="http://schemas.microsoft.com/office/drawing/2014/main" id="{00000000-0008-0000-0F00-0000D4010000}"/>
            </a:ext>
          </a:extLst>
        </xdr:cNvPr>
        <xdr:cNvSpPr/>
      </xdr:nvSpPr>
      <xdr:spPr>
        <a:xfrm>
          <a:off x="8699500" y="1808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82550</xdr:rowOff>
    </xdr:from>
    <xdr:to>
      <xdr:col>41</xdr:col>
      <xdr:colOff>101600</xdr:colOff>
      <xdr:row>106</xdr:row>
      <xdr:rowOff>12700</xdr:rowOff>
    </xdr:to>
    <xdr:sp macro="" textlink="">
      <xdr:nvSpPr>
        <xdr:cNvPr id="469" name="フローチャート: 判断 468">
          <a:extLst>
            <a:ext uri="{FF2B5EF4-FFF2-40B4-BE49-F238E27FC236}">
              <a16:creationId xmlns:a16="http://schemas.microsoft.com/office/drawing/2014/main" id="{00000000-0008-0000-0F00-0000D5010000}"/>
            </a:ext>
          </a:extLst>
        </xdr:cNvPr>
        <xdr:cNvSpPr/>
      </xdr:nvSpPr>
      <xdr:spPr>
        <a:xfrm>
          <a:off x="7810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93980</xdr:rowOff>
    </xdr:from>
    <xdr:to>
      <xdr:col>36</xdr:col>
      <xdr:colOff>165100</xdr:colOff>
      <xdr:row>106</xdr:row>
      <xdr:rowOff>24130</xdr:rowOff>
    </xdr:to>
    <xdr:sp macro="" textlink="">
      <xdr:nvSpPr>
        <xdr:cNvPr id="470" name="フローチャート: 判断 469">
          <a:extLst>
            <a:ext uri="{FF2B5EF4-FFF2-40B4-BE49-F238E27FC236}">
              <a16:creationId xmlns:a16="http://schemas.microsoft.com/office/drawing/2014/main" id="{00000000-0008-0000-0F00-0000D6010000}"/>
            </a:ext>
          </a:extLst>
        </xdr:cNvPr>
        <xdr:cNvSpPr/>
      </xdr:nvSpPr>
      <xdr:spPr>
        <a:xfrm>
          <a:off x="6921500" y="1809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00000000-0008-0000-0F00-0000D7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00000000-0008-0000-0F00-0000D8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00000000-0008-0000-0F00-0000D9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00000000-0008-0000-0F00-0000DA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00000000-0008-0000-0F00-0000DB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158750</xdr:rowOff>
    </xdr:from>
    <xdr:to>
      <xdr:col>55</xdr:col>
      <xdr:colOff>50800</xdr:colOff>
      <xdr:row>108</xdr:row>
      <xdr:rowOff>88900</xdr:rowOff>
    </xdr:to>
    <xdr:sp macro="" textlink="">
      <xdr:nvSpPr>
        <xdr:cNvPr id="476" name="楕円 475">
          <a:extLst>
            <a:ext uri="{FF2B5EF4-FFF2-40B4-BE49-F238E27FC236}">
              <a16:creationId xmlns:a16="http://schemas.microsoft.com/office/drawing/2014/main" id="{00000000-0008-0000-0F00-0000DC010000}"/>
            </a:ext>
          </a:extLst>
        </xdr:cNvPr>
        <xdr:cNvSpPr/>
      </xdr:nvSpPr>
      <xdr:spPr>
        <a:xfrm>
          <a:off x="10426700" y="1850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73677</xdr:rowOff>
    </xdr:from>
    <xdr:ext cx="469744" cy="259045"/>
    <xdr:sp macro="" textlink="">
      <xdr:nvSpPr>
        <xdr:cNvPr id="477" name="【市民会館】&#10;一人当たり面積該当値テキスト">
          <a:extLst>
            <a:ext uri="{FF2B5EF4-FFF2-40B4-BE49-F238E27FC236}">
              <a16:creationId xmlns:a16="http://schemas.microsoft.com/office/drawing/2014/main" id="{00000000-0008-0000-0F00-0000DD010000}"/>
            </a:ext>
          </a:extLst>
        </xdr:cNvPr>
        <xdr:cNvSpPr txBox="1"/>
      </xdr:nvSpPr>
      <xdr:spPr>
        <a:xfrm>
          <a:off x="10515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158750</xdr:rowOff>
    </xdr:from>
    <xdr:to>
      <xdr:col>50</xdr:col>
      <xdr:colOff>165100</xdr:colOff>
      <xdr:row>108</xdr:row>
      <xdr:rowOff>88900</xdr:rowOff>
    </xdr:to>
    <xdr:sp macro="" textlink="">
      <xdr:nvSpPr>
        <xdr:cNvPr id="478" name="楕円 477">
          <a:extLst>
            <a:ext uri="{FF2B5EF4-FFF2-40B4-BE49-F238E27FC236}">
              <a16:creationId xmlns:a16="http://schemas.microsoft.com/office/drawing/2014/main" id="{00000000-0008-0000-0F00-0000DE010000}"/>
            </a:ext>
          </a:extLst>
        </xdr:cNvPr>
        <xdr:cNvSpPr/>
      </xdr:nvSpPr>
      <xdr:spPr>
        <a:xfrm>
          <a:off x="9588500" y="1850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38100</xdr:rowOff>
    </xdr:from>
    <xdr:to>
      <xdr:col>55</xdr:col>
      <xdr:colOff>0</xdr:colOff>
      <xdr:row>108</xdr:row>
      <xdr:rowOff>38100</xdr:rowOff>
    </xdr:to>
    <xdr:cxnSp macro="">
      <xdr:nvCxnSpPr>
        <xdr:cNvPr id="479" name="直線コネクタ 478">
          <a:extLst>
            <a:ext uri="{FF2B5EF4-FFF2-40B4-BE49-F238E27FC236}">
              <a16:creationId xmlns:a16="http://schemas.microsoft.com/office/drawing/2014/main" id="{00000000-0008-0000-0F00-0000DF010000}"/>
            </a:ext>
          </a:extLst>
        </xdr:cNvPr>
        <xdr:cNvCxnSpPr/>
      </xdr:nvCxnSpPr>
      <xdr:spPr>
        <a:xfrm>
          <a:off x="9639300" y="185547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158750</xdr:rowOff>
    </xdr:from>
    <xdr:to>
      <xdr:col>46</xdr:col>
      <xdr:colOff>38100</xdr:colOff>
      <xdr:row>108</xdr:row>
      <xdr:rowOff>88900</xdr:rowOff>
    </xdr:to>
    <xdr:sp macro="" textlink="">
      <xdr:nvSpPr>
        <xdr:cNvPr id="480" name="楕円 479">
          <a:extLst>
            <a:ext uri="{FF2B5EF4-FFF2-40B4-BE49-F238E27FC236}">
              <a16:creationId xmlns:a16="http://schemas.microsoft.com/office/drawing/2014/main" id="{00000000-0008-0000-0F00-0000E0010000}"/>
            </a:ext>
          </a:extLst>
        </xdr:cNvPr>
        <xdr:cNvSpPr/>
      </xdr:nvSpPr>
      <xdr:spPr>
        <a:xfrm>
          <a:off x="8699500" y="1850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38100</xdr:rowOff>
    </xdr:from>
    <xdr:to>
      <xdr:col>50</xdr:col>
      <xdr:colOff>114300</xdr:colOff>
      <xdr:row>108</xdr:row>
      <xdr:rowOff>38100</xdr:rowOff>
    </xdr:to>
    <xdr:cxnSp macro="">
      <xdr:nvCxnSpPr>
        <xdr:cNvPr id="481" name="直線コネクタ 480">
          <a:extLst>
            <a:ext uri="{FF2B5EF4-FFF2-40B4-BE49-F238E27FC236}">
              <a16:creationId xmlns:a16="http://schemas.microsoft.com/office/drawing/2014/main" id="{00000000-0008-0000-0F00-0000E1010000}"/>
            </a:ext>
          </a:extLst>
        </xdr:cNvPr>
        <xdr:cNvCxnSpPr/>
      </xdr:nvCxnSpPr>
      <xdr:spPr>
        <a:xfrm>
          <a:off x="8750300" y="18554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158750</xdr:rowOff>
    </xdr:from>
    <xdr:to>
      <xdr:col>41</xdr:col>
      <xdr:colOff>101600</xdr:colOff>
      <xdr:row>108</xdr:row>
      <xdr:rowOff>88900</xdr:rowOff>
    </xdr:to>
    <xdr:sp macro="" textlink="">
      <xdr:nvSpPr>
        <xdr:cNvPr id="482" name="楕円 481">
          <a:extLst>
            <a:ext uri="{FF2B5EF4-FFF2-40B4-BE49-F238E27FC236}">
              <a16:creationId xmlns:a16="http://schemas.microsoft.com/office/drawing/2014/main" id="{00000000-0008-0000-0F00-0000E2010000}"/>
            </a:ext>
          </a:extLst>
        </xdr:cNvPr>
        <xdr:cNvSpPr/>
      </xdr:nvSpPr>
      <xdr:spPr>
        <a:xfrm>
          <a:off x="7810500" y="1850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38100</xdr:rowOff>
    </xdr:from>
    <xdr:to>
      <xdr:col>45</xdr:col>
      <xdr:colOff>177800</xdr:colOff>
      <xdr:row>108</xdr:row>
      <xdr:rowOff>38100</xdr:rowOff>
    </xdr:to>
    <xdr:cxnSp macro="">
      <xdr:nvCxnSpPr>
        <xdr:cNvPr id="483" name="直線コネクタ 482">
          <a:extLst>
            <a:ext uri="{FF2B5EF4-FFF2-40B4-BE49-F238E27FC236}">
              <a16:creationId xmlns:a16="http://schemas.microsoft.com/office/drawing/2014/main" id="{00000000-0008-0000-0F00-0000E3010000}"/>
            </a:ext>
          </a:extLst>
        </xdr:cNvPr>
        <xdr:cNvCxnSpPr/>
      </xdr:nvCxnSpPr>
      <xdr:spPr>
        <a:xfrm>
          <a:off x="7861300" y="18554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158750</xdr:rowOff>
    </xdr:from>
    <xdr:to>
      <xdr:col>36</xdr:col>
      <xdr:colOff>165100</xdr:colOff>
      <xdr:row>108</xdr:row>
      <xdr:rowOff>88900</xdr:rowOff>
    </xdr:to>
    <xdr:sp macro="" textlink="">
      <xdr:nvSpPr>
        <xdr:cNvPr id="484" name="楕円 483">
          <a:extLst>
            <a:ext uri="{FF2B5EF4-FFF2-40B4-BE49-F238E27FC236}">
              <a16:creationId xmlns:a16="http://schemas.microsoft.com/office/drawing/2014/main" id="{00000000-0008-0000-0F00-0000E4010000}"/>
            </a:ext>
          </a:extLst>
        </xdr:cNvPr>
        <xdr:cNvSpPr/>
      </xdr:nvSpPr>
      <xdr:spPr>
        <a:xfrm>
          <a:off x="6921500" y="1850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38100</xdr:rowOff>
    </xdr:from>
    <xdr:to>
      <xdr:col>41</xdr:col>
      <xdr:colOff>50800</xdr:colOff>
      <xdr:row>108</xdr:row>
      <xdr:rowOff>38100</xdr:rowOff>
    </xdr:to>
    <xdr:cxnSp macro="">
      <xdr:nvCxnSpPr>
        <xdr:cNvPr id="485" name="直線コネクタ 484">
          <a:extLst>
            <a:ext uri="{FF2B5EF4-FFF2-40B4-BE49-F238E27FC236}">
              <a16:creationId xmlns:a16="http://schemas.microsoft.com/office/drawing/2014/main" id="{00000000-0008-0000-0F00-0000E5010000}"/>
            </a:ext>
          </a:extLst>
        </xdr:cNvPr>
        <xdr:cNvCxnSpPr/>
      </xdr:nvCxnSpPr>
      <xdr:spPr>
        <a:xfrm>
          <a:off x="6972300" y="18554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6366</xdr:rowOff>
    </xdr:from>
    <xdr:ext cx="469744" cy="259045"/>
    <xdr:sp macro="" textlink="">
      <xdr:nvSpPr>
        <xdr:cNvPr id="486" name="n_1aveValue【市民会館】&#10;一人当たり面積">
          <a:extLst>
            <a:ext uri="{FF2B5EF4-FFF2-40B4-BE49-F238E27FC236}">
              <a16:creationId xmlns:a16="http://schemas.microsoft.com/office/drawing/2014/main" id="{00000000-0008-0000-0F00-0000E6010000}"/>
            </a:ext>
          </a:extLst>
        </xdr:cNvPr>
        <xdr:cNvSpPr txBox="1"/>
      </xdr:nvSpPr>
      <xdr:spPr>
        <a:xfrm>
          <a:off x="9391727" y="17837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33038</xdr:rowOff>
    </xdr:from>
    <xdr:ext cx="469744" cy="259045"/>
    <xdr:sp macro="" textlink="">
      <xdr:nvSpPr>
        <xdr:cNvPr id="487" name="n_2aveValue【市民会館】&#10;一人当たり面積">
          <a:extLst>
            <a:ext uri="{FF2B5EF4-FFF2-40B4-BE49-F238E27FC236}">
              <a16:creationId xmlns:a16="http://schemas.microsoft.com/office/drawing/2014/main" id="{00000000-0008-0000-0F00-0000E7010000}"/>
            </a:ext>
          </a:extLst>
        </xdr:cNvPr>
        <xdr:cNvSpPr txBox="1"/>
      </xdr:nvSpPr>
      <xdr:spPr>
        <a:xfrm>
          <a:off x="8515427" y="17863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29227</xdr:rowOff>
    </xdr:from>
    <xdr:ext cx="469744" cy="259045"/>
    <xdr:sp macro="" textlink="">
      <xdr:nvSpPr>
        <xdr:cNvPr id="488" name="n_3aveValue【市民会館】&#10;一人当たり面積">
          <a:extLst>
            <a:ext uri="{FF2B5EF4-FFF2-40B4-BE49-F238E27FC236}">
              <a16:creationId xmlns:a16="http://schemas.microsoft.com/office/drawing/2014/main" id="{00000000-0008-0000-0F00-0000E8010000}"/>
            </a:ext>
          </a:extLst>
        </xdr:cNvPr>
        <xdr:cNvSpPr txBox="1"/>
      </xdr:nvSpPr>
      <xdr:spPr>
        <a:xfrm>
          <a:off x="7626427" y="1786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40657</xdr:rowOff>
    </xdr:from>
    <xdr:ext cx="469744" cy="259045"/>
    <xdr:sp macro="" textlink="">
      <xdr:nvSpPr>
        <xdr:cNvPr id="489" name="n_4aveValue【市民会館】&#10;一人当たり面積">
          <a:extLst>
            <a:ext uri="{FF2B5EF4-FFF2-40B4-BE49-F238E27FC236}">
              <a16:creationId xmlns:a16="http://schemas.microsoft.com/office/drawing/2014/main" id="{00000000-0008-0000-0F00-0000E9010000}"/>
            </a:ext>
          </a:extLst>
        </xdr:cNvPr>
        <xdr:cNvSpPr txBox="1"/>
      </xdr:nvSpPr>
      <xdr:spPr>
        <a:xfrm>
          <a:off x="6737427" y="1787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80027</xdr:rowOff>
    </xdr:from>
    <xdr:ext cx="469744" cy="259045"/>
    <xdr:sp macro="" textlink="">
      <xdr:nvSpPr>
        <xdr:cNvPr id="490" name="n_1mainValue【市民会館】&#10;一人当たり面積">
          <a:extLst>
            <a:ext uri="{FF2B5EF4-FFF2-40B4-BE49-F238E27FC236}">
              <a16:creationId xmlns:a16="http://schemas.microsoft.com/office/drawing/2014/main" id="{00000000-0008-0000-0F00-0000EA010000}"/>
            </a:ext>
          </a:extLst>
        </xdr:cNvPr>
        <xdr:cNvSpPr txBox="1"/>
      </xdr:nvSpPr>
      <xdr:spPr>
        <a:xfrm>
          <a:off x="9391727" y="1859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80027</xdr:rowOff>
    </xdr:from>
    <xdr:ext cx="469744" cy="259045"/>
    <xdr:sp macro="" textlink="">
      <xdr:nvSpPr>
        <xdr:cNvPr id="491" name="n_2mainValue【市民会館】&#10;一人当たり面積">
          <a:extLst>
            <a:ext uri="{FF2B5EF4-FFF2-40B4-BE49-F238E27FC236}">
              <a16:creationId xmlns:a16="http://schemas.microsoft.com/office/drawing/2014/main" id="{00000000-0008-0000-0F00-0000EB010000}"/>
            </a:ext>
          </a:extLst>
        </xdr:cNvPr>
        <xdr:cNvSpPr txBox="1"/>
      </xdr:nvSpPr>
      <xdr:spPr>
        <a:xfrm>
          <a:off x="8515427" y="1859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80027</xdr:rowOff>
    </xdr:from>
    <xdr:ext cx="469744" cy="259045"/>
    <xdr:sp macro="" textlink="">
      <xdr:nvSpPr>
        <xdr:cNvPr id="492" name="n_3mainValue【市民会館】&#10;一人当たり面積">
          <a:extLst>
            <a:ext uri="{FF2B5EF4-FFF2-40B4-BE49-F238E27FC236}">
              <a16:creationId xmlns:a16="http://schemas.microsoft.com/office/drawing/2014/main" id="{00000000-0008-0000-0F00-0000EC010000}"/>
            </a:ext>
          </a:extLst>
        </xdr:cNvPr>
        <xdr:cNvSpPr txBox="1"/>
      </xdr:nvSpPr>
      <xdr:spPr>
        <a:xfrm>
          <a:off x="7626427" y="1859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108</xdr:row>
      <xdr:rowOff>80027</xdr:rowOff>
    </xdr:from>
    <xdr:ext cx="469744" cy="259045"/>
    <xdr:sp macro="" textlink="">
      <xdr:nvSpPr>
        <xdr:cNvPr id="493" name="n_4mainValue【市民会館】&#10;一人当たり面積">
          <a:extLst>
            <a:ext uri="{FF2B5EF4-FFF2-40B4-BE49-F238E27FC236}">
              <a16:creationId xmlns:a16="http://schemas.microsoft.com/office/drawing/2014/main" id="{00000000-0008-0000-0F00-0000ED010000}"/>
            </a:ext>
          </a:extLst>
        </xdr:cNvPr>
        <xdr:cNvSpPr txBox="1"/>
      </xdr:nvSpPr>
      <xdr:spPr>
        <a:xfrm>
          <a:off x="6737427" y="1859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4" name="正方形/長方形 493">
          <a:extLst>
            <a:ext uri="{FF2B5EF4-FFF2-40B4-BE49-F238E27FC236}">
              <a16:creationId xmlns:a16="http://schemas.microsoft.com/office/drawing/2014/main" id="{00000000-0008-0000-0F00-0000EE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5" name="正方形/長方形 494">
          <a:extLst>
            <a:ext uri="{FF2B5EF4-FFF2-40B4-BE49-F238E27FC236}">
              <a16:creationId xmlns:a16="http://schemas.microsoft.com/office/drawing/2014/main" id="{00000000-0008-0000-0F00-0000EF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6" name="正方形/長方形 495">
          <a:extLst>
            <a:ext uri="{FF2B5EF4-FFF2-40B4-BE49-F238E27FC236}">
              <a16:creationId xmlns:a16="http://schemas.microsoft.com/office/drawing/2014/main" id="{00000000-0008-0000-0F00-0000F0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7" name="正方形/長方形 496">
          <a:extLst>
            <a:ext uri="{FF2B5EF4-FFF2-40B4-BE49-F238E27FC236}">
              <a16:creationId xmlns:a16="http://schemas.microsoft.com/office/drawing/2014/main" id="{00000000-0008-0000-0F00-0000F1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8" name="正方形/長方形 497">
          <a:extLst>
            <a:ext uri="{FF2B5EF4-FFF2-40B4-BE49-F238E27FC236}">
              <a16:creationId xmlns:a16="http://schemas.microsoft.com/office/drawing/2014/main" id="{00000000-0008-0000-0F00-0000F2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9" name="正方形/長方形 498">
          <a:extLst>
            <a:ext uri="{FF2B5EF4-FFF2-40B4-BE49-F238E27FC236}">
              <a16:creationId xmlns:a16="http://schemas.microsoft.com/office/drawing/2014/main" id="{00000000-0008-0000-0F00-0000F3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0" name="正方形/長方形 499">
          <a:extLst>
            <a:ext uri="{FF2B5EF4-FFF2-40B4-BE49-F238E27FC236}">
              <a16:creationId xmlns:a16="http://schemas.microsoft.com/office/drawing/2014/main" id="{00000000-0008-0000-0F00-0000F4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1" name="正方形/長方形 500">
          <a:extLst>
            <a:ext uri="{FF2B5EF4-FFF2-40B4-BE49-F238E27FC236}">
              <a16:creationId xmlns:a16="http://schemas.microsoft.com/office/drawing/2014/main" id="{00000000-0008-0000-0F00-0000F5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2" name="テキスト ボックス 501">
          <a:extLst>
            <a:ext uri="{FF2B5EF4-FFF2-40B4-BE49-F238E27FC236}">
              <a16:creationId xmlns:a16="http://schemas.microsoft.com/office/drawing/2014/main" id="{00000000-0008-0000-0F00-0000F6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3" name="直線コネクタ 502">
          <a:extLst>
            <a:ext uri="{FF2B5EF4-FFF2-40B4-BE49-F238E27FC236}">
              <a16:creationId xmlns:a16="http://schemas.microsoft.com/office/drawing/2014/main" id="{00000000-0008-0000-0F00-0000F7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4" name="テキスト ボックス 503">
          <a:extLst>
            <a:ext uri="{FF2B5EF4-FFF2-40B4-BE49-F238E27FC236}">
              <a16:creationId xmlns:a16="http://schemas.microsoft.com/office/drawing/2014/main" id="{00000000-0008-0000-0F00-0000F8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5" name="直線コネクタ 504">
          <a:extLst>
            <a:ext uri="{FF2B5EF4-FFF2-40B4-BE49-F238E27FC236}">
              <a16:creationId xmlns:a16="http://schemas.microsoft.com/office/drawing/2014/main" id="{00000000-0008-0000-0F00-0000F9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6" name="テキスト ボックス 505">
          <a:extLst>
            <a:ext uri="{FF2B5EF4-FFF2-40B4-BE49-F238E27FC236}">
              <a16:creationId xmlns:a16="http://schemas.microsoft.com/office/drawing/2014/main" id="{00000000-0008-0000-0F00-0000FA01000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7" name="直線コネクタ 506">
          <a:extLst>
            <a:ext uri="{FF2B5EF4-FFF2-40B4-BE49-F238E27FC236}">
              <a16:creationId xmlns:a16="http://schemas.microsoft.com/office/drawing/2014/main" id="{00000000-0008-0000-0F00-0000FB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8" name="テキスト ボックス 507">
          <a:extLst>
            <a:ext uri="{FF2B5EF4-FFF2-40B4-BE49-F238E27FC236}">
              <a16:creationId xmlns:a16="http://schemas.microsoft.com/office/drawing/2014/main" id="{00000000-0008-0000-0F00-0000FC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9" name="直線コネクタ 508">
          <a:extLst>
            <a:ext uri="{FF2B5EF4-FFF2-40B4-BE49-F238E27FC236}">
              <a16:creationId xmlns:a16="http://schemas.microsoft.com/office/drawing/2014/main" id="{00000000-0008-0000-0F00-0000FD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0" name="テキスト ボックス 509">
          <a:extLst>
            <a:ext uri="{FF2B5EF4-FFF2-40B4-BE49-F238E27FC236}">
              <a16:creationId xmlns:a16="http://schemas.microsoft.com/office/drawing/2014/main" id="{00000000-0008-0000-0F00-0000FE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1" name="直線コネクタ 510">
          <a:extLst>
            <a:ext uri="{FF2B5EF4-FFF2-40B4-BE49-F238E27FC236}">
              <a16:creationId xmlns:a16="http://schemas.microsoft.com/office/drawing/2014/main" id="{00000000-0008-0000-0F00-0000FF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2" name="テキスト ボックス 511">
          <a:extLst>
            <a:ext uri="{FF2B5EF4-FFF2-40B4-BE49-F238E27FC236}">
              <a16:creationId xmlns:a16="http://schemas.microsoft.com/office/drawing/2014/main" id="{00000000-0008-0000-0F00-00000002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3" name="直線コネクタ 512">
          <a:extLst>
            <a:ext uri="{FF2B5EF4-FFF2-40B4-BE49-F238E27FC236}">
              <a16:creationId xmlns:a16="http://schemas.microsoft.com/office/drawing/2014/main" id="{00000000-0008-0000-0F00-00000102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4" name="テキスト ボックス 513">
          <a:extLst>
            <a:ext uri="{FF2B5EF4-FFF2-40B4-BE49-F238E27FC236}">
              <a16:creationId xmlns:a16="http://schemas.microsoft.com/office/drawing/2014/main" id="{00000000-0008-0000-0F00-00000202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5" name="直線コネクタ 514">
          <a:extLst>
            <a:ext uri="{FF2B5EF4-FFF2-40B4-BE49-F238E27FC236}">
              <a16:creationId xmlns:a16="http://schemas.microsoft.com/office/drawing/2014/main" id="{00000000-0008-0000-0F00-00000302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6" name="テキスト ボックス 515">
          <a:extLst>
            <a:ext uri="{FF2B5EF4-FFF2-40B4-BE49-F238E27FC236}">
              <a16:creationId xmlns:a16="http://schemas.microsoft.com/office/drawing/2014/main" id="{00000000-0008-0000-0F00-000004020000}"/>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7" name="直線コネクタ 516">
          <a:extLst>
            <a:ext uri="{FF2B5EF4-FFF2-40B4-BE49-F238E27FC236}">
              <a16:creationId xmlns:a16="http://schemas.microsoft.com/office/drawing/2014/main" id="{00000000-0008-0000-0F00-00000502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8" name="【一般廃棄物処理施設】&#10;有形固定資産減価償却率グラフ枠">
          <a:extLst>
            <a:ext uri="{FF2B5EF4-FFF2-40B4-BE49-F238E27FC236}">
              <a16:creationId xmlns:a16="http://schemas.microsoft.com/office/drawing/2014/main" id="{00000000-0008-0000-0F00-00000602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143147</xdr:rowOff>
    </xdr:from>
    <xdr:to>
      <xdr:col>85</xdr:col>
      <xdr:colOff>126364</xdr:colOff>
      <xdr:row>41</xdr:row>
      <xdr:rowOff>123553</xdr:rowOff>
    </xdr:to>
    <xdr:cxnSp macro="">
      <xdr:nvCxnSpPr>
        <xdr:cNvPr id="519" name="直線コネクタ 518">
          <a:extLst>
            <a:ext uri="{FF2B5EF4-FFF2-40B4-BE49-F238E27FC236}">
              <a16:creationId xmlns:a16="http://schemas.microsoft.com/office/drawing/2014/main" id="{00000000-0008-0000-0F00-000007020000}"/>
            </a:ext>
          </a:extLst>
        </xdr:cNvPr>
        <xdr:cNvCxnSpPr/>
      </xdr:nvCxnSpPr>
      <xdr:spPr>
        <a:xfrm flipV="1">
          <a:off x="16318864" y="5800997"/>
          <a:ext cx="0" cy="13520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127380</xdr:rowOff>
    </xdr:from>
    <xdr:ext cx="405111" cy="259045"/>
    <xdr:sp macro="" textlink="">
      <xdr:nvSpPr>
        <xdr:cNvPr id="520" name="【一般廃棄物処理施設】&#10;有形固定資産減価償却率最小値テキスト">
          <a:extLst>
            <a:ext uri="{FF2B5EF4-FFF2-40B4-BE49-F238E27FC236}">
              <a16:creationId xmlns:a16="http://schemas.microsoft.com/office/drawing/2014/main" id="{00000000-0008-0000-0F00-000008020000}"/>
            </a:ext>
          </a:extLst>
        </xdr:cNvPr>
        <xdr:cNvSpPr txBox="1"/>
      </xdr:nvSpPr>
      <xdr:spPr>
        <a:xfrm>
          <a:off x="16357600" y="7156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123553</xdr:rowOff>
    </xdr:from>
    <xdr:to>
      <xdr:col>86</xdr:col>
      <xdr:colOff>25400</xdr:colOff>
      <xdr:row>41</xdr:row>
      <xdr:rowOff>123553</xdr:rowOff>
    </xdr:to>
    <xdr:cxnSp macro="">
      <xdr:nvCxnSpPr>
        <xdr:cNvPr id="521" name="直線コネクタ 520">
          <a:extLst>
            <a:ext uri="{FF2B5EF4-FFF2-40B4-BE49-F238E27FC236}">
              <a16:creationId xmlns:a16="http://schemas.microsoft.com/office/drawing/2014/main" id="{00000000-0008-0000-0F00-000009020000}"/>
            </a:ext>
          </a:extLst>
        </xdr:cNvPr>
        <xdr:cNvCxnSpPr/>
      </xdr:nvCxnSpPr>
      <xdr:spPr>
        <a:xfrm>
          <a:off x="16230600" y="7153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89824</xdr:rowOff>
    </xdr:from>
    <xdr:ext cx="340478" cy="259045"/>
    <xdr:sp macro="" textlink="">
      <xdr:nvSpPr>
        <xdr:cNvPr id="522" name="【一般廃棄物処理施設】&#10;有形固定資産減価償却率最大値テキスト">
          <a:extLst>
            <a:ext uri="{FF2B5EF4-FFF2-40B4-BE49-F238E27FC236}">
              <a16:creationId xmlns:a16="http://schemas.microsoft.com/office/drawing/2014/main" id="{00000000-0008-0000-0F00-00000A020000}"/>
            </a:ext>
          </a:extLst>
        </xdr:cNvPr>
        <xdr:cNvSpPr txBox="1"/>
      </xdr:nvSpPr>
      <xdr:spPr>
        <a:xfrm>
          <a:off x="16357600" y="557622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143147</xdr:rowOff>
    </xdr:from>
    <xdr:to>
      <xdr:col>86</xdr:col>
      <xdr:colOff>25400</xdr:colOff>
      <xdr:row>33</xdr:row>
      <xdr:rowOff>143147</xdr:rowOff>
    </xdr:to>
    <xdr:cxnSp macro="">
      <xdr:nvCxnSpPr>
        <xdr:cNvPr id="523" name="直線コネクタ 522">
          <a:extLst>
            <a:ext uri="{FF2B5EF4-FFF2-40B4-BE49-F238E27FC236}">
              <a16:creationId xmlns:a16="http://schemas.microsoft.com/office/drawing/2014/main" id="{00000000-0008-0000-0F00-00000B020000}"/>
            </a:ext>
          </a:extLst>
        </xdr:cNvPr>
        <xdr:cNvCxnSpPr/>
      </xdr:nvCxnSpPr>
      <xdr:spPr>
        <a:xfrm>
          <a:off x="16230600" y="5800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98896</xdr:rowOff>
    </xdr:from>
    <xdr:ext cx="405111" cy="259045"/>
    <xdr:sp macro="" textlink="">
      <xdr:nvSpPr>
        <xdr:cNvPr id="524" name="【一般廃棄物処理施設】&#10;有形固定資産減価償却率平均値テキスト">
          <a:extLst>
            <a:ext uri="{FF2B5EF4-FFF2-40B4-BE49-F238E27FC236}">
              <a16:creationId xmlns:a16="http://schemas.microsoft.com/office/drawing/2014/main" id="{00000000-0008-0000-0F00-00000C020000}"/>
            </a:ext>
          </a:extLst>
        </xdr:cNvPr>
        <xdr:cNvSpPr txBox="1"/>
      </xdr:nvSpPr>
      <xdr:spPr>
        <a:xfrm>
          <a:off x="16357600" y="64425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76019</xdr:rowOff>
    </xdr:from>
    <xdr:to>
      <xdr:col>85</xdr:col>
      <xdr:colOff>177800</xdr:colOff>
      <xdr:row>39</xdr:row>
      <xdr:rowOff>6169</xdr:rowOff>
    </xdr:to>
    <xdr:sp macro="" textlink="">
      <xdr:nvSpPr>
        <xdr:cNvPr id="525" name="フローチャート: 判断 524">
          <a:extLst>
            <a:ext uri="{FF2B5EF4-FFF2-40B4-BE49-F238E27FC236}">
              <a16:creationId xmlns:a16="http://schemas.microsoft.com/office/drawing/2014/main" id="{00000000-0008-0000-0F00-00000D020000}"/>
            </a:ext>
          </a:extLst>
        </xdr:cNvPr>
        <xdr:cNvSpPr/>
      </xdr:nvSpPr>
      <xdr:spPr>
        <a:xfrm>
          <a:off x="16268700" y="659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113574</xdr:rowOff>
    </xdr:from>
    <xdr:to>
      <xdr:col>81</xdr:col>
      <xdr:colOff>101600</xdr:colOff>
      <xdr:row>39</xdr:row>
      <xdr:rowOff>43724</xdr:rowOff>
    </xdr:to>
    <xdr:sp macro="" textlink="">
      <xdr:nvSpPr>
        <xdr:cNvPr id="526" name="フローチャート: 判断 525">
          <a:extLst>
            <a:ext uri="{FF2B5EF4-FFF2-40B4-BE49-F238E27FC236}">
              <a16:creationId xmlns:a16="http://schemas.microsoft.com/office/drawing/2014/main" id="{00000000-0008-0000-0F00-00000E020000}"/>
            </a:ext>
          </a:extLst>
        </xdr:cNvPr>
        <xdr:cNvSpPr/>
      </xdr:nvSpPr>
      <xdr:spPr>
        <a:xfrm>
          <a:off x="15430500" y="662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116840</xdr:rowOff>
    </xdr:from>
    <xdr:to>
      <xdr:col>76</xdr:col>
      <xdr:colOff>165100</xdr:colOff>
      <xdr:row>39</xdr:row>
      <xdr:rowOff>46990</xdr:rowOff>
    </xdr:to>
    <xdr:sp macro="" textlink="">
      <xdr:nvSpPr>
        <xdr:cNvPr id="527" name="フローチャート: 判断 526">
          <a:extLst>
            <a:ext uri="{FF2B5EF4-FFF2-40B4-BE49-F238E27FC236}">
              <a16:creationId xmlns:a16="http://schemas.microsoft.com/office/drawing/2014/main" id="{00000000-0008-0000-0F00-00000F020000}"/>
            </a:ext>
          </a:extLst>
        </xdr:cNvPr>
        <xdr:cNvSpPr/>
      </xdr:nvSpPr>
      <xdr:spPr>
        <a:xfrm>
          <a:off x="145415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39</xdr:row>
      <xdr:rowOff>27033</xdr:rowOff>
    </xdr:from>
    <xdr:to>
      <xdr:col>72</xdr:col>
      <xdr:colOff>38100</xdr:colOff>
      <xdr:row>39</xdr:row>
      <xdr:rowOff>128633</xdr:rowOff>
    </xdr:to>
    <xdr:sp macro="" textlink="">
      <xdr:nvSpPr>
        <xdr:cNvPr id="528" name="フローチャート: 判断 527">
          <a:extLst>
            <a:ext uri="{FF2B5EF4-FFF2-40B4-BE49-F238E27FC236}">
              <a16:creationId xmlns:a16="http://schemas.microsoft.com/office/drawing/2014/main" id="{00000000-0008-0000-0F00-000010020000}"/>
            </a:ext>
          </a:extLst>
        </xdr:cNvPr>
        <xdr:cNvSpPr/>
      </xdr:nvSpPr>
      <xdr:spPr>
        <a:xfrm>
          <a:off x="13652500" y="6713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159294</xdr:rowOff>
    </xdr:from>
    <xdr:to>
      <xdr:col>67</xdr:col>
      <xdr:colOff>101600</xdr:colOff>
      <xdr:row>39</xdr:row>
      <xdr:rowOff>89444</xdr:rowOff>
    </xdr:to>
    <xdr:sp macro="" textlink="">
      <xdr:nvSpPr>
        <xdr:cNvPr id="529" name="フローチャート: 判断 528">
          <a:extLst>
            <a:ext uri="{FF2B5EF4-FFF2-40B4-BE49-F238E27FC236}">
              <a16:creationId xmlns:a16="http://schemas.microsoft.com/office/drawing/2014/main" id="{00000000-0008-0000-0F00-000011020000}"/>
            </a:ext>
          </a:extLst>
        </xdr:cNvPr>
        <xdr:cNvSpPr/>
      </xdr:nvSpPr>
      <xdr:spPr>
        <a:xfrm>
          <a:off x="12763500" y="667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00000000-0008-0000-0F00-00001202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00000000-0008-0000-0F00-00001302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00000000-0008-0000-0F00-00001402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00000000-0008-0000-0F00-00001502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00000000-0008-0000-0F00-00001602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169091</xdr:rowOff>
    </xdr:from>
    <xdr:to>
      <xdr:col>85</xdr:col>
      <xdr:colOff>177800</xdr:colOff>
      <xdr:row>40</xdr:row>
      <xdr:rowOff>99241</xdr:rowOff>
    </xdr:to>
    <xdr:sp macro="" textlink="">
      <xdr:nvSpPr>
        <xdr:cNvPr id="535" name="楕円 534">
          <a:extLst>
            <a:ext uri="{FF2B5EF4-FFF2-40B4-BE49-F238E27FC236}">
              <a16:creationId xmlns:a16="http://schemas.microsoft.com/office/drawing/2014/main" id="{00000000-0008-0000-0F00-000017020000}"/>
            </a:ext>
          </a:extLst>
        </xdr:cNvPr>
        <xdr:cNvSpPr/>
      </xdr:nvSpPr>
      <xdr:spPr>
        <a:xfrm>
          <a:off x="16268700" y="6855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147518</xdr:rowOff>
    </xdr:from>
    <xdr:ext cx="405111" cy="259045"/>
    <xdr:sp macro="" textlink="">
      <xdr:nvSpPr>
        <xdr:cNvPr id="536" name="【一般廃棄物処理施設】&#10;有形固定資産減価償却率該当値テキスト">
          <a:extLst>
            <a:ext uri="{FF2B5EF4-FFF2-40B4-BE49-F238E27FC236}">
              <a16:creationId xmlns:a16="http://schemas.microsoft.com/office/drawing/2014/main" id="{00000000-0008-0000-0F00-000018020000}"/>
            </a:ext>
          </a:extLst>
        </xdr:cNvPr>
        <xdr:cNvSpPr txBox="1"/>
      </xdr:nvSpPr>
      <xdr:spPr>
        <a:xfrm>
          <a:off x="16357600" y="68340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121738</xdr:rowOff>
    </xdr:from>
    <xdr:to>
      <xdr:col>81</xdr:col>
      <xdr:colOff>101600</xdr:colOff>
      <xdr:row>40</xdr:row>
      <xdr:rowOff>51888</xdr:rowOff>
    </xdr:to>
    <xdr:sp macro="" textlink="">
      <xdr:nvSpPr>
        <xdr:cNvPr id="537" name="楕円 536">
          <a:extLst>
            <a:ext uri="{FF2B5EF4-FFF2-40B4-BE49-F238E27FC236}">
              <a16:creationId xmlns:a16="http://schemas.microsoft.com/office/drawing/2014/main" id="{00000000-0008-0000-0F00-000019020000}"/>
            </a:ext>
          </a:extLst>
        </xdr:cNvPr>
        <xdr:cNvSpPr/>
      </xdr:nvSpPr>
      <xdr:spPr>
        <a:xfrm>
          <a:off x="15430500" y="6808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1088</xdr:rowOff>
    </xdr:from>
    <xdr:to>
      <xdr:col>85</xdr:col>
      <xdr:colOff>127000</xdr:colOff>
      <xdr:row>40</xdr:row>
      <xdr:rowOff>48441</xdr:rowOff>
    </xdr:to>
    <xdr:cxnSp macro="">
      <xdr:nvCxnSpPr>
        <xdr:cNvPr id="538" name="直線コネクタ 537">
          <a:extLst>
            <a:ext uri="{FF2B5EF4-FFF2-40B4-BE49-F238E27FC236}">
              <a16:creationId xmlns:a16="http://schemas.microsoft.com/office/drawing/2014/main" id="{00000000-0008-0000-0F00-00001A020000}"/>
            </a:ext>
          </a:extLst>
        </xdr:cNvPr>
        <xdr:cNvCxnSpPr/>
      </xdr:nvCxnSpPr>
      <xdr:spPr>
        <a:xfrm>
          <a:off x="15481300" y="6859088"/>
          <a:ext cx="8382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72753</xdr:rowOff>
    </xdr:from>
    <xdr:to>
      <xdr:col>76</xdr:col>
      <xdr:colOff>165100</xdr:colOff>
      <xdr:row>40</xdr:row>
      <xdr:rowOff>2903</xdr:rowOff>
    </xdr:to>
    <xdr:sp macro="" textlink="">
      <xdr:nvSpPr>
        <xdr:cNvPr id="539" name="楕円 538">
          <a:extLst>
            <a:ext uri="{FF2B5EF4-FFF2-40B4-BE49-F238E27FC236}">
              <a16:creationId xmlns:a16="http://schemas.microsoft.com/office/drawing/2014/main" id="{00000000-0008-0000-0F00-00001B020000}"/>
            </a:ext>
          </a:extLst>
        </xdr:cNvPr>
        <xdr:cNvSpPr/>
      </xdr:nvSpPr>
      <xdr:spPr>
        <a:xfrm>
          <a:off x="14541500" y="6759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123553</xdr:rowOff>
    </xdr:from>
    <xdr:to>
      <xdr:col>81</xdr:col>
      <xdr:colOff>50800</xdr:colOff>
      <xdr:row>40</xdr:row>
      <xdr:rowOff>1088</xdr:rowOff>
    </xdr:to>
    <xdr:cxnSp macro="">
      <xdr:nvCxnSpPr>
        <xdr:cNvPr id="540" name="直線コネクタ 539">
          <a:extLst>
            <a:ext uri="{FF2B5EF4-FFF2-40B4-BE49-F238E27FC236}">
              <a16:creationId xmlns:a16="http://schemas.microsoft.com/office/drawing/2014/main" id="{00000000-0008-0000-0F00-00001C020000}"/>
            </a:ext>
          </a:extLst>
        </xdr:cNvPr>
        <xdr:cNvCxnSpPr/>
      </xdr:nvCxnSpPr>
      <xdr:spPr>
        <a:xfrm>
          <a:off x="14592300" y="6810103"/>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25400</xdr:rowOff>
    </xdr:from>
    <xdr:to>
      <xdr:col>72</xdr:col>
      <xdr:colOff>38100</xdr:colOff>
      <xdr:row>39</xdr:row>
      <xdr:rowOff>127000</xdr:rowOff>
    </xdr:to>
    <xdr:sp macro="" textlink="">
      <xdr:nvSpPr>
        <xdr:cNvPr id="541" name="楕円 540">
          <a:extLst>
            <a:ext uri="{FF2B5EF4-FFF2-40B4-BE49-F238E27FC236}">
              <a16:creationId xmlns:a16="http://schemas.microsoft.com/office/drawing/2014/main" id="{00000000-0008-0000-0F00-00001D020000}"/>
            </a:ext>
          </a:extLst>
        </xdr:cNvPr>
        <xdr:cNvSpPr/>
      </xdr:nvSpPr>
      <xdr:spPr>
        <a:xfrm>
          <a:off x="13652500" y="671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76200</xdr:rowOff>
    </xdr:from>
    <xdr:to>
      <xdr:col>76</xdr:col>
      <xdr:colOff>114300</xdr:colOff>
      <xdr:row>39</xdr:row>
      <xdr:rowOff>123553</xdr:rowOff>
    </xdr:to>
    <xdr:cxnSp macro="">
      <xdr:nvCxnSpPr>
        <xdr:cNvPr id="542" name="直線コネクタ 541">
          <a:extLst>
            <a:ext uri="{FF2B5EF4-FFF2-40B4-BE49-F238E27FC236}">
              <a16:creationId xmlns:a16="http://schemas.microsoft.com/office/drawing/2014/main" id="{00000000-0008-0000-0F00-00001E020000}"/>
            </a:ext>
          </a:extLst>
        </xdr:cNvPr>
        <xdr:cNvCxnSpPr/>
      </xdr:nvCxnSpPr>
      <xdr:spPr>
        <a:xfrm>
          <a:off x="13703300" y="6762750"/>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151130</xdr:rowOff>
    </xdr:from>
    <xdr:to>
      <xdr:col>67</xdr:col>
      <xdr:colOff>101600</xdr:colOff>
      <xdr:row>39</xdr:row>
      <xdr:rowOff>81280</xdr:rowOff>
    </xdr:to>
    <xdr:sp macro="" textlink="">
      <xdr:nvSpPr>
        <xdr:cNvPr id="543" name="楕円 542">
          <a:extLst>
            <a:ext uri="{FF2B5EF4-FFF2-40B4-BE49-F238E27FC236}">
              <a16:creationId xmlns:a16="http://schemas.microsoft.com/office/drawing/2014/main" id="{00000000-0008-0000-0F00-00001F020000}"/>
            </a:ext>
          </a:extLst>
        </xdr:cNvPr>
        <xdr:cNvSpPr/>
      </xdr:nvSpPr>
      <xdr:spPr>
        <a:xfrm>
          <a:off x="12763500" y="666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30480</xdr:rowOff>
    </xdr:from>
    <xdr:to>
      <xdr:col>71</xdr:col>
      <xdr:colOff>177800</xdr:colOff>
      <xdr:row>39</xdr:row>
      <xdr:rowOff>76200</xdr:rowOff>
    </xdr:to>
    <xdr:cxnSp macro="">
      <xdr:nvCxnSpPr>
        <xdr:cNvPr id="544" name="直線コネクタ 543">
          <a:extLst>
            <a:ext uri="{FF2B5EF4-FFF2-40B4-BE49-F238E27FC236}">
              <a16:creationId xmlns:a16="http://schemas.microsoft.com/office/drawing/2014/main" id="{00000000-0008-0000-0F00-000020020000}"/>
            </a:ext>
          </a:extLst>
        </xdr:cNvPr>
        <xdr:cNvCxnSpPr/>
      </xdr:nvCxnSpPr>
      <xdr:spPr>
        <a:xfrm>
          <a:off x="12814300" y="671703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60251</xdr:rowOff>
    </xdr:from>
    <xdr:ext cx="405111" cy="259045"/>
    <xdr:sp macro="" textlink="">
      <xdr:nvSpPr>
        <xdr:cNvPr id="545" name="n_1aveValue【一般廃棄物処理施設】&#10;有形固定資産減価償却率">
          <a:extLst>
            <a:ext uri="{FF2B5EF4-FFF2-40B4-BE49-F238E27FC236}">
              <a16:creationId xmlns:a16="http://schemas.microsoft.com/office/drawing/2014/main" id="{00000000-0008-0000-0F00-000021020000}"/>
            </a:ext>
          </a:extLst>
        </xdr:cNvPr>
        <xdr:cNvSpPr txBox="1"/>
      </xdr:nvSpPr>
      <xdr:spPr>
        <a:xfrm>
          <a:off x="15266044" y="6403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63517</xdr:rowOff>
    </xdr:from>
    <xdr:ext cx="405111" cy="259045"/>
    <xdr:sp macro="" textlink="">
      <xdr:nvSpPr>
        <xdr:cNvPr id="546" name="n_2aveValue【一般廃棄物処理施設】&#10;有形固定資産減価償却率">
          <a:extLst>
            <a:ext uri="{FF2B5EF4-FFF2-40B4-BE49-F238E27FC236}">
              <a16:creationId xmlns:a16="http://schemas.microsoft.com/office/drawing/2014/main" id="{00000000-0008-0000-0F00-000022020000}"/>
            </a:ext>
          </a:extLst>
        </xdr:cNvPr>
        <xdr:cNvSpPr txBox="1"/>
      </xdr:nvSpPr>
      <xdr:spPr>
        <a:xfrm>
          <a:off x="14389744" y="6407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119760</xdr:rowOff>
    </xdr:from>
    <xdr:ext cx="405111" cy="259045"/>
    <xdr:sp macro="" textlink="">
      <xdr:nvSpPr>
        <xdr:cNvPr id="547" name="n_3aveValue【一般廃棄物処理施設】&#10;有形固定資産減価償却率">
          <a:extLst>
            <a:ext uri="{FF2B5EF4-FFF2-40B4-BE49-F238E27FC236}">
              <a16:creationId xmlns:a16="http://schemas.microsoft.com/office/drawing/2014/main" id="{00000000-0008-0000-0F00-000023020000}"/>
            </a:ext>
          </a:extLst>
        </xdr:cNvPr>
        <xdr:cNvSpPr txBox="1"/>
      </xdr:nvSpPr>
      <xdr:spPr>
        <a:xfrm>
          <a:off x="13500744" y="68063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80571</xdr:rowOff>
    </xdr:from>
    <xdr:ext cx="405111" cy="259045"/>
    <xdr:sp macro="" textlink="">
      <xdr:nvSpPr>
        <xdr:cNvPr id="548" name="n_4aveValue【一般廃棄物処理施設】&#10;有形固定資産減価償却率">
          <a:extLst>
            <a:ext uri="{FF2B5EF4-FFF2-40B4-BE49-F238E27FC236}">
              <a16:creationId xmlns:a16="http://schemas.microsoft.com/office/drawing/2014/main" id="{00000000-0008-0000-0F00-000024020000}"/>
            </a:ext>
          </a:extLst>
        </xdr:cNvPr>
        <xdr:cNvSpPr txBox="1"/>
      </xdr:nvSpPr>
      <xdr:spPr>
        <a:xfrm>
          <a:off x="12611744" y="6767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43015</xdr:rowOff>
    </xdr:from>
    <xdr:ext cx="405111" cy="259045"/>
    <xdr:sp macro="" textlink="">
      <xdr:nvSpPr>
        <xdr:cNvPr id="549" name="n_1mainValue【一般廃棄物処理施設】&#10;有形固定資産減価償却率">
          <a:extLst>
            <a:ext uri="{FF2B5EF4-FFF2-40B4-BE49-F238E27FC236}">
              <a16:creationId xmlns:a16="http://schemas.microsoft.com/office/drawing/2014/main" id="{00000000-0008-0000-0F00-000025020000}"/>
            </a:ext>
          </a:extLst>
        </xdr:cNvPr>
        <xdr:cNvSpPr txBox="1"/>
      </xdr:nvSpPr>
      <xdr:spPr>
        <a:xfrm>
          <a:off x="15266044" y="69010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165480</xdr:rowOff>
    </xdr:from>
    <xdr:ext cx="405111" cy="259045"/>
    <xdr:sp macro="" textlink="">
      <xdr:nvSpPr>
        <xdr:cNvPr id="550" name="n_2mainValue【一般廃棄物処理施設】&#10;有形固定資産減価償却率">
          <a:extLst>
            <a:ext uri="{FF2B5EF4-FFF2-40B4-BE49-F238E27FC236}">
              <a16:creationId xmlns:a16="http://schemas.microsoft.com/office/drawing/2014/main" id="{00000000-0008-0000-0F00-000026020000}"/>
            </a:ext>
          </a:extLst>
        </xdr:cNvPr>
        <xdr:cNvSpPr txBox="1"/>
      </xdr:nvSpPr>
      <xdr:spPr>
        <a:xfrm>
          <a:off x="14389744" y="68520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143527</xdr:rowOff>
    </xdr:from>
    <xdr:ext cx="405111" cy="259045"/>
    <xdr:sp macro="" textlink="">
      <xdr:nvSpPr>
        <xdr:cNvPr id="551" name="n_3mainValue【一般廃棄物処理施設】&#10;有形固定資産減価償却率">
          <a:extLst>
            <a:ext uri="{FF2B5EF4-FFF2-40B4-BE49-F238E27FC236}">
              <a16:creationId xmlns:a16="http://schemas.microsoft.com/office/drawing/2014/main" id="{00000000-0008-0000-0F00-000027020000}"/>
            </a:ext>
          </a:extLst>
        </xdr:cNvPr>
        <xdr:cNvSpPr txBox="1"/>
      </xdr:nvSpPr>
      <xdr:spPr>
        <a:xfrm>
          <a:off x="13500744" y="6487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97807</xdr:rowOff>
    </xdr:from>
    <xdr:ext cx="405111" cy="259045"/>
    <xdr:sp macro="" textlink="">
      <xdr:nvSpPr>
        <xdr:cNvPr id="552" name="n_4mainValue【一般廃棄物処理施設】&#10;有形固定資産減価償却率">
          <a:extLst>
            <a:ext uri="{FF2B5EF4-FFF2-40B4-BE49-F238E27FC236}">
              <a16:creationId xmlns:a16="http://schemas.microsoft.com/office/drawing/2014/main" id="{00000000-0008-0000-0F00-000028020000}"/>
            </a:ext>
          </a:extLst>
        </xdr:cNvPr>
        <xdr:cNvSpPr txBox="1"/>
      </xdr:nvSpPr>
      <xdr:spPr>
        <a:xfrm>
          <a:off x="12611744" y="6441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3" name="正方形/長方形 552">
          <a:extLst>
            <a:ext uri="{FF2B5EF4-FFF2-40B4-BE49-F238E27FC236}">
              <a16:creationId xmlns:a16="http://schemas.microsoft.com/office/drawing/2014/main" id="{00000000-0008-0000-0F00-00002902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4" name="正方形/長方形 553">
          <a:extLst>
            <a:ext uri="{FF2B5EF4-FFF2-40B4-BE49-F238E27FC236}">
              <a16:creationId xmlns:a16="http://schemas.microsoft.com/office/drawing/2014/main" id="{00000000-0008-0000-0F00-00002A02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5" name="正方形/長方形 554">
          <a:extLst>
            <a:ext uri="{FF2B5EF4-FFF2-40B4-BE49-F238E27FC236}">
              <a16:creationId xmlns:a16="http://schemas.microsoft.com/office/drawing/2014/main" id="{00000000-0008-0000-0F00-00002B02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6" name="正方形/長方形 555">
          <a:extLst>
            <a:ext uri="{FF2B5EF4-FFF2-40B4-BE49-F238E27FC236}">
              <a16:creationId xmlns:a16="http://schemas.microsoft.com/office/drawing/2014/main" id="{00000000-0008-0000-0F00-00002C02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7" name="正方形/長方形 556">
          <a:extLst>
            <a:ext uri="{FF2B5EF4-FFF2-40B4-BE49-F238E27FC236}">
              <a16:creationId xmlns:a16="http://schemas.microsoft.com/office/drawing/2014/main" id="{00000000-0008-0000-0F00-00002D02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8" name="正方形/長方形 557">
          <a:extLst>
            <a:ext uri="{FF2B5EF4-FFF2-40B4-BE49-F238E27FC236}">
              <a16:creationId xmlns:a16="http://schemas.microsoft.com/office/drawing/2014/main" id="{00000000-0008-0000-0F00-00002E02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9" name="正方形/長方形 558">
          <a:extLst>
            <a:ext uri="{FF2B5EF4-FFF2-40B4-BE49-F238E27FC236}">
              <a16:creationId xmlns:a16="http://schemas.microsoft.com/office/drawing/2014/main" id="{00000000-0008-0000-0F00-00002F02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0" name="正方形/長方形 559">
          <a:extLst>
            <a:ext uri="{FF2B5EF4-FFF2-40B4-BE49-F238E27FC236}">
              <a16:creationId xmlns:a16="http://schemas.microsoft.com/office/drawing/2014/main" id="{00000000-0008-0000-0F00-00003002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1" name="テキスト ボックス 560">
          <a:extLst>
            <a:ext uri="{FF2B5EF4-FFF2-40B4-BE49-F238E27FC236}">
              <a16:creationId xmlns:a16="http://schemas.microsoft.com/office/drawing/2014/main" id="{00000000-0008-0000-0F00-00003102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2" name="直線コネクタ 561">
          <a:extLst>
            <a:ext uri="{FF2B5EF4-FFF2-40B4-BE49-F238E27FC236}">
              <a16:creationId xmlns:a16="http://schemas.microsoft.com/office/drawing/2014/main" id="{00000000-0008-0000-0F00-00003202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3" name="直線コネクタ 562">
          <a:extLst>
            <a:ext uri="{FF2B5EF4-FFF2-40B4-BE49-F238E27FC236}">
              <a16:creationId xmlns:a16="http://schemas.microsoft.com/office/drawing/2014/main" id="{00000000-0008-0000-0F00-00003302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4" name="テキスト ボックス 563">
          <a:extLst>
            <a:ext uri="{FF2B5EF4-FFF2-40B4-BE49-F238E27FC236}">
              <a16:creationId xmlns:a16="http://schemas.microsoft.com/office/drawing/2014/main" id="{00000000-0008-0000-0F00-000034020000}"/>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5" name="直線コネクタ 564">
          <a:extLst>
            <a:ext uri="{FF2B5EF4-FFF2-40B4-BE49-F238E27FC236}">
              <a16:creationId xmlns:a16="http://schemas.microsoft.com/office/drawing/2014/main" id="{00000000-0008-0000-0F00-00003502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66" name="テキスト ボックス 565">
          <a:extLst>
            <a:ext uri="{FF2B5EF4-FFF2-40B4-BE49-F238E27FC236}">
              <a16:creationId xmlns:a16="http://schemas.microsoft.com/office/drawing/2014/main" id="{00000000-0008-0000-0F00-000036020000}"/>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7" name="直線コネクタ 566">
          <a:extLst>
            <a:ext uri="{FF2B5EF4-FFF2-40B4-BE49-F238E27FC236}">
              <a16:creationId xmlns:a16="http://schemas.microsoft.com/office/drawing/2014/main" id="{00000000-0008-0000-0F00-00003702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8" name="テキスト ボックス 567">
          <a:extLst>
            <a:ext uri="{FF2B5EF4-FFF2-40B4-BE49-F238E27FC236}">
              <a16:creationId xmlns:a16="http://schemas.microsoft.com/office/drawing/2014/main" id="{00000000-0008-0000-0F00-000038020000}"/>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9" name="直線コネクタ 568">
          <a:extLst>
            <a:ext uri="{FF2B5EF4-FFF2-40B4-BE49-F238E27FC236}">
              <a16:creationId xmlns:a16="http://schemas.microsoft.com/office/drawing/2014/main" id="{00000000-0008-0000-0F00-00003902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70" name="テキスト ボックス 569">
          <a:extLst>
            <a:ext uri="{FF2B5EF4-FFF2-40B4-BE49-F238E27FC236}">
              <a16:creationId xmlns:a16="http://schemas.microsoft.com/office/drawing/2014/main" id="{00000000-0008-0000-0F00-00003A020000}"/>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71" name="直線コネクタ 570">
          <a:extLst>
            <a:ext uri="{FF2B5EF4-FFF2-40B4-BE49-F238E27FC236}">
              <a16:creationId xmlns:a16="http://schemas.microsoft.com/office/drawing/2014/main" id="{00000000-0008-0000-0F00-00003B02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72" name="テキスト ボックス 571">
          <a:extLst>
            <a:ext uri="{FF2B5EF4-FFF2-40B4-BE49-F238E27FC236}">
              <a16:creationId xmlns:a16="http://schemas.microsoft.com/office/drawing/2014/main" id="{00000000-0008-0000-0F00-00003C020000}"/>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3" name="直線コネクタ 572">
          <a:extLst>
            <a:ext uri="{FF2B5EF4-FFF2-40B4-BE49-F238E27FC236}">
              <a16:creationId xmlns:a16="http://schemas.microsoft.com/office/drawing/2014/main" id="{00000000-0008-0000-0F00-00003D02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4" name="テキスト ボックス 573">
          <a:extLst>
            <a:ext uri="{FF2B5EF4-FFF2-40B4-BE49-F238E27FC236}">
              <a16:creationId xmlns:a16="http://schemas.microsoft.com/office/drawing/2014/main" id="{00000000-0008-0000-0F00-00003E020000}"/>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5" name="【一般廃棄物処理施設】&#10;一人当たり有形固定資産（償却資産）額グラフ枠">
          <a:extLst>
            <a:ext uri="{FF2B5EF4-FFF2-40B4-BE49-F238E27FC236}">
              <a16:creationId xmlns:a16="http://schemas.microsoft.com/office/drawing/2014/main" id="{00000000-0008-0000-0F00-00003F02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127784</xdr:rowOff>
    </xdr:from>
    <xdr:to>
      <xdr:col>116</xdr:col>
      <xdr:colOff>62864</xdr:colOff>
      <xdr:row>42</xdr:row>
      <xdr:rowOff>36397</xdr:rowOff>
    </xdr:to>
    <xdr:cxnSp macro="">
      <xdr:nvCxnSpPr>
        <xdr:cNvPr id="576" name="直線コネクタ 575">
          <a:extLst>
            <a:ext uri="{FF2B5EF4-FFF2-40B4-BE49-F238E27FC236}">
              <a16:creationId xmlns:a16="http://schemas.microsoft.com/office/drawing/2014/main" id="{00000000-0008-0000-0F00-000040020000}"/>
            </a:ext>
          </a:extLst>
        </xdr:cNvPr>
        <xdr:cNvCxnSpPr/>
      </xdr:nvCxnSpPr>
      <xdr:spPr>
        <a:xfrm flipV="1">
          <a:off x="22160864" y="5957084"/>
          <a:ext cx="0" cy="1280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40224</xdr:rowOff>
    </xdr:from>
    <xdr:ext cx="378565" cy="259045"/>
    <xdr:sp macro="" textlink="">
      <xdr:nvSpPr>
        <xdr:cNvPr id="577" name="【一般廃棄物処理施設】&#10;一人当たり有形固定資産（償却資産）額最小値テキスト">
          <a:extLst>
            <a:ext uri="{FF2B5EF4-FFF2-40B4-BE49-F238E27FC236}">
              <a16:creationId xmlns:a16="http://schemas.microsoft.com/office/drawing/2014/main" id="{00000000-0008-0000-0F00-000041020000}"/>
            </a:ext>
          </a:extLst>
        </xdr:cNvPr>
        <xdr:cNvSpPr txBox="1"/>
      </xdr:nvSpPr>
      <xdr:spPr>
        <a:xfrm>
          <a:off x="22199600" y="72411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36397</xdr:rowOff>
    </xdr:from>
    <xdr:to>
      <xdr:col>116</xdr:col>
      <xdr:colOff>152400</xdr:colOff>
      <xdr:row>42</xdr:row>
      <xdr:rowOff>36397</xdr:rowOff>
    </xdr:to>
    <xdr:cxnSp macro="">
      <xdr:nvCxnSpPr>
        <xdr:cNvPr id="578" name="直線コネクタ 577">
          <a:extLst>
            <a:ext uri="{FF2B5EF4-FFF2-40B4-BE49-F238E27FC236}">
              <a16:creationId xmlns:a16="http://schemas.microsoft.com/office/drawing/2014/main" id="{00000000-0008-0000-0F00-000042020000}"/>
            </a:ext>
          </a:extLst>
        </xdr:cNvPr>
        <xdr:cNvCxnSpPr/>
      </xdr:nvCxnSpPr>
      <xdr:spPr>
        <a:xfrm>
          <a:off x="22072600" y="7237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74461</xdr:rowOff>
    </xdr:from>
    <xdr:ext cx="599010" cy="259045"/>
    <xdr:sp macro="" textlink="">
      <xdr:nvSpPr>
        <xdr:cNvPr id="579" name="【一般廃棄物処理施設】&#10;一人当たり有形固定資産（償却資産）額最大値テキスト">
          <a:extLst>
            <a:ext uri="{FF2B5EF4-FFF2-40B4-BE49-F238E27FC236}">
              <a16:creationId xmlns:a16="http://schemas.microsoft.com/office/drawing/2014/main" id="{00000000-0008-0000-0F00-000043020000}"/>
            </a:ext>
          </a:extLst>
        </xdr:cNvPr>
        <xdr:cNvSpPr txBox="1"/>
      </xdr:nvSpPr>
      <xdr:spPr>
        <a:xfrm>
          <a:off x="22199600" y="5732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127784</xdr:rowOff>
    </xdr:from>
    <xdr:to>
      <xdr:col>116</xdr:col>
      <xdr:colOff>152400</xdr:colOff>
      <xdr:row>34</xdr:row>
      <xdr:rowOff>127784</xdr:rowOff>
    </xdr:to>
    <xdr:cxnSp macro="">
      <xdr:nvCxnSpPr>
        <xdr:cNvPr id="580" name="直線コネクタ 579">
          <a:extLst>
            <a:ext uri="{FF2B5EF4-FFF2-40B4-BE49-F238E27FC236}">
              <a16:creationId xmlns:a16="http://schemas.microsoft.com/office/drawing/2014/main" id="{00000000-0008-0000-0F00-000044020000}"/>
            </a:ext>
          </a:extLst>
        </xdr:cNvPr>
        <xdr:cNvCxnSpPr/>
      </xdr:nvCxnSpPr>
      <xdr:spPr>
        <a:xfrm>
          <a:off x="22072600" y="5957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168372</xdr:rowOff>
    </xdr:from>
    <xdr:ext cx="534377" cy="259045"/>
    <xdr:sp macro="" textlink="">
      <xdr:nvSpPr>
        <xdr:cNvPr id="581" name="【一般廃棄物処理施設】&#10;一人当たり有形固定資産（償却資産）額平均値テキスト">
          <a:extLst>
            <a:ext uri="{FF2B5EF4-FFF2-40B4-BE49-F238E27FC236}">
              <a16:creationId xmlns:a16="http://schemas.microsoft.com/office/drawing/2014/main" id="{00000000-0008-0000-0F00-000045020000}"/>
            </a:ext>
          </a:extLst>
        </xdr:cNvPr>
        <xdr:cNvSpPr txBox="1"/>
      </xdr:nvSpPr>
      <xdr:spPr>
        <a:xfrm>
          <a:off x="22199600" y="66834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145495</xdr:rowOff>
    </xdr:from>
    <xdr:to>
      <xdr:col>116</xdr:col>
      <xdr:colOff>114300</xdr:colOff>
      <xdr:row>40</xdr:row>
      <xdr:rowOff>75645</xdr:rowOff>
    </xdr:to>
    <xdr:sp macro="" textlink="">
      <xdr:nvSpPr>
        <xdr:cNvPr id="582" name="フローチャート: 判断 581">
          <a:extLst>
            <a:ext uri="{FF2B5EF4-FFF2-40B4-BE49-F238E27FC236}">
              <a16:creationId xmlns:a16="http://schemas.microsoft.com/office/drawing/2014/main" id="{00000000-0008-0000-0F00-000046020000}"/>
            </a:ext>
          </a:extLst>
        </xdr:cNvPr>
        <xdr:cNvSpPr/>
      </xdr:nvSpPr>
      <xdr:spPr>
        <a:xfrm>
          <a:off x="22110700" y="6832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2453</xdr:rowOff>
    </xdr:from>
    <xdr:to>
      <xdr:col>112</xdr:col>
      <xdr:colOff>38100</xdr:colOff>
      <xdr:row>40</xdr:row>
      <xdr:rowOff>104053</xdr:rowOff>
    </xdr:to>
    <xdr:sp macro="" textlink="">
      <xdr:nvSpPr>
        <xdr:cNvPr id="583" name="フローチャート: 判断 582">
          <a:extLst>
            <a:ext uri="{FF2B5EF4-FFF2-40B4-BE49-F238E27FC236}">
              <a16:creationId xmlns:a16="http://schemas.microsoft.com/office/drawing/2014/main" id="{00000000-0008-0000-0F00-000047020000}"/>
            </a:ext>
          </a:extLst>
        </xdr:cNvPr>
        <xdr:cNvSpPr/>
      </xdr:nvSpPr>
      <xdr:spPr>
        <a:xfrm>
          <a:off x="21272500" y="6860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152852</xdr:rowOff>
    </xdr:from>
    <xdr:to>
      <xdr:col>107</xdr:col>
      <xdr:colOff>101600</xdr:colOff>
      <xdr:row>40</xdr:row>
      <xdr:rowOff>83002</xdr:rowOff>
    </xdr:to>
    <xdr:sp macro="" textlink="">
      <xdr:nvSpPr>
        <xdr:cNvPr id="584" name="フローチャート: 判断 583">
          <a:extLst>
            <a:ext uri="{FF2B5EF4-FFF2-40B4-BE49-F238E27FC236}">
              <a16:creationId xmlns:a16="http://schemas.microsoft.com/office/drawing/2014/main" id="{00000000-0008-0000-0F00-000048020000}"/>
            </a:ext>
          </a:extLst>
        </xdr:cNvPr>
        <xdr:cNvSpPr/>
      </xdr:nvSpPr>
      <xdr:spPr>
        <a:xfrm>
          <a:off x="20383500" y="6839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152018</xdr:rowOff>
    </xdr:from>
    <xdr:to>
      <xdr:col>102</xdr:col>
      <xdr:colOff>165100</xdr:colOff>
      <xdr:row>40</xdr:row>
      <xdr:rowOff>82168</xdr:rowOff>
    </xdr:to>
    <xdr:sp macro="" textlink="">
      <xdr:nvSpPr>
        <xdr:cNvPr id="585" name="フローチャート: 判断 584">
          <a:extLst>
            <a:ext uri="{FF2B5EF4-FFF2-40B4-BE49-F238E27FC236}">
              <a16:creationId xmlns:a16="http://schemas.microsoft.com/office/drawing/2014/main" id="{00000000-0008-0000-0F00-000049020000}"/>
            </a:ext>
          </a:extLst>
        </xdr:cNvPr>
        <xdr:cNvSpPr/>
      </xdr:nvSpPr>
      <xdr:spPr>
        <a:xfrm>
          <a:off x="19494500" y="6838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149865</xdr:rowOff>
    </xdr:from>
    <xdr:to>
      <xdr:col>98</xdr:col>
      <xdr:colOff>38100</xdr:colOff>
      <xdr:row>40</xdr:row>
      <xdr:rowOff>80015</xdr:rowOff>
    </xdr:to>
    <xdr:sp macro="" textlink="">
      <xdr:nvSpPr>
        <xdr:cNvPr id="586" name="フローチャート: 判断 585">
          <a:extLst>
            <a:ext uri="{FF2B5EF4-FFF2-40B4-BE49-F238E27FC236}">
              <a16:creationId xmlns:a16="http://schemas.microsoft.com/office/drawing/2014/main" id="{00000000-0008-0000-0F00-00004A020000}"/>
            </a:ext>
          </a:extLst>
        </xdr:cNvPr>
        <xdr:cNvSpPr/>
      </xdr:nvSpPr>
      <xdr:spPr>
        <a:xfrm>
          <a:off x="18605500" y="6836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00000000-0008-0000-0F00-00004B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00000000-0008-0000-0F00-00004C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00000000-0008-0000-0F00-00004D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00000000-0008-0000-0F00-00004E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00000000-0008-0000-0F00-00004F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132731</xdr:rowOff>
    </xdr:from>
    <xdr:to>
      <xdr:col>116</xdr:col>
      <xdr:colOff>114300</xdr:colOff>
      <xdr:row>41</xdr:row>
      <xdr:rowOff>62881</xdr:rowOff>
    </xdr:to>
    <xdr:sp macro="" textlink="">
      <xdr:nvSpPr>
        <xdr:cNvPr id="592" name="楕円 591">
          <a:extLst>
            <a:ext uri="{FF2B5EF4-FFF2-40B4-BE49-F238E27FC236}">
              <a16:creationId xmlns:a16="http://schemas.microsoft.com/office/drawing/2014/main" id="{00000000-0008-0000-0F00-000050020000}"/>
            </a:ext>
          </a:extLst>
        </xdr:cNvPr>
        <xdr:cNvSpPr/>
      </xdr:nvSpPr>
      <xdr:spPr>
        <a:xfrm>
          <a:off x="22110700" y="6990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111158</xdr:rowOff>
    </xdr:from>
    <xdr:ext cx="534377" cy="259045"/>
    <xdr:sp macro="" textlink="">
      <xdr:nvSpPr>
        <xdr:cNvPr id="593" name="【一般廃棄物処理施設】&#10;一人当たり有形固定資産（償却資産）額該当値テキスト">
          <a:extLst>
            <a:ext uri="{FF2B5EF4-FFF2-40B4-BE49-F238E27FC236}">
              <a16:creationId xmlns:a16="http://schemas.microsoft.com/office/drawing/2014/main" id="{00000000-0008-0000-0F00-000051020000}"/>
            </a:ext>
          </a:extLst>
        </xdr:cNvPr>
        <xdr:cNvSpPr txBox="1"/>
      </xdr:nvSpPr>
      <xdr:spPr>
        <a:xfrm>
          <a:off x="22199600" y="6969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133231</xdr:rowOff>
    </xdr:from>
    <xdr:to>
      <xdr:col>112</xdr:col>
      <xdr:colOff>38100</xdr:colOff>
      <xdr:row>41</xdr:row>
      <xdr:rowOff>63381</xdr:rowOff>
    </xdr:to>
    <xdr:sp macro="" textlink="">
      <xdr:nvSpPr>
        <xdr:cNvPr id="594" name="楕円 593">
          <a:extLst>
            <a:ext uri="{FF2B5EF4-FFF2-40B4-BE49-F238E27FC236}">
              <a16:creationId xmlns:a16="http://schemas.microsoft.com/office/drawing/2014/main" id="{00000000-0008-0000-0F00-000052020000}"/>
            </a:ext>
          </a:extLst>
        </xdr:cNvPr>
        <xdr:cNvSpPr/>
      </xdr:nvSpPr>
      <xdr:spPr>
        <a:xfrm>
          <a:off x="21272500" y="6991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12081</xdr:rowOff>
    </xdr:from>
    <xdr:to>
      <xdr:col>116</xdr:col>
      <xdr:colOff>63500</xdr:colOff>
      <xdr:row>41</xdr:row>
      <xdr:rowOff>12581</xdr:rowOff>
    </xdr:to>
    <xdr:cxnSp macro="">
      <xdr:nvCxnSpPr>
        <xdr:cNvPr id="595" name="直線コネクタ 594">
          <a:extLst>
            <a:ext uri="{FF2B5EF4-FFF2-40B4-BE49-F238E27FC236}">
              <a16:creationId xmlns:a16="http://schemas.microsoft.com/office/drawing/2014/main" id="{00000000-0008-0000-0F00-000053020000}"/>
            </a:ext>
          </a:extLst>
        </xdr:cNvPr>
        <xdr:cNvCxnSpPr/>
      </xdr:nvCxnSpPr>
      <xdr:spPr>
        <a:xfrm flipV="1">
          <a:off x="21323300" y="7041531"/>
          <a:ext cx="838200" cy="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135075</xdr:rowOff>
    </xdr:from>
    <xdr:to>
      <xdr:col>107</xdr:col>
      <xdr:colOff>101600</xdr:colOff>
      <xdr:row>41</xdr:row>
      <xdr:rowOff>65225</xdr:rowOff>
    </xdr:to>
    <xdr:sp macro="" textlink="">
      <xdr:nvSpPr>
        <xdr:cNvPr id="596" name="楕円 595">
          <a:extLst>
            <a:ext uri="{FF2B5EF4-FFF2-40B4-BE49-F238E27FC236}">
              <a16:creationId xmlns:a16="http://schemas.microsoft.com/office/drawing/2014/main" id="{00000000-0008-0000-0F00-000054020000}"/>
            </a:ext>
          </a:extLst>
        </xdr:cNvPr>
        <xdr:cNvSpPr/>
      </xdr:nvSpPr>
      <xdr:spPr>
        <a:xfrm>
          <a:off x="20383500" y="6993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12581</xdr:rowOff>
    </xdr:from>
    <xdr:to>
      <xdr:col>111</xdr:col>
      <xdr:colOff>177800</xdr:colOff>
      <xdr:row>41</xdr:row>
      <xdr:rowOff>14425</xdr:rowOff>
    </xdr:to>
    <xdr:cxnSp macro="">
      <xdr:nvCxnSpPr>
        <xdr:cNvPr id="597" name="直線コネクタ 596">
          <a:extLst>
            <a:ext uri="{FF2B5EF4-FFF2-40B4-BE49-F238E27FC236}">
              <a16:creationId xmlns:a16="http://schemas.microsoft.com/office/drawing/2014/main" id="{00000000-0008-0000-0F00-000055020000}"/>
            </a:ext>
          </a:extLst>
        </xdr:cNvPr>
        <xdr:cNvCxnSpPr/>
      </xdr:nvCxnSpPr>
      <xdr:spPr>
        <a:xfrm flipV="1">
          <a:off x="20434300" y="7042031"/>
          <a:ext cx="889000" cy="1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135566</xdr:rowOff>
    </xdr:from>
    <xdr:to>
      <xdr:col>102</xdr:col>
      <xdr:colOff>165100</xdr:colOff>
      <xdr:row>41</xdr:row>
      <xdr:rowOff>65716</xdr:rowOff>
    </xdr:to>
    <xdr:sp macro="" textlink="">
      <xdr:nvSpPr>
        <xdr:cNvPr id="598" name="楕円 597">
          <a:extLst>
            <a:ext uri="{FF2B5EF4-FFF2-40B4-BE49-F238E27FC236}">
              <a16:creationId xmlns:a16="http://schemas.microsoft.com/office/drawing/2014/main" id="{00000000-0008-0000-0F00-000056020000}"/>
            </a:ext>
          </a:extLst>
        </xdr:cNvPr>
        <xdr:cNvSpPr/>
      </xdr:nvSpPr>
      <xdr:spPr>
        <a:xfrm>
          <a:off x="19494500" y="6993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14425</xdr:rowOff>
    </xdr:from>
    <xdr:to>
      <xdr:col>107</xdr:col>
      <xdr:colOff>50800</xdr:colOff>
      <xdr:row>41</xdr:row>
      <xdr:rowOff>14916</xdr:rowOff>
    </xdr:to>
    <xdr:cxnSp macro="">
      <xdr:nvCxnSpPr>
        <xdr:cNvPr id="599" name="直線コネクタ 598">
          <a:extLst>
            <a:ext uri="{FF2B5EF4-FFF2-40B4-BE49-F238E27FC236}">
              <a16:creationId xmlns:a16="http://schemas.microsoft.com/office/drawing/2014/main" id="{00000000-0008-0000-0F00-000057020000}"/>
            </a:ext>
          </a:extLst>
        </xdr:cNvPr>
        <xdr:cNvCxnSpPr/>
      </xdr:nvCxnSpPr>
      <xdr:spPr>
        <a:xfrm flipV="1">
          <a:off x="19545300" y="7043875"/>
          <a:ext cx="889000" cy="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135772</xdr:rowOff>
    </xdr:from>
    <xdr:to>
      <xdr:col>98</xdr:col>
      <xdr:colOff>38100</xdr:colOff>
      <xdr:row>41</xdr:row>
      <xdr:rowOff>65922</xdr:rowOff>
    </xdr:to>
    <xdr:sp macro="" textlink="">
      <xdr:nvSpPr>
        <xdr:cNvPr id="600" name="楕円 599">
          <a:extLst>
            <a:ext uri="{FF2B5EF4-FFF2-40B4-BE49-F238E27FC236}">
              <a16:creationId xmlns:a16="http://schemas.microsoft.com/office/drawing/2014/main" id="{00000000-0008-0000-0F00-000058020000}"/>
            </a:ext>
          </a:extLst>
        </xdr:cNvPr>
        <xdr:cNvSpPr/>
      </xdr:nvSpPr>
      <xdr:spPr>
        <a:xfrm>
          <a:off x="18605500" y="6993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14916</xdr:rowOff>
    </xdr:from>
    <xdr:to>
      <xdr:col>102</xdr:col>
      <xdr:colOff>114300</xdr:colOff>
      <xdr:row>41</xdr:row>
      <xdr:rowOff>15122</xdr:rowOff>
    </xdr:to>
    <xdr:cxnSp macro="">
      <xdr:nvCxnSpPr>
        <xdr:cNvPr id="601" name="直線コネクタ 600">
          <a:extLst>
            <a:ext uri="{FF2B5EF4-FFF2-40B4-BE49-F238E27FC236}">
              <a16:creationId xmlns:a16="http://schemas.microsoft.com/office/drawing/2014/main" id="{00000000-0008-0000-0F00-000059020000}"/>
            </a:ext>
          </a:extLst>
        </xdr:cNvPr>
        <xdr:cNvCxnSpPr/>
      </xdr:nvCxnSpPr>
      <xdr:spPr>
        <a:xfrm flipV="1">
          <a:off x="18656300" y="7044366"/>
          <a:ext cx="889000" cy="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120580</xdr:rowOff>
    </xdr:from>
    <xdr:ext cx="534377" cy="259045"/>
    <xdr:sp macro="" textlink="">
      <xdr:nvSpPr>
        <xdr:cNvPr id="602" name="n_1aveValue【一般廃棄物処理施設】&#10;一人当たり有形固定資産（償却資産）額">
          <a:extLst>
            <a:ext uri="{FF2B5EF4-FFF2-40B4-BE49-F238E27FC236}">
              <a16:creationId xmlns:a16="http://schemas.microsoft.com/office/drawing/2014/main" id="{00000000-0008-0000-0F00-00005A020000}"/>
            </a:ext>
          </a:extLst>
        </xdr:cNvPr>
        <xdr:cNvSpPr txBox="1"/>
      </xdr:nvSpPr>
      <xdr:spPr>
        <a:xfrm>
          <a:off x="21043411" y="6635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99529</xdr:rowOff>
    </xdr:from>
    <xdr:ext cx="534377" cy="259045"/>
    <xdr:sp macro="" textlink="">
      <xdr:nvSpPr>
        <xdr:cNvPr id="603" name="n_2aveValue【一般廃棄物処理施設】&#10;一人当たり有形固定資産（償却資産）額">
          <a:extLst>
            <a:ext uri="{FF2B5EF4-FFF2-40B4-BE49-F238E27FC236}">
              <a16:creationId xmlns:a16="http://schemas.microsoft.com/office/drawing/2014/main" id="{00000000-0008-0000-0F00-00005B020000}"/>
            </a:ext>
          </a:extLst>
        </xdr:cNvPr>
        <xdr:cNvSpPr txBox="1"/>
      </xdr:nvSpPr>
      <xdr:spPr>
        <a:xfrm>
          <a:off x="20167111" y="6614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98695</xdr:rowOff>
    </xdr:from>
    <xdr:ext cx="534377" cy="259045"/>
    <xdr:sp macro="" textlink="">
      <xdr:nvSpPr>
        <xdr:cNvPr id="604" name="n_3aveValue【一般廃棄物処理施設】&#10;一人当たり有形固定資産（償却資産）額">
          <a:extLst>
            <a:ext uri="{FF2B5EF4-FFF2-40B4-BE49-F238E27FC236}">
              <a16:creationId xmlns:a16="http://schemas.microsoft.com/office/drawing/2014/main" id="{00000000-0008-0000-0F00-00005C020000}"/>
            </a:ext>
          </a:extLst>
        </xdr:cNvPr>
        <xdr:cNvSpPr txBox="1"/>
      </xdr:nvSpPr>
      <xdr:spPr>
        <a:xfrm>
          <a:off x="19278111" y="6613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96542</xdr:rowOff>
    </xdr:from>
    <xdr:ext cx="534377" cy="259045"/>
    <xdr:sp macro="" textlink="">
      <xdr:nvSpPr>
        <xdr:cNvPr id="605" name="n_4aveValue【一般廃棄物処理施設】&#10;一人当たり有形固定資産（償却資産）額">
          <a:extLst>
            <a:ext uri="{FF2B5EF4-FFF2-40B4-BE49-F238E27FC236}">
              <a16:creationId xmlns:a16="http://schemas.microsoft.com/office/drawing/2014/main" id="{00000000-0008-0000-0F00-00005D020000}"/>
            </a:ext>
          </a:extLst>
        </xdr:cNvPr>
        <xdr:cNvSpPr txBox="1"/>
      </xdr:nvSpPr>
      <xdr:spPr>
        <a:xfrm>
          <a:off x="18389111" y="6611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54508</xdr:rowOff>
    </xdr:from>
    <xdr:ext cx="534377" cy="259045"/>
    <xdr:sp macro="" textlink="">
      <xdr:nvSpPr>
        <xdr:cNvPr id="606" name="n_1mainValue【一般廃棄物処理施設】&#10;一人当たり有形固定資産（償却資産）額">
          <a:extLst>
            <a:ext uri="{FF2B5EF4-FFF2-40B4-BE49-F238E27FC236}">
              <a16:creationId xmlns:a16="http://schemas.microsoft.com/office/drawing/2014/main" id="{00000000-0008-0000-0F00-00005E020000}"/>
            </a:ext>
          </a:extLst>
        </xdr:cNvPr>
        <xdr:cNvSpPr txBox="1"/>
      </xdr:nvSpPr>
      <xdr:spPr>
        <a:xfrm>
          <a:off x="21043411" y="7083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56352</xdr:rowOff>
    </xdr:from>
    <xdr:ext cx="534377" cy="259045"/>
    <xdr:sp macro="" textlink="">
      <xdr:nvSpPr>
        <xdr:cNvPr id="607" name="n_2mainValue【一般廃棄物処理施設】&#10;一人当たり有形固定資産（償却資産）額">
          <a:extLst>
            <a:ext uri="{FF2B5EF4-FFF2-40B4-BE49-F238E27FC236}">
              <a16:creationId xmlns:a16="http://schemas.microsoft.com/office/drawing/2014/main" id="{00000000-0008-0000-0F00-00005F020000}"/>
            </a:ext>
          </a:extLst>
        </xdr:cNvPr>
        <xdr:cNvSpPr txBox="1"/>
      </xdr:nvSpPr>
      <xdr:spPr>
        <a:xfrm>
          <a:off x="20167111" y="7085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56843</xdr:rowOff>
    </xdr:from>
    <xdr:ext cx="534377" cy="259045"/>
    <xdr:sp macro="" textlink="">
      <xdr:nvSpPr>
        <xdr:cNvPr id="608" name="n_3mainValue【一般廃棄物処理施設】&#10;一人当たり有形固定資産（償却資産）額">
          <a:extLst>
            <a:ext uri="{FF2B5EF4-FFF2-40B4-BE49-F238E27FC236}">
              <a16:creationId xmlns:a16="http://schemas.microsoft.com/office/drawing/2014/main" id="{00000000-0008-0000-0F00-000060020000}"/>
            </a:ext>
          </a:extLst>
        </xdr:cNvPr>
        <xdr:cNvSpPr txBox="1"/>
      </xdr:nvSpPr>
      <xdr:spPr>
        <a:xfrm>
          <a:off x="19278111" y="7086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57049</xdr:rowOff>
    </xdr:from>
    <xdr:ext cx="534377" cy="259045"/>
    <xdr:sp macro="" textlink="">
      <xdr:nvSpPr>
        <xdr:cNvPr id="609" name="n_4mainValue【一般廃棄物処理施設】&#10;一人当たり有形固定資産（償却資産）額">
          <a:extLst>
            <a:ext uri="{FF2B5EF4-FFF2-40B4-BE49-F238E27FC236}">
              <a16:creationId xmlns:a16="http://schemas.microsoft.com/office/drawing/2014/main" id="{00000000-0008-0000-0F00-000061020000}"/>
            </a:ext>
          </a:extLst>
        </xdr:cNvPr>
        <xdr:cNvSpPr txBox="1"/>
      </xdr:nvSpPr>
      <xdr:spPr>
        <a:xfrm>
          <a:off x="18389111" y="7086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0" name="正方形/長方形 609">
          <a:extLst>
            <a:ext uri="{FF2B5EF4-FFF2-40B4-BE49-F238E27FC236}">
              <a16:creationId xmlns:a16="http://schemas.microsoft.com/office/drawing/2014/main" id="{00000000-0008-0000-0F00-000062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1" name="正方形/長方形 610">
          <a:extLst>
            <a:ext uri="{FF2B5EF4-FFF2-40B4-BE49-F238E27FC236}">
              <a16:creationId xmlns:a16="http://schemas.microsoft.com/office/drawing/2014/main" id="{00000000-0008-0000-0F00-000063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2" name="正方形/長方形 611">
          <a:extLst>
            <a:ext uri="{FF2B5EF4-FFF2-40B4-BE49-F238E27FC236}">
              <a16:creationId xmlns:a16="http://schemas.microsoft.com/office/drawing/2014/main" id="{00000000-0008-0000-0F00-000064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3" name="正方形/長方形 612">
          <a:extLst>
            <a:ext uri="{FF2B5EF4-FFF2-40B4-BE49-F238E27FC236}">
              <a16:creationId xmlns:a16="http://schemas.microsoft.com/office/drawing/2014/main" id="{00000000-0008-0000-0F00-000065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4" name="正方形/長方形 613">
          <a:extLst>
            <a:ext uri="{FF2B5EF4-FFF2-40B4-BE49-F238E27FC236}">
              <a16:creationId xmlns:a16="http://schemas.microsoft.com/office/drawing/2014/main" id="{00000000-0008-0000-0F00-000066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5" name="正方形/長方形 614">
          <a:extLst>
            <a:ext uri="{FF2B5EF4-FFF2-40B4-BE49-F238E27FC236}">
              <a16:creationId xmlns:a16="http://schemas.microsoft.com/office/drawing/2014/main" id="{00000000-0008-0000-0F00-000067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6" name="正方形/長方形 615">
          <a:extLst>
            <a:ext uri="{FF2B5EF4-FFF2-40B4-BE49-F238E27FC236}">
              <a16:creationId xmlns:a16="http://schemas.microsoft.com/office/drawing/2014/main" id="{00000000-0008-0000-0F00-000068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7" name="正方形/長方形 616">
          <a:extLst>
            <a:ext uri="{FF2B5EF4-FFF2-40B4-BE49-F238E27FC236}">
              <a16:creationId xmlns:a16="http://schemas.microsoft.com/office/drawing/2014/main" id="{00000000-0008-0000-0F00-000069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8" name="テキスト ボックス 617">
          <a:extLst>
            <a:ext uri="{FF2B5EF4-FFF2-40B4-BE49-F238E27FC236}">
              <a16:creationId xmlns:a16="http://schemas.microsoft.com/office/drawing/2014/main" id="{00000000-0008-0000-0F00-00006A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9" name="直線コネクタ 618">
          <a:extLst>
            <a:ext uri="{FF2B5EF4-FFF2-40B4-BE49-F238E27FC236}">
              <a16:creationId xmlns:a16="http://schemas.microsoft.com/office/drawing/2014/main" id="{00000000-0008-0000-0F00-00006B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0" name="テキスト ボックス 619">
          <a:extLst>
            <a:ext uri="{FF2B5EF4-FFF2-40B4-BE49-F238E27FC236}">
              <a16:creationId xmlns:a16="http://schemas.microsoft.com/office/drawing/2014/main" id="{00000000-0008-0000-0F00-00006C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1" name="直線コネクタ 620">
          <a:extLst>
            <a:ext uri="{FF2B5EF4-FFF2-40B4-BE49-F238E27FC236}">
              <a16:creationId xmlns:a16="http://schemas.microsoft.com/office/drawing/2014/main" id="{00000000-0008-0000-0F00-00006D02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2" name="テキスト ボックス 621">
          <a:extLst>
            <a:ext uri="{FF2B5EF4-FFF2-40B4-BE49-F238E27FC236}">
              <a16:creationId xmlns:a16="http://schemas.microsoft.com/office/drawing/2014/main" id="{00000000-0008-0000-0F00-00006E02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3" name="直線コネクタ 622">
          <a:extLst>
            <a:ext uri="{FF2B5EF4-FFF2-40B4-BE49-F238E27FC236}">
              <a16:creationId xmlns:a16="http://schemas.microsoft.com/office/drawing/2014/main" id="{00000000-0008-0000-0F00-00006F02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4" name="テキスト ボックス 623">
          <a:extLst>
            <a:ext uri="{FF2B5EF4-FFF2-40B4-BE49-F238E27FC236}">
              <a16:creationId xmlns:a16="http://schemas.microsoft.com/office/drawing/2014/main" id="{00000000-0008-0000-0F00-00007002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5" name="直線コネクタ 624">
          <a:extLst>
            <a:ext uri="{FF2B5EF4-FFF2-40B4-BE49-F238E27FC236}">
              <a16:creationId xmlns:a16="http://schemas.microsoft.com/office/drawing/2014/main" id="{00000000-0008-0000-0F00-00007102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6" name="テキスト ボックス 625">
          <a:extLst>
            <a:ext uri="{FF2B5EF4-FFF2-40B4-BE49-F238E27FC236}">
              <a16:creationId xmlns:a16="http://schemas.microsoft.com/office/drawing/2014/main" id="{00000000-0008-0000-0F00-00007202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7" name="直線コネクタ 626">
          <a:extLst>
            <a:ext uri="{FF2B5EF4-FFF2-40B4-BE49-F238E27FC236}">
              <a16:creationId xmlns:a16="http://schemas.microsoft.com/office/drawing/2014/main" id="{00000000-0008-0000-0F00-00007302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8" name="テキスト ボックス 627">
          <a:extLst>
            <a:ext uri="{FF2B5EF4-FFF2-40B4-BE49-F238E27FC236}">
              <a16:creationId xmlns:a16="http://schemas.microsoft.com/office/drawing/2014/main" id="{00000000-0008-0000-0F00-00007402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9" name="直線コネクタ 628">
          <a:extLst>
            <a:ext uri="{FF2B5EF4-FFF2-40B4-BE49-F238E27FC236}">
              <a16:creationId xmlns:a16="http://schemas.microsoft.com/office/drawing/2014/main" id="{00000000-0008-0000-0F00-00007502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0" name="テキスト ボックス 629">
          <a:extLst>
            <a:ext uri="{FF2B5EF4-FFF2-40B4-BE49-F238E27FC236}">
              <a16:creationId xmlns:a16="http://schemas.microsoft.com/office/drawing/2014/main" id="{00000000-0008-0000-0F00-00007602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1" name="直線コネクタ 630">
          <a:extLst>
            <a:ext uri="{FF2B5EF4-FFF2-40B4-BE49-F238E27FC236}">
              <a16:creationId xmlns:a16="http://schemas.microsoft.com/office/drawing/2014/main" id="{00000000-0008-0000-0F00-00007702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2" name="テキスト ボックス 631">
          <a:extLst>
            <a:ext uri="{FF2B5EF4-FFF2-40B4-BE49-F238E27FC236}">
              <a16:creationId xmlns:a16="http://schemas.microsoft.com/office/drawing/2014/main" id="{00000000-0008-0000-0F00-00007802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3" name="直線コネクタ 632">
          <a:extLst>
            <a:ext uri="{FF2B5EF4-FFF2-40B4-BE49-F238E27FC236}">
              <a16:creationId xmlns:a16="http://schemas.microsoft.com/office/drawing/2014/main" id="{00000000-0008-0000-0F00-000079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4" name="【保健センター・保健所】&#10;有形固定資産減価償却率グラフ枠">
          <a:extLst>
            <a:ext uri="{FF2B5EF4-FFF2-40B4-BE49-F238E27FC236}">
              <a16:creationId xmlns:a16="http://schemas.microsoft.com/office/drawing/2014/main" id="{00000000-0008-0000-0F00-00007A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78377</xdr:rowOff>
    </xdr:from>
    <xdr:to>
      <xdr:col>85</xdr:col>
      <xdr:colOff>126364</xdr:colOff>
      <xdr:row>64</xdr:row>
      <xdr:rowOff>130628</xdr:rowOff>
    </xdr:to>
    <xdr:cxnSp macro="">
      <xdr:nvCxnSpPr>
        <xdr:cNvPr id="635" name="直線コネクタ 634">
          <a:extLst>
            <a:ext uri="{FF2B5EF4-FFF2-40B4-BE49-F238E27FC236}">
              <a16:creationId xmlns:a16="http://schemas.microsoft.com/office/drawing/2014/main" id="{00000000-0008-0000-0F00-00007B020000}"/>
            </a:ext>
          </a:extLst>
        </xdr:cNvPr>
        <xdr:cNvCxnSpPr/>
      </xdr:nvCxnSpPr>
      <xdr:spPr>
        <a:xfrm flipV="1">
          <a:off x="16318864" y="9508127"/>
          <a:ext cx="0" cy="1595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36" name="【保健センター・保健所】&#10;有形固定資産減価償却率最小値テキスト">
          <a:extLst>
            <a:ext uri="{FF2B5EF4-FFF2-40B4-BE49-F238E27FC236}">
              <a16:creationId xmlns:a16="http://schemas.microsoft.com/office/drawing/2014/main" id="{00000000-0008-0000-0F00-00007C020000}"/>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7" name="直線コネクタ 636">
          <a:extLst>
            <a:ext uri="{FF2B5EF4-FFF2-40B4-BE49-F238E27FC236}">
              <a16:creationId xmlns:a16="http://schemas.microsoft.com/office/drawing/2014/main" id="{00000000-0008-0000-0F00-00007D020000}"/>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25054</xdr:rowOff>
    </xdr:from>
    <xdr:ext cx="340478" cy="259045"/>
    <xdr:sp macro="" textlink="">
      <xdr:nvSpPr>
        <xdr:cNvPr id="638" name="【保健センター・保健所】&#10;有形固定資産減価償却率最大値テキスト">
          <a:extLst>
            <a:ext uri="{FF2B5EF4-FFF2-40B4-BE49-F238E27FC236}">
              <a16:creationId xmlns:a16="http://schemas.microsoft.com/office/drawing/2014/main" id="{00000000-0008-0000-0F00-00007E020000}"/>
            </a:ext>
          </a:extLst>
        </xdr:cNvPr>
        <xdr:cNvSpPr txBox="1"/>
      </xdr:nvSpPr>
      <xdr:spPr>
        <a:xfrm>
          <a:off x="16357600" y="928335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78377</xdr:rowOff>
    </xdr:from>
    <xdr:to>
      <xdr:col>86</xdr:col>
      <xdr:colOff>25400</xdr:colOff>
      <xdr:row>55</xdr:row>
      <xdr:rowOff>78377</xdr:rowOff>
    </xdr:to>
    <xdr:cxnSp macro="">
      <xdr:nvCxnSpPr>
        <xdr:cNvPr id="639" name="直線コネクタ 638">
          <a:extLst>
            <a:ext uri="{FF2B5EF4-FFF2-40B4-BE49-F238E27FC236}">
              <a16:creationId xmlns:a16="http://schemas.microsoft.com/office/drawing/2014/main" id="{00000000-0008-0000-0F00-00007F020000}"/>
            </a:ext>
          </a:extLst>
        </xdr:cNvPr>
        <xdr:cNvCxnSpPr/>
      </xdr:nvCxnSpPr>
      <xdr:spPr>
        <a:xfrm>
          <a:off x="16230600" y="9508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48821</xdr:rowOff>
    </xdr:from>
    <xdr:ext cx="405111" cy="259045"/>
    <xdr:sp macro="" textlink="">
      <xdr:nvSpPr>
        <xdr:cNvPr id="640" name="【保健センター・保健所】&#10;有形固定資産減価償却率平均値テキスト">
          <a:extLst>
            <a:ext uri="{FF2B5EF4-FFF2-40B4-BE49-F238E27FC236}">
              <a16:creationId xmlns:a16="http://schemas.microsoft.com/office/drawing/2014/main" id="{00000000-0008-0000-0F00-000080020000}"/>
            </a:ext>
          </a:extLst>
        </xdr:cNvPr>
        <xdr:cNvSpPr txBox="1"/>
      </xdr:nvSpPr>
      <xdr:spPr>
        <a:xfrm>
          <a:off x="16357600" y="101643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25944</xdr:rowOff>
    </xdr:from>
    <xdr:to>
      <xdr:col>85</xdr:col>
      <xdr:colOff>177800</xdr:colOff>
      <xdr:row>60</xdr:row>
      <xdr:rowOff>127544</xdr:rowOff>
    </xdr:to>
    <xdr:sp macro="" textlink="">
      <xdr:nvSpPr>
        <xdr:cNvPr id="641" name="フローチャート: 判断 640">
          <a:extLst>
            <a:ext uri="{FF2B5EF4-FFF2-40B4-BE49-F238E27FC236}">
              <a16:creationId xmlns:a16="http://schemas.microsoft.com/office/drawing/2014/main" id="{00000000-0008-0000-0F00-000081020000}"/>
            </a:ext>
          </a:extLst>
        </xdr:cNvPr>
        <xdr:cNvSpPr/>
      </xdr:nvSpPr>
      <xdr:spPr>
        <a:xfrm>
          <a:off x="16268700" y="1031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3084</xdr:rowOff>
    </xdr:from>
    <xdr:to>
      <xdr:col>81</xdr:col>
      <xdr:colOff>101600</xdr:colOff>
      <xdr:row>60</xdr:row>
      <xdr:rowOff>104684</xdr:rowOff>
    </xdr:to>
    <xdr:sp macro="" textlink="">
      <xdr:nvSpPr>
        <xdr:cNvPr id="642" name="フローチャート: 判断 641">
          <a:extLst>
            <a:ext uri="{FF2B5EF4-FFF2-40B4-BE49-F238E27FC236}">
              <a16:creationId xmlns:a16="http://schemas.microsoft.com/office/drawing/2014/main" id="{00000000-0008-0000-0F00-000082020000}"/>
            </a:ext>
          </a:extLst>
        </xdr:cNvPr>
        <xdr:cNvSpPr/>
      </xdr:nvSpPr>
      <xdr:spPr>
        <a:xfrm>
          <a:off x="15430500" y="1029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1451</xdr:rowOff>
    </xdr:from>
    <xdr:to>
      <xdr:col>76</xdr:col>
      <xdr:colOff>165100</xdr:colOff>
      <xdr:row>60</xdr:row>
      <xdr:rowOff>103051</xdr:rowOff>
    </xdr:to>
    <xdr:sp macro="" textlink="">
      <xdr:nvSpPr>
        <xdr:cNvPr id="643" name="フローチャート: 判断 642">
          <a:extLst>
            <a:ext uri="{FF2B5EF4-FFF2-40B4-BE49-F238E27FC236}">
              <a16:creationId xmlns:a16="http://schemas.microsoft.com/office/drawing/2014/main" id="{00000000-0008-0000-0F00-000083020000}"/>
            </a:ext>
          </a:extLst>
        </xdr:cNvPr>
        <xdr:cNvSpPr/>
      </xdr:nvSpPr>
      <xdr:spPr>
        <a:xfrm>
          <a:off x="14541500" y="1028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148409</xdr:rowOff>
    </xdr:from>
    <xdr:to>
      <xdr:col>72</xdr:col>
      <xdr:colOff>38100</xdr:colOff>
      <xdr:row>60</xdr:row>
      <xdr:rowOff>78559</xdr:rowOff>
    </xdr:to>
    <xdr:sp macro="" textlink="">
      <xdr:nvSpPr>
        <xdr:cNvPr id="644" name="フローチャート: 判断 643">
          <a:extLst>
            <a:ext uri="{FF2B5EF4-FFF2-40B4-BE49-F238E27FC236}">
              <a16:creationId xmlns:a16="http://schemas.microsoft.com/office/drawing/2014/main" id="{00000000-0008-0000-0F00-000084020000}"/>
            </a:ext>
          </a:extLst>
        </xdr:cNvPr>
        <xdr:cNvSpPr/>
      </xdr:nvSpPr>
      <xdr:spPr>
        <a:xfrm>
          <a:off x="13652500" y="10263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119017</xdr:rowOff>
    </xdr:from>
    <xdr:to>
      <xdr:col>67</xdr:col>
      <xdr:colOff>101600</xdr:colOff>
      <xdr:row>60</xdr:row>
      <xdr:rowOff>49167</xdr:rowOff>
    </xdr:to>
    <xdr:sp macro="" textlink="">
      <xdr:nvSpPr>
        <xdr:cNvPr id="645" name="フローチャート: 判断 644">
          <a:extLst>
            <a:ext uri="{FF2B5EF4-FFF2-40B4-BE49-F238E27FC236}">
              <a16:creationId xmlns:a16="http://schemas.microsoft.com/office/drawing/2014/main" id="{00000000-0008-0000-0F00-000085020000}"/>
            </a:ext>
          </a:extLst>
        </xdr:cNvPr>
        <xdr:cNvSpPr/>
      </xdr:nvSpPr>
      <xdr:spPr>
        <a:xfrm>
          <a:off x="12763500" y="10234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00000000-0008-0000-0F00-000086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00000000-0008-0000-0F00-000087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00000000-0008-0000-0F00-000088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00000000-0008-0000-0F00-000089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00000000-0008-0000-0F00-00008A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127181</xdr:rowOff>
    </xdr:from>
    <xdr:to>
      <xdr:col>85</xdr:col>
      <xdr:colOff>177800</xdr:colOff>
      <xdr:row>62</xdr:row>
      <xdr:rowOff>57331</xdr:rowOff>
    </xdr:to>
    <xdr:sp macro="" textlink="">
      <xdr:nvSpPr>
        <xdr:cNvPr id="651" name="楕円 650">
          <a:extLst>
            <a:ext uri="{FF2B5EF4-FFF2-40B4-BE49-F238E27FC236}">
              <a16:creationId xmlns:a16="http://schemas.microsoft.com/office/drawing/2014/main" id="{00000000-0008-0000-0F00-00008B020000}"/>
            </a:ext>
          </a:extLst>
        </xdr:cNvPr>
        <xdr:cNvSpPr/>
      </xdr:nvSpPr>
      <xdr:spPr>
        <a:xfrm>
          <a:off x="16268700" y="10585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105608</xdr:rowOff>
    </xdr:from>
    <xdr:ext cx="405111" cy="259045"/>
    <xdr:sp macro="" textlink="">
      <xdr:nvSpPr>
        <xdr:cNvPr id="652" name="【保健センター・保健所】&#10;有形固定資産減価償却率該当値テキスト">
          <a:extLst>
            <a:ext uri="{FF2B5EF4-FFF2-40B4-BE49-F238E27FC236}">
              <a16:creationId xmlns:a16="http://schemas.microsoft.com/office/drawing/2014/main" id="{00000000-0008-0000-0F00-00008C020000}"/>
            </a:ext>
          </a:extLst>
        </xdr:cNvPr>
        <xdr:cNvSpPr txBox="1"/>
      </xdr:nvSpPr>
      <xdr:spPr>
        <a:xfrm>
          <a:off x="16357600" y="105640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132080</xdr:rowOff>
    </xdr:from>
    <xdr:to>
      <xdr:col>81</xdr:col>
      <xdr:colOff>101600</xdr:colOff>
      <xdr:row>62</xdr:row>
      <xdr:rowOff>62230</xdr:rowOff>
    </xdr:to>
    <xdr:sp macro="" textlink="">
      <xdr:nvSpPr>
        <xdr:cNvPr id="653" name="楕円 652">
          <a:extLst>
            <a:ext uri="{FF2B5EF4-FFF2-40B4-BE49-F238E27FC236}">
              <a16:creationId xmlns:a16="http://schemas.microsoft.com/office/drawing/2014/main" id="{00000000-0008-0000-0F00-00008D020000}"/>
            </a:ext>
          </a:extLst>
        </xdr:cNvPr>
        <xdr:cNvSpPr/>
      </xdr:nvSpPr>
      <xdr:spPr>
        <a:xfrm>
          <a:off x="15430500" y="1059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6531</xdr:rowOff>
    </xdr:from>
    <xdr:to>
      <xdr:col>85</xdr:col>
      <xdr:colOff>127000</xdr:colOff>
      <xdr:row>62</xdr:row>
      <xdr:rowOff>11430</xdr:rowOff>
    </xdr:to>
    <xdr:cxnSp macro="">
      <xdr:nvCxnSpPr>
        <xdr:cNvPr id="654" name="直線コネクタ 653">
          <a:extLst>
            <a:ext uri="{FF2B5EF4-FFF2-40B4-BE49-F238E27FC236}">
              <a16:creationId xmlns:a16="http://schemas.microsoft.com/office/drawing/2014/main" id="{00000000-0008-0000-0F00-00008E020000}"/>
            </a:ext>
          </a:extLst>
        </xdr:cNvPr>
        <xdr:cNvCxnSpPr/>
      </xdr:nvCxnSpPr>
      <xdr:spPr>
        <a:xfrm flipV="1">
          <a:off x="15481300" y="10636431"/>
          <a:ext cx="8382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97790</xdr:rowOff>
    </xdr:from>
    <xdr:to>
      <xdr:col>76</xdr:col>
      <xdr:colOff>165100</xdr:colOff>
      <xdr:row>62</xdr:row>
      <xdr:rowOff>27940</xdr:rowOff>
    </xdr:to>
    <xdr:sp macro="" textlink="">
      <xdr:nvSpPr>
        <xdr:cNvPr id="655" name="楕円 654">
          <a:extLst>
            <a:ext uri="{FF2B5EF4-FFF2-40B4-BE49-F238E27FC236}">
              <a16:creationId xmlns:a16="http://schemas.microsoft.com/office/drawing/2014/main" id="{00000000-0008-0000-0F00-00008F020000}"/>
            </a:ext>
          </a:extLst>
        </xdr:cNvPr>
        <xdr:cNvSpPr/>
      </xdr:nvSpPr>
      <xdr:spPr>
        <a:xfrm>
          <a:off x="14541500" y="1055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148590</xdr:rowOff>
    </xdr:from>
    <xdr:to>
      <xdr:col>81</xdr:col>
      <xdr:colOff>50800</xdr:colOff>
      <xdr:row>62</xdr:row>
      <xdr:rowOff>11430</xdr:rowOff>
    </xdr:to>
    <xdr:cxnSp macro="">
      <xdr:nvCxnSpPr>
        <xdr:cNvPr id="656" name="直線コネクタ 655">
          <a:extLst>
            <a:ext uri="{FF2B5EF4-FFF2-40B4-BE49-F238E27FC236}">
              <a16:creationId xmlns:a16="http://schemas.microsoft.com/office/drawing/2014/main" id="{00000000-0008-0000-0F00-000090020000}"/>
            </a:ext>
          </a:extLst>
        </xdr:cNvPr>
        <xdr:cNvCxnSpPr/>
      </xdr:nvCxnSpPr>
      <xdr:spPr>
        <a:xfrm>
          <a:off x="14592300" y="1060704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61867</xdr:rowOff>
    </xdr:from>
    <xdr:to>
      <xdr:col>72</xdr:col>
      <xdr:colOff>38100</xdr:colOff>
      <xdr:row>61</xdr:row>
      <xdr:rowOff>163467</xdr:rowOff>
    </xdr:to>
    <xdr:sp macro="" textlink="">
      <xdr:nvSpPr>
        <xdr:cNvPr id="657" name="楕円 656">
          <a:extLst>
            <a:ext uri="{FF2B5EF4-FFF2-40B4-BE49-F238E27FC236}">
              <a16:creationId xmlns:a16="http://schemas.microsoft.com/office/drawing/2014/main" id="{00000000-0008-0000-0F00-000091020000}"/>
            </a:ext>
          </a:extLst>
        </xdr:cNvPr>
        <xdr:cNvSpPr/>
      </xdr:nvSpPr>
      <xdr:spPr>
        <a:xfrm>
          <a:off x="13652500" y="10520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112667</xdr:rowOff>
    </xdr:from>
    <xdr:to>
      <xdr:col>76</xdr:col>
      <xdr:colOff>114300</xdr:colOff>
      <xdr:row>61</xdr:row>
      <xdr:rowOff>148590</xdr:rowOff>
    </xdr:to>
    <xdr:cxnSp macro="">
      <xdr:nvCxnSpPr>
        <xdr:cNvPr id="658" name="直線コネクタ 657">
          <a:extLst>
            <a:ext uri="{FF2B5EF4-FFF2-40B4-BE49-F238E27FC236}">
              <a16:creationId xmlns:a16="http://schemas.microsoft.com/office/drawing/2014/main" id="{00000000-0008-0000-0F00-000092020000}"/>
            </a:ext>
          </a:extLst>
        </xdr:cNvPr>
        <xdr:cNvCxnSpPr/>
      </xdr:nvCxnSpPr>
      <xdr:spPr>
        <a:xfrm>
          <a:off x="13703300" y="10571117"/>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30843</xdr:rowOff>
    </xdr:from>
    <xdr:to>
      <xdr:col>67</xdr:col>
      <xdr:colOff>101600</xdr:colOff>
      <xdr:row>61</xdr:row>
      <xdr:rowOff>132443</xdr:rowOff>
    </xdr:to>
    <xdr:sp macro="" textlink="">
      <xdr:nvSpPr>
        <xdr:cNvPr id="659" name="楕円 658">
          <a:extLst>
            <a:ext uri="{FF2B5EF4-FFF2-40B4-BE49-F238E27FC236}">
              <a16:creationId xmlns:a16="http://schemas.microsoft.com/office/drawing/2014/main" id="{00000000-0008-0000-0F00-000093020000}"/>
            </a:ext>
          </a:extLst>
        </xdr:cNvPr>
        <xdr:cNvSpPr/>
      </xdr:nvSpPr>
      <xdr:spPr>
        <a:xfrm>
          <a:off x="12763500" y="10489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81643</xdr:rowOff>
    </xdr:from>
    <xdr:to>
      <xdr:col>71</xdr:col>
      <xdr:colOff>177800</xdr:colOff>
      <xdr:row>61</xdr:row>
      <xdr:rowOff>112667</xdr:rowOff>
    </xdr:to>
    <xdr:cxnSp macro="">
      <xdr:nvCxnSpPr>
        <xdr:cNvPr id="660" name="直線コネクタ 659">
          <a:extLst>
            <a:ext uri="{FF2B5EF4-FFF2-40B4-BE49-F238E27FC236}">
              <a16:creationId xmlns:a16="http://schemas.microsoft.com/office/drawing/2014/main" id="{00000000-0008-0000-0F00-000094020000}"/>
            </a:ext>
          </a:extLst>
        </xdr:cNvPr>
        <xdr:cNvCxnSpPr/>
      </xdr:nvCxnSpPr>
      <xdr:spPr>
        <a:xfrm>
          <a:off x="12814300" y="10540093"/>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121211</xdr:rowOff>
    </xdr:from>
    <xdr:ext cx="405111" cy="259045"/>
    <xdr:sp macro="" textlink="">
      <xdr:nvSpPr>
        <xdr:cNvPr id="661" name="n_1aveValue【保健センター・保健所】&#10;有形固定資産減価償却率">
          <a:extLst>
            <a:ext uri="{FF2B5EF4-FFF2-40B4-BE49-F238E27FC236}">
              <a16:creationId xmlns:a16="http://schemas.microsoft.com/office/drawing/2014/main" id="{00000000-0008-0000-0F00-000095020000}"/>
            </a:ext>
          </a:extLst>
        </xdr:cNvPr>
        <xdr:cNvSpPr txBox="1"/>
      </xdr:nvSpPr>
      <xdr:spPr>
        <a:xfrm>
          <a:off x="15266044" y="10065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119578</xdr:rowOff>
    </xdr:from>
    <xdr:ext cx="405111" cy="259045"/>
    <xdr:sp macro="" textlink="">
      <xdr:nvSpPr>
        <xdr:cNvPr id="662" name="n_2aveValue【保健センター・保健所】&#10;有形固定資産減価償却率">
          <a:extLst>
            <a:ext uri="{FF2B5EF4-FFF2-40B4-BE49-F238E27FC236}">
              <a16:creationId xmlns:a16="http://schemas.microsoft.com/office/drawing/2014/main" id="{00000000-0008-0000-0F00-000096020000}"/>
            </a:ext>
          </a:extLst>
        </xdr:cNvPr>
        <xdr:cNvSpPr txBox="1"/>
      </xdr:nvSpPr>
      <xdr:spPr>
        <a:xfrm>
          <a:off x="14389744" y="10063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95086</xdr:rowOff>
    </xdr:from>
    <xdr:ext cx="405111" cy="259045"/>
    <xdr:sp macro="" textlink="">
      <xdr:nvSpPr>
        <xdr:cNvPr id="663" name="n_3aveValue【保健センター・保健所】&#10;有形固定資産減価償却率">
          <a:extLst>
            <a:ext uri="{FF2B5EF4-FFF2-40B4-BE49-F238E27FC236}">
              <a16:creationId xmlns:a16="http://schemas.microsoft.com/office/drawing/2014/main" id="{00000000-0008-0000-0F00-000097020000}"/>
            </a:ext>
          </a:extLst>
        </xdr:cNvPr>
        <xdr:cNvSpPr txBox="1"/>
      </xdr:nvSpPr>
      <xdr:spPr>
        <a:xfrm>
          <a:off x="13500744" y="100391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65694</xdr:rowOff>
    </xdr:from>
    <xdr:ext cx="405111" cy="259045"/>
    <xdr:sp macro="" textlink="">
      <xdr:nvSpPr>
        <xdr:cNvPr id="664" name="n_4aveValue【保健センター・保健所】&#10;有形固定資産減価償却率">
          <a:extLst>
            <a:ext uri="{FF2B5EF4-FFF2-40B4-BE49-F238E27FC236}">
              <a16:creationId xmlns:a16="http://schemas.microsoft.com/office/drawing/2014/main" id="{00000000-0008-0000-0F00-000098020000}"/>
            </a:ext>
          </a:extLst>
        </xdr:cNvPr>
        <xdr:cNvSpPr txBox="1"/>
      </xdr:nvSpPr>
      <xdr:spPr>
        <a:xfrm>
          <a:off x="12611744" y="10009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53357</xdr:rowOff>
    </xdr:from>
    <xdr:ext cx="405111" cy="259045"/>
    <xdr:sp macro="" textlink="">
      <xdr:nvSpPr>
        <xdr:cNvPr id="665" name="n_1mainValue【保健センター・保健所】&#10;有形固定資産減価償却率">
          <a:extLst>
            <a:ext uri="{FF2B5EF4-FFF2-40B4-BE49-F238E27FC236}">
              <a16:creationId xmlns:a16="http://schemas.microsoft.com/office/drawing/2014/main" id="{00000000-0008-0000-0F00-000099020000}"/>
            </a:ext>
          </a:extLst>
        </xdr:cNvPr>
        <xdr:cNvSpPr txBox="1"/>
      </xdr:nvSpPr>
      <xdr:spPr>
        <a:xfrm>
          <a:off x="15266044" y="1068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19067</xdr:rowOff>
    </xdr:from>
    <xdr:ext cx="405111" cy="259045"/>
    <xdr:sp macro="" textlink="">
      <xdr:nvSpPr>
        <xdr:cNvPr id="666" name="n_2mainValue【保健センター・保健所】&#10;有形固定資産減価償却率">
          <a:extLst>
            <a:ext uri="{FF2B5EF4-FFF2-40B4-BE49-F238E27FC236}">
              <a16:creationId xmlns:a16="http://schemas.microsoft.com/office/drawing/2014/main" id="{00000000-0008-0000-0F00-00009A020000}"/>
            </a:ext>
          </a:extLst>
        </xdr:cNvPr>
        <xdr:cNvSpPr txBox="1"/>
      </xdr:nvSpPr>
      <xdr:spPr>
        <a:xfrm>
          <a:off x="14389744" y="10648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154594</xdr:rowOff>
    </xdr:from>
    <xdr:ext cx="405111" cy="259045"/>
    <xdr:sp macro="" textlink="">
      <xdr:nvSpPr>
        <xdr:cNvPr id="667" name="n_3mainValue【保健センター・保健所】&#10;有形固定資産減価償却率">
          <a:extLst>
            <a:ext uri="{FF2B5EF4-FFF2-40B4-BE49-F238E27FC236}">
              <a16:creationId xmlns:a16="http://schemas.microsoft.com/office/drawing/2014/main" id="{00000000-0008-0000-0F00-00009B020000}"/>
            </a:ext>
          </a:extLst>
        </xdr:cNvPr>
        <xdr:cNvSpPr txBox="1"/>
      </xdr:nvSpPr>
      <xdr:spPr>
        <a:xfrm>
          <a:off x="13500744" y="106130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123570</xdr:rowOff>
    </xdr:from>
    <xdr:ext cx="405111" cy="259045"/>
    <xdr:sp macro="" textlink="">
      <xdr:nvSpPr>
        <xdr:cNvPr id="668" name="n_4mainValue【保健センター・保健所】&#10;有形固定資産減価償却率">
          <a:extLst>
            <a:ext uri="{FF2B5EF4-FFF2-40B4-BE49-F238E27FC236}">
              <a16:creationId xmlns:a16="http://schemas.microsoft.com/office/drawing/2014/main" id="{00000000-0008-0000-0F00-00009C020000}"/>
            </a:ext>
          </a:extLst>
        </xdr:cNvPr>
        <xdr:cNvSpPr txBox="1"/>
      </xdr:nvSpPr>
      <xdr:spPr>
        <a:xfrm>
          <a:off x="12611744" y="105820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9" name="正方形/長方形 668">
          <a:extLst>
            <a:ext uri="{FF2B5EF4-FFF2-40B4-BE49-F238E27FC236}">
              <a16:creationId xmlns:a16="http://schemas.microsoft.com/office/drawing/2014/main" id="{00000000-0008-0000-0F00-00009D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0" name="正方形/長方形 669">
          <a:extLst>
            <a:ext uri="{FF2B5EF4-FFF2-40B4-BE49-F238E27FC236}">
              <a16:creationId xmlns:a16="http://schemas.microsoft.com/office/drawing/2014/main" id="{00000000-0008-0000-0F00-00009E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1" name="正方形/長方形 670">
          <a:extLst>
            <a:ext uri="{FF2B5EF4-FFF2-40B4-BE49-F238E27FC236}">
              <a16:creationId xmlns:a16="http://schemas.microsoft.com/office/drawing/2014/main" id="{00000000-0008-0000-0F00-00009F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2" name="正方形/長方形 671">
          <a:extLst>
            <a:ext uri="{FF2B5EF4-FFF2-40B4-BE49-F238E27FC236}">
              <a16:creationId xmlns:a16="http://schemas.microsoft.com/office/drawing/2014/main" id="{00000000-0008-0000-0F00-0000A0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3" name="正方形/長方形 672">
          <a:extLst>
            <a:ext uri="{FF2B5EF4-FFF2-40B4-BE49-F238E27FC236}">
              <a16:creationId xmlns:a16="http://schemas.microsoft.com/office/drawing/2014/main" id="{00000000-0008-0000-0F00-0000A1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4" name="正方形/長方形 673">
          <a:extLst>
            <a:ext uri="{FF2B5EF4-FFF2-40B4-BE49-F238E27FC236}">
              <a16:creationId xmlns:a16="http://schemas.microsoft.com/office/drawing/2014/main" id="{00000000-0008-0000-0F00-0000A2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5" name="正方形/長方形 674">
          <a:extLst>
            <a:ext uri="{FF2B5EF4-FFF2-40B4-BE49-F238E27FC236}">
              <a16:creationId xmlns:a16="http://schemas.microsoft.com/office/drawing/2014/main" id="{00000000-0008-0000-0F00-0000A3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6" name="正方形/長方形 675">
          <a:extLst>
            <a:ext uri="{FF2B5EF4-FFF2-40B4-BE49-F238E27FC236}">
              <a16:creationId xmlns:a16="http://schemas.microsoft.com/office/drawing/2014/main" id="{00000000-0008-0000-0F00-0000A4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7" name="テキスト ボックス 676">
          <a:extLst>
            <a:ext uri="{FF2B5EF4-FFF2-40B4-BE49-F238E27FC236}">
              <a16:creationId xmlns:a16="http://schemas.microsoft.com/office/drawing/2014/main" id="{00000000-0008-0000-0F00-0000A5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8" name="直線コネクタ 677">
          <a:extLst>
            <a:ext uri="{FF2B5EF4-FFF2-40B4-BE49-F238E27FC236}">
              <a16:creationId xmlns:a16="http://schemas.microsoft.com/office/drawing/2014/main" id="{00000000-0008-0000-0F00-0000A6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9" name="直線コネクタ 678">
          <a:extLst>
            <a:ext uri="{FF2B5EF4-FFF2-40B4-BE49-F238E27FC236}">
              <a16:creationId xmlns:a16="http://schemas.microsoft.com/office/drawing/2014/main" id="{00000000-0008-0000-0F00-0000A7020000}"/>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80" name="テキスト ボックス 679">
          <a:extLst>
            <a:ext uri="{FF2B5EF4-FFF2-40B4-BE49-F238E27FC236}">
              <a16:creationId xmlns:a16="http://schemas.microsoft.com/office/drawing/2014/main" id="{00000000-0008-0000-0F00-0000A8020000}"/>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81" name="直線コネクタ 680">
          <a:extLst>
            <a:ext uri="{FF2B5EF4-FFF2-40B4-BE49-F238E27FC236}">
              <a16:creationId xmlns:a16="http://schemas.microsoft.com/office/drawing/2014/main" id="{00000000-0008-0000-0F00-0000A9020000}"/>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82" name="テキスト ボックス 681">
          <a:extLst>
            <a:ext uri="{FF2B5EF4-FFF2-40B4-BE49-F238E27FC236}">
              <a16:creationId xmlns:a16="http://schemas.microsoft.com/office/drawing/2014/main" id="{00000000-0008-0000-0F00-0000AA020000}"/>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83" name="直線コネクタ 682">
          <a:extLst>
            <a:ext uri="{FF2B5EF4-FFF2-40B4-BE49-F238E27FC236}">
              <a16:creationId xmlns:a16="http://schemas.microsoft.com/office/drawing/2014/main" id="{00000000-0008-0000-0F00-0000AB020000}"/>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4" name="テキスト ボックス 683">
          <a:extLst>
            <a:ext uri="{FF2B5EF4-FFF2-40B4-BE49-F238E27FC236}">
              <a16:creationId xmlns:a16="http://schemas.microsoft.com/office/drawing/2014/main" id="{00000000-0008-0000-0F00-0000AC020000}"/>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5" name="直線コネクタ 684">
          <a:extLst>
            <a:ext uri="{FF2B5EF4-FFF2-40B4-BE49-F238E27FC236}">
              <a16:creationId xmlns:a16="http://schemas.microsoft.com/office/drawing/2014/main" id="{00000000-0008-0000-0F00-0000AD020000}"/>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6" name="テキスト ボックス 685">
          <a:extLst>
            <a:ext uri="{FF2B5EF4-FFF2-40B4-BE49-F238E27FC236}">
              <a16:creationId xmlns:a16="http://schemas.microsoft.com/office/drawing/2014/main" id="{00000000-0008-0000-0F00-0000AE020000}"/>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7" name="直線コネクタ 686">
          <a:extLst>
            <a:ext uri="{FF2B5EF4-FFF2-40B4-BE49-F238E27FC236}">
              <a16:creationId xmlns:a16="http://schemas.microsoft.com/office/drawing/2014/main" id="{00000000-0008-0000-0F00-0000AF020000}"/>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8" name="テキスト ボックス 687">
          <a:extLst>
            <a:ext uri="{FF2B5EF4-FFF2-40B4-BE49-F238E27FC236}">
              <a16:creationId xmlns:a16="http://schemas.microsoft.com/office/drawing/2014/main" id="{00000000-0008-0000-0F00-0000B0020000}"/>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9" name="直線コネクタ 688">
          <a:extLst>
            <a:ext uri="{FF2B5EF4-FFF2-40B4-BE49-F238E27FC236}">
              <a16:creationId xmlns:a16="http://schemas.microsoft.com/office/drawing/2014/main" id="{00000000-0008-0000-0F00-0000B1020000}"/>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90" name="テキスト ボックス 689">
          <a:extLst>
            <a:ext uri="{FF2B5EF4-FFF2-40B4-BE49-F238E27FC236}">
              <a16:creationId xmlns:a16="http://schemas.microsoft.com/office/drawing/2014/main" id="{00000000-0008-0000-0F00-0000B2020000}"/>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1" name="直線コネクタ 690">
          <a:extLst>
            <a:ext uri="{FF2B5EF4-FFF2-40B4-BE49-F238E27FC236}">
              <a16:creationId xmlns:a16="http://schemas.microsoft.com/office/drawing/2014/main" id="{00000000-0008-0000-0F00-0000B3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2" name="テキスト ボックス 691">
          <a:extLst>
            <a:ext uri="{FF2B5EF4-FFF2-40B4-BE49-F238E27FC236}">
              <a16:creationId xmlns:a16="http://schemas.microsoft.com/office/drawing/2014/main" id="{00000000-0008-0000-0F00-0000B4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3" name="【保健センター・保健所】&#10;一人当たり面積グラフ枠">
          <a:extLst>
            <a:ext uri="{FF2B5EF4-FFF2-40B4-BE49-F238E27FC236}">
              <a16:creationId xmlns:a16="http://schemas.microsoft.com/office/drawing/2014/main" id="{00000000-0008-0000-0F00-0000B5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32657</xdr:rowOff>
    </xdr:from>
    <xdr:to>
      <xdr:col>116</xdr:col>
      <xdr:colOff>62864</xdr:colOff>
      <xdr:row>64</xdr:row>
      <xdr:rowOff>108857</xdr:rowOff>
    </xdr:to>
    <xdr:cxnSp macro="">
      <xdr:nvCxnSpPr>
        <xdr:cNvPr id="694" name="直線コネクタ 693">
          <a:extLst>
            <a:ext uri="{FF2B5EF4-FFF2-40B4-BE49-F238E27FC236}">
              <a16:creationId xmlns:a16="http://schemas.microsoft.com/office/drawing/2014/main" id="{00000000-0008-0000-0F00-0000B6020000}"/>
            </a:ext>
          </a:extLst>
        </xdr:cNvPr>
        <xdr:cNvCxnSpPr/>
      </xdr:nvCxnSpPr>
      <xdr:spPr>
        <a:xfrm flipV="1">
          <a:off x="22160864" y="9633857"/>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112684</xdr:rowOff>
    </xdr:from>
    <xdr:ext cx="469744" cy="259045"/>
    <xdr:sp macro="" textlink="">
      <xdr:nvSpPr>
        <xdr:cNvPr id="695" name="【保健センター・保健所】&#10;一人当たり面積最小値テキスト">
          <a:extLst>
            <a:ext uri="{FF2B5EF4-FFF2-40B4-BE49-F238E27FC236}">
              <a16:creationId xmlns:a16="http://schemas.microsoft.com/office/drawing/2014/main" id="{00000000-0008-0000-0F00-0000B7020000}"/>
            </a:ext>
          </a:extLst>
        </xdr:cNvPr>
        <xdr:cNvSpPr txBox="1"/>
      </xdr:nvSpPr>
      <xdr:spPr>
        <a:xfrm>
          <a:off x="22199600" y="11085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108857</xdr:rowOff>
    </xdr:from>
    <xdr:to>
      <xdr:col>116</xdr:col>
      <xdr:colOff>152400</xdr:colOff>
      <xdr:row>64</xdr:row>
      <xdr:rowOff>108857</xdr:rowOff>
    </xdr:to>
    <xdr:cxnSp macro="">
      <xdr:nvCxnSpPr>
        <xdr:cNvPr id="696" name="直線コネクタ 695">
          <a:extLst>
            <a:ext uri="{FF2B5EF4-FFF2-40B4-BE49-F238E27FC236}">
              <a16:creationId xmlns:a16="http://schemas.microsoft.com/office/drawing/2014/main" id="{00000000-0008-0000-0F00-0000B8020000}"/>
            </a:ext>
          </a:extLst>
        </xdr:cNvPr>
        <xdr:cNvCxnSpPr/>
      </xdr:nvCxnSpPr>
      <xdr:spPr>
        <a:xfrm>
          <a:off x="22072600" y="11081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150784</xdr:rowOff>
    </xdr:from>
    <xdr:ext cx="469744" cy="259045"/>
    <xdr:sp macro="" textlink="">
      <xdr:nvSpPr>
        <xdr:cNvPr id="697" name="【保健センター・保健所】&#10;一人当たり面積最大値テキスト">
          <a:extLst>
            <a:ext uri="{FF2B5EF4-FFF2-40B4-BE49-F238E27FC236}">
              <a16:creationId xmlns:a16="http://schemas.microsoft.com/office/drawing/2014/main" id="{00000000-0008-0000-0F00-0000B9020000}"/>
            </a:ext>
          </a:extLst>
        </xdr:cNvPr>
        <xdr:cNvSpPr txBox="1"/>
      </xdr:nvSpPr>
      <xdr:spPr>
        <a:xfrm>
          <a:off x="22199600" y="9409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32657</xdr:rowOff>
    </xdr:from>
    <xdr:to>
      <xdr:col>116</xdr:col>
      <xdr:colOff>152400</xdr:colOff>
      <xdr:row>56</xdr:row>
      <xdr:rowOff>32657</xdr:rowOff>
    </xdr:to>
    <xdr:cxnSp macro="">
      <xdr:nvCxnSpPr>
        <xdr:cNvPr id="698" name="直線コネクタ 697">
          <a:extLst>
            <a:ext uri="{FF2B5EF4-FFF2-40B4-BE49-F238E27FC236}">
              <a16:creationId xmlns:a16="http://schemas.microsoft.com/office/drawing/2014/main" id="{00000000-0008-0000-0F00-0000BA020000}"/>
            </a:ext>
          </a:extLst>
        </xdr:cNvPr>
        <xdr:cNvCxnSpPr/>
      </xdr:nvCxnSpPr>
      <xdr:spPr>
        <a:xfrm>
          <a:off x="22072600" y="9633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126292</xdr:rowOff>
    </xdr:from>
    <xdr:ext cx="469744" cy="259045"/>
    <xdr:sp macro="" textlink="">
      <xdr:nvSpPr>
        <xdr:cNvPr id="699" name="【保健センター・保健所】&#10;一人当たり面積平均値テキスト">
          <a:extLst>
            <a:ext uri="{FF2B5EF4-FFF2-40B4-BE49-F238E27FC236}">
              <a16:creationId xmlns:a16="http://schemas.microsoft.com/office/drawing/2014/main" id="{00000000-0008-0000-0F00-0000BB020000}"/>
            </a:ext>
          </a:extLst>
        </xdr:cNvPr>
        <xdr:cNvSpPr txBox="1"/>
      </xdr:nvSpPr>
      <xdr:spPr>
        <a:xfrm>
          <a:off x="22199600" y="105847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147865</xdr:rowOff>
    </xdr:from>
    <xdr:to>
      <xdr:col>116</xdr:col>
      <xdr:colOff>114300</xdr:colOff>
      <xdr:row>62</xdr:row>
      <xdr:rowOff>78015</xdr:rowOff>
    </xdr:to>
    <xdr:sp macro="" textlink="">
      <xdr:nvSpPr>
        <xdr:cNvPr id="700" name="フローチャート: 判断 699">
          <a:extLst>
            <a:ext uri="{FF2B5EF4-FFF2-40B4-BE49-F238E27FC236}">
              <a16:creationId xmlns:a16="http://schemas.microsoft.com/office/drawing/2014/main" id="{00000000-0008-0000-0F00-0000BC020000}"/>
            </a:ext>
          </a:extLst>
        </xdr:cNvPr>
        <xdr:cNvSpPr/>
      </xdr:nvSpPr>
      <xdr:spPr>
        <a:xfrm>
          <a:off x="22110700" y="1060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147865</xdr:rowOff>
    </xdr:from>
    <xdr:to>
      <xdr:col>112</xdr:col>
      <xdr:colOff>38100</xdr:colOff>
      <xdr:row>62</xdr:row>
      <xdr:rowOff>78015</xdr:rowOff>
    </xdr:to>
    <xdr:sp macro="" textlink="">
      <xdr:nvSpPr>
        <xdr:cNvPr id="701" name="フローチャート: 判断 700">
          <a:extLst>
            <a:ext uri="{FF2B5EF4-FFF2-40B4-BE49-F238E27FC236}">
              <a16:creationId xmlns:a16="http://schemas.microsoft.com/office/drawing/2014/main" id="{00000000-0008-0000-0F00-0000BD020000}"/>
            </a:ext>
          </a:extLst>
        </xdr:cNvPr>
        <xdr:cNvSpPr/>
      </xdr:nvSpPr>
      <xdr:spPr>
        <a:xfrm>
          <a:off x="21272500" y="1060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136978</xdr:rowOff>
    </xdr:from>
    <xdr:to>
      <xdr:col>107</xdr:col>
      <xdr:colOff>101600</xdr:colOff>
      <xdr:row>62</xdr:row>
      <xdr:rowOff>67128</xdr:rowOff>
    </xdr:to>
    <xdr:sp macro="" textlink="">
      <xdr:nvSpPr>
        <xdr:cNvPr id="702" name="フローチャート: 判断 701">
          <a:extLst>
            <a:ext uri="{FF2B5EF4-FFF2-40B4-BE49-F238E27FC236}">
              <a16:creationId xmlns:a16="http://schemas.microsoft.com/office/drawing/2014/main" id="{00000000-0008-0000-0F00-0000BE020000}"/>
            </a:ext>
          </a:extLst>
        </xdr:cNvPr>
        <xdr:cNvSpPr/>
      </xdr:nvSpPr>
      <xdr:spPr>
        <a:xfrm>
          <a:off x="20383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136978</xdr:rowOff>
    </xdr:from>
    <xdr:to>
      <xdr:col>102</xdr:col>
      <xdr:colOff>165100</xdr:colOff>
      <xdr:row>62</xdr:row>
      <xdr:rowOff>67128</xdr:rowOff>
    </xdr:to>
    <xdr:sp macro="" textlink="">
      <xdr:nvSpPr>
        <xdr:cNvPr id="703" name="フローチャート: 判断 702">
          <a:extLst>
            <a:ext uri="{FF2B5EF4-FFF2-40B4-BE49-F238E27FC236}">
              <a16:creationId xmlns:a16="http://schemas.microsoft.com/office/drawing/2014/main" id="{00000000-0008-0000-0F00-0000BF020000}"/>
            </a:ext>
          </a:extLst>
        </xdr:cNvPr>
        <xdr:cNvSpPr/>
      </xdr:nvSpPr>
      <xdr:spPr>
        <a:xfrm>
          <a:off x="19494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136978</xdr:rowOff>
    </xdr:from>
    <xdr:to>
      <xdr:col>98</xdr:col>
      <xdr:colOff>38100</xdr:colOff>
      <xdr:row>62</xdr:row>
      <xdr:rowOff>67128</xdr:rowOff>
    </xdr:to>
    <xdr:sp macro="" textlink="">
      <xdr:nvSpPr>
        <xdr:cNvPr id="704" name="フローチャート: 判断 703">
          <a:extLst>
            <a:ext uri="{FF2B5EF4-FFF2-40B4-BE49-F238E27FC236}">
              <a16:creationId xmlns:a16="http://schemas.microsoft.com/office/drawing/2014/main" id="{00000000-0008-0000-0F00-0000C0020000}"/>
            </a:ext>
          </a:extLst>
        </xdr:cNvPr>
        <xdr:cNvSpPr/>
      </xdr:nvSpPr>
      <xdr:spPr>
        <a:xfrm>
          <a:off x="18605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00000000-0008-0000-0F00-0000C1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00000000-0008-0000-0F00-0000C2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00000000-0008-0000-0F00-0000C3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8" name="テキスト ボックス 707">
          <a:extLst>
            <a:ext uri="{FF2B5EF4-FFF2-40B4-BE49-F238E27FC236}">
              <a16:creationId xmlns:a16="http://schemas.microsoft.com/office/drawing/2014/main" id="{00000000-0008-0000-0F00-0000C4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9" name="テキスト ボックス 708">
          <a:extLst>
            <a:ext uri="{FF2B5EF4-FFF2-40B4-BE49-F238E27FC236}">
              <a16:creationId xmlns:a16="http://schemas.microsoft.com/office/drawing/2014/main" id="{00000000-0008-0000-0F00-0000C5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49893</xdr:rowOff>
    </xdr:from>
    <xdr:to>
      <xdr:col>116</xdr:col>
      <xdr:colOff>114300</xdr:colOff>
      <xdr:row>61</xdr:row>
      <xdr:rowOff>151493</xdr:rowOff>
    </xdr:to>
    <xdr:sp macro="" textlink="">
      <xdr:nvSpPr>
        <xdr:cNvPr id="710" name="楕円 709">
          <a:extLst>
            <a:ext uri="{FF2B5EF4-FFF2-40B4-BE49-F238E27FC236}">
              <a16:creationId xmlns:a16="http://schemas.microsoft.com/office/drawing/2014/main" id="{00000000-0008-0000-0F00-0000C6020000}"/>
            </a:ext>
          </a:extLst>
        </xdr:cNvPr>
        <xdr:cNvSpPr/>
      </xdr:nvSpPr>
      <xdr:spPr>
        <a:xfrm>
          <a:off x="22110700" y="10508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72770</xdr:rowOff>
    </xdr:from>
    <xdr:ext cx="469744" cy="259045"/>
    <xdr:sp macro="" textlink="">
      <xdr:nvSpPr>
        <xdr:cNvPr id="711" name="【保健センター・保健所】&#10;一人当たり面積該当値テキスト">
          <a:extLst>
            <a:ext uri="{FF2B5EF4-FFF2-40B4-BE49-F238E27FC236}">
              <a16:creationId xmlns:a16="http://schemas.microsoft.com/office/drawing/2014/main" id="{00000000-0008-0000-0F00-0000C7020000}"/>
            </a:ext>
          </a:extLst>
        </xdr:cNvPr>
        <xdr:cNvSpPr txBox="1"/>
      </xdr:nvSpPr>
      <xdr:spPr>
        <a:xfrm>
          <a:off x="22199600" y="10359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49893</xdr:rowOff>
    </xdr:from>
    <xdr:to>
      <xdr:col>112</xdr:col>
      <xdr:colOff>38100</xdr:colOff>
      <xdr:row>61</xdr:row>
      <xdr:rowOff>151493</xdr:rowOff>
    </xdr:to>
    <xdr:sp macro="" textlink="">
      <xdr:nvSpPr>
        <xdr:cNvPr id="712" name="楕円 711">
          <a:extLst>
            <a:ext uri="{FF2B5EF4-FFF2-40B4-BE49-F238E27FC236}">
              <a16:creationId xmlns:a16="http://schemas.microsoft.com/office/drawing/2014/main" id="{00000000-0008-0000-0F00-0000C8020000}"/>
            </a:ext>
          </a:extLst>
        </xdr:cNvPr>
        <xdr:cNvSpPr/>
      </xdr:nvSpPr>
      <xdr:spPr>
        <a:xfrm>
          <a:off x="21272500" y="10508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100693</xdr:rowOff>
    </xdr:from>
    <xdr:to>
      <xdr:col>116</xdr:col>
      <xdr:colOff>63500</xdr:colOff>
      <xdr:row>61</xdr:row>
      <xdr:rowOff>100693</xdr:rowOff>
    </xdr:to>
    <xdr:cxnSp macro="">
      <xdr:nvCxnSpPr>
        <xdr:cNvPr id="713" name="直線コネクタ 712">
          <a:extLst>
            <a:ext uri="{FF2B5EF4-FFF2-40B4-BE49-F238E27FC236}">
              <a16:creationId xmlns:a16="http://schemas.microsoft.com/office/drawing/2014/main" id="{00000000-0008-0000-0F00-0000C9020000}"/>
            </a:ext>
          </a:extLst>
        </xdr:cNvPr>
        <xdr:cNvCxnSpPr/>
      </xdr:nvCxnSpPr>
      <xdr:spPr>
        <a:xfrm>
          <a:off x="21323300" y="105591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49893</xdr:rowOff>
    </xdr:from>
    <xdr:to>
      <xdr:col>107</xdr:col>
      <xdr:colOff>101600</xdr:colOff>
      <xdr:row>61</xdr:row>
      <xdr:rowOff>151493</xdr:rowOff>
    </xdr:to>
    <xdr:sp macro="" textlink="">
      <xdr:nvSpPr>
        <xdr:cNvPr id="714" name="楕円 713">
          <a:extLst>
            <a:ext uri="{FF2B5EF4-FFF2-40B4-BE49-F238E27FC236}">
              <a16:creationId xmlns:a16="http://schemas.microsoft.com/office/drawing/2014/main" id="{00000000-0008-0000-0F00-0000CA020000}"/>
            </a:ext>
          </a:extLst>
        </xdr:cNvPr>
        <xdr:cNvSpPr/>
      </xdr:nvSpPr>
      <xdr:spPr>
        <a:xfrm>
          <a:off x="20383500" y="10508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100693</xdr:rowOff>
    </xdr:from>
    <xdr:to>
      <xdr:col>111</xdr:col>
      <xdr:colOff>177800</xdr:colOff>
      <xdr:row>61</xdr:row>
      <xdr:rowOff>100693</xdr:rowOff>
    </xdr:to>
    <xdr:cxnSp macro="">
      <xdr:nvCxnSpPr>
        <xdr:cNvPr id="715" name="直線コネクタ 714">
          <a:extLst>
            <a:ext uri="{FF2B5EF4-FFF2-40B4-BE49-F238E27FC236}">
              <a16:creationId xmlns:a16="http://schemas.microsoft.com/office/drawing/2014/main" id="{00000000-0008-0000-0F00-0000CB020000}"/>
            </a:ext>
          </a:extLst>
        </xdr:cNvPr>
        <xdr:cNvCxnSpPr/>
      </xdr:nvCxnSpPr>
      <xdr:spPr>
        <a:xfrm>
          <a:off x="20434300" y="105591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49893</xdr:rowOff>
    </xdr:from>
    <xdr:to>
      <xdr:col>102</xdr:col>
      <xdr:colOff>165100</xdr:colOff>
      <xdr:row>61</xdr:row>
      <xdr:rowOff>151493</xdr:rowOff>
    </xdr:to>
    <xdr:sp macro="" textlink="">
      <xdr:nvSpPr>
        <xdr:cNvPr id="716" name="楕円 715">
          <a:extLst>
            <a:ext uri="{FF2B5EF4-FFF2-40B4-BE49-F238E27FC236}">
              <a16:creationId xmlns:a16="http://schemas.microsoft.com/office/drawing/2014/main" id="{00000000-0008-0000-0F00-0000CC020000}"/>
            </a:ext>
          </a:extLst>
        </xdr:cNvPr>
        <xdr:cNvSpPr/>
      </xdr:nvSpPr>
      <xdr:spPr>
        <a:xfrm>
          <a:off x="19494500" y="10508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100693</xdr:rowOff>
    </xdr:from>
    <xdr:to>
      <xdr:col>107</xdr:col>
      <xdr:colOff>50800</xdr:colOff>
      <xdr:row>61</xdr:row>
      <xdr:rowOff>100693</xdr:rowOff>
    </xdr:to>
    <xdr:cxnSp macro="">
      <xdr:nvCxnSpPr>
        <xdr:cNvPr id="717" name="直線コネクタ 716">
          <a:extLst>
            <a:ext uri="{FF2B5EF4-FFF2-40B4-BE49-F238E27FC236}">
              <a16:creationId xmlns:a16="http://schemas.microsoft.com/office/drawing/2014/main" id="{00000000-0008-0000-0F00-0000CD020000}"/>
            </a:ext>
          </a:extLst>
        </xdr:cNvPr>
        <xdr:cNvCxnSpPr/>
      </xdr:nvCxnSpPr>
      <xdr:spPr>
        <a:xfrm>
          <a:off x="19545300" y="105591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49893</xdr:rowOff>
    </xdr:from>
    <xdr:to>
      <xdr:col>98</xdr:col>
      <xdr:colOff>38100</xdr:colOff>
      <xdr:row>61</xdr:row>
      <xdr:rowOff>151493</xdr:rowOff>
    </xdr:to>
    <xdr:sp macro="" textlink="">
      <xdr:nvSpPr>
        <xdr:cNvPr id="718" name="楕円 717">
          <a:extLst>
            <a:ext uri="{FF2B5EF4-FFF2-40B4-BE49-F238E27FC236}">
              <a16:creationId xmlns:a16="http://schemas.microsoft.com/office/drawing/2014/main" id="{00000000-0008-0000-0F00-0000CE020000}"/>
            </a:ext>
          </a:extLst>
        </xdr:cNvPr>
        <xdr:cNvSpPr/>
      </xdr:nvSpPr>
      <xdr:spPr>
        <a:xfrm>
          <a:off x="18605500" y="10508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100693</xdr:rowOff>
    </xdr:from>
    <xdr:to>
      <xdr:col>102</xdr:col>
      <xdr:colOff>114300</xdr:colOff>
      <xdr:row>61</xdr:row>
      <xdr:rowOff>100693</xdr:rowOff>
    </xdr:to>
    <xdr:cxnSp macro="">
      <xdr:nvCxnSpPr>
        <xdr:cNvPr id="719" name="直線コネクタ 718">
          <a:extLst>
            <a:ext uri="{FF2B5EF4-FFF2-40B4-BE49-F238E27FC236}">
              <a16:creationId xmlns:a16="http://schemas.microsoft.com/office/drawing/2014/main" id="{00000000-0008-0000-0F00-0000CF020000}"/>
            </a:ext>
          </a:extLst>
        </xdr:cNvPr>
        <xdr:cNvCxnSpPr/>
      </xdr:nvCxnSpPr>
      <xdr:spPr>
        <a:xfrm>
          <a:off x="18656300" y="105591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69142</xdr:rowOff>
    </xdr:from>
    <xdr:ext cx="469744" cy="259045"/>
    <xdr:sp macro="" textlink="">
      <xdr:nvSpPr>
        <xdr:cNvPr id="720" name="n_1aveValue【保健センター・保健所】&#10;一人当たり面積">
          <a:extLst>
            <a:ext uri="{FF2B5EF4-FFF2-40B4-BE49-F238E27FC236}">
              <a16:creationId xmlns:a16="http://schemas.microsoft.com/office/drawing/2014/main" id="{00000000-0008-0000-0F00-0000D0020000}"/>
            </a:ext>
          </a:extLst>
        </xdr:cNvPr>
        <xdr:cNvSpPr txBox="1"/>
      </xdr:nvSpPr>
      <xdr:spPr>
        <a:xfrm>
          <a:off x="21075727" y="10699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58255</xdr:rowOff>
    </xdr:from>
    <xdr:ext cx="469744" cy="259045"/>
    <xdr:sp macro="" textlink="">
      <xdr:nvSpPr>
        <xdr:cNvPr id="721" name="n_2aveValue【保健センター・保健所】&#10;一人当たり面積">
          <a:extLst>
            <a:ext uri="{FF2B5EF4-FFF2-40B4-BE49-F238E27FC236}">
              <a16:creationId xmlns:a16="http://schemas.microsoft.com/office/drawing/2014/main" id="{00000000-0008-0000-0F00-0000D1020000}"/>
            </a:ext>
          </a:extLst>
        </xdr:cNvPr>
        <xdr:cNvSpPr txBox="1"/>
      </xdr:nvSpPr>
      <xdr:spPr>
        <a:xfrm>
          <a:off x="20199427" y="1068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58255</xdr:rowOff>
    </xdr:from>
    <xdr:ext cx="469744" cy="259045"/>
    <xdr:sp macro="" textlink="">
      <xdr:nvSpPr>
        <xdr:cNvPr id="722" name="n_3aveValue【保健センター・保健所】&#10;一人当たり面積">
          <a:extLst>
            <a:ext uri="{FF2B5EF4-FFF2-40B4-BE49-F238E27FC236}">
              <a16:creationId xmlns:a16="http://schemas.microsoft.com/office/drawing/2014/main" id="{00000000-0008-0000-0F00-0000D2020000}"/>
            </a:ext>
          </a:extLst>
        </xdr:cNvPr>
        <xdr:cNvSpPr txBox="1"/>
      </xdr:nvSpPr>
      <xdr:spPr>
        <a:xfrm>
          <a:off x="19310427" y="1068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58255</xdr:rowOff>
    </xdr:from>
    <xdr:ext cx="469744" cy="259045"/>
    <xdr:sp macro="" textlink="">
      <xdr:nvSpPr>
        <xdr:cNvPr id="723" name="n_4aveValue【保健センター・保健所】&#10;一人当たり面積">
          <a:extLst>
            <a:ext uri="{FF2B5EF4-FFF2-40B4-BE49-F238E27FC236}">
              <a16:creationId xmlns:a16="http://schemas.microsoft.com/office/drawing/2014/main" id="{00000000-0008-0000-0F00-0000D3020000}"/>
            </a:ext>
          </a:extLst>
        </xdr:cNvPr>
        <xdr:cNvSpPr txBox="1"/>
      </xdr:nvSpPr>
      <xdr:spPr>
        <a:xfrm>
          <a:off x="18421427" y="1068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168020</xdr:rowOff>
    </xdr:from>
    <xdr:ext cx="469744" cy="259045"/>
    <xdr:sp macro="" textlink="">
      <xdr:nvSpPr>
        <xdr:cNvPr id="724" name="n_1mainValue【保健センター・保健所】&#10;一人当たり面積">
          <a:extLst>
            <a:ext uri="{FF2B5EF4-FFF2-40B4-BE49-F238E27FC236}">
              <a16:creationId xmlns:a16="http://schemas.microsoft.com/office/drawing/2014/main" id="{00000000-0008-0000-0F00-0000D4020000}"/>
            </a:ext>
          </a:extLst>
        </xdr:cNvPr>
        <xdr:cNvSpPr txBox="1"/>
      </xdr:nvSpPr>
      <xdr:spPr>
        <a:xfrm>
          <a:off x="21075727" y="1028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168020</xdr:rowOff>
    </xdr:from>
    <xdr:ext cx="469744" cy="259045"/>
    <xdr:sp macro="" textlink="">
      <xdr:nvSpPr>
        <xdr:cNvPr id="725" name="n_2mainValue【保健センター・保健所】&#10;一人当たり面積">
          <a:extLst>
            <a:ext uri="{FF2B5EF4-FFF2-40B4-BE49-F238E27FC236}">
              <a16:creationId xmlns:a16="http://schemas.microsoft.com/office/drawing/2014/main" id="{00000000-0008-0000-0F00-0000D5020000}"/>
            </a:ext>
          </a:extLst>
        </xdr:cNvPr>
        <xdr:cNvSpPr txBox="1"/>
      </xdr:nvSpPr>
      <xdr:spPr>
        <a:xfrm>
          <a:off x="20199427" y="1028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168020</xdr:rowOff>
    </xdr:from>
    <xdr:ext cx="469744" cy="259045"/>
    <xdr:sp macro="" textlink="">
      <xdr:nvSpPr>
        <xdr:cNvPr id="726" name="n_3mainValue【保健センター・保健所】&#10;一人当たり面積">
          <a:extLst>
            <a:ext uri="{FF2B5EF4-FFF2-40B4-BE49-F238E27FC236}">
              <a16:creationId xmlns:a16="http://schemas.microsoft.com/office/drawing/2014/main" id="{00000000-0008-0000-0F00-0000D6020000}"/>
            </a:ext>
          </a:extLst>
        </xdr:cNvPr>
        <xdr:cNvSpPr txBox="1"/>
      </xdr:nvSpPr>
      <xdr:spPr>
        <a:xfrm>
          <a:off x="19310427" y="1028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168020</xdr:rowOff>
    </xdr:from>
    <xdr:ext cx="469744" cy="259045"/>
    <xdr:sp macro="" textlink="">
      <xdr:nvSpPr>
        <xdr:cNvPr id="727" name="n_4mainValue【保健センター・保健所】&#10;一人当たり面積">
          <a:extLst>
            <a:ext uri="{FF2B5EF4-FFF2-40B4-BE49-F238E27FC236}">
              <a16:creationId xmlns:a16="http://schemas.microsoft.com/office/drawing/2014/main" id="{00000000-0008-0000-0F00-0000D7020000}"/>
            </a:ext>
          </a:extLst>
        </xdr:cNvPr>
        <xdr:cNvSpPr txBox="1"/>
      </xdr:nvSpPr>
      <xdr:spPr>
        <a:xfrm>
          <a:off x="18421427" y="1028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8" name="正方形/長方形 727">
          <a:extLst>
            <a:ext uri="{FF2B5EF4-FFF2-40B4-BE49-F238E27FC236}">
              <a16:creationId xmlns:a16="http://schemas.microsoft.com/office/drawing/2014/main" id="{00000000-0008-0000-0F00-0000D8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9" name="正方形/長方形 728">
          <a:extLst>
            <a:ext uri="{FF2B5EF4-FFF2-40B4-BE49-F238E27FC236}">
              <a16:creationId xmlns:a16="http://schemas.microsoft.com/office/drawing/2014/main" id="{00000000-0008-0000-0F00-0000D9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30" name="正方形/長方形 729">
          <a:extLst>
            <a:ext uri="{FF2B5EF4-FFF2-40B4-BE49-F238E27FC236}">
              <a16:creationId xmlns:a16="http://schemas.microsoft.com/office/drawing/2014/main" id="{00000000-0008-0000-0F00-0000DA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1" name="正方形/長方形 730">
          <a:extLst>
            <a:ext uri="{FF2B5EF4-FFF2-40B4-BE49-F238E27FC236}">
              <a16:creationId xmlns:a16="http://schemas.microsoft.com/office/drawing/2014/main" id="{00000000-0008-0000-0F00-0000DB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2" name="正方形/長方形 731">
          <a:extLst>
            <a:ext uri="{FF2B5EF4-FFF2-40B4-BE49-F238E27FC236}">
              <a16:creationId xmlns:a16="http://schemas.microsoft.com/office/drawing/2014/main" id="{00000000-0008-0000-0F00-0000DC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3" name="正方形/長方形 732">
          <a:extLst>
            <a:ext uri="{FF2B5EF4-FFF2-40B4-BE49-F238E27FC236}">
              <a16:creationId xmlns:a16="http://schemas.microsoft.com/office/drawing/2014/main" id="{00000000-0008-0000-0F00-0000DD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4" name="正方形/長方形 733">
          <a:extLst>
            <a:ext uri="{FF2B5EF4-FFF2-40B4-BE49-F238E27FC236}">
              <a16:creationId xmlns:a16="http://schemas.microsoft.com/office/drawing/2014/main" id="{00000000-0008-0000-0F00-0000DE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5" name="正方形/長方形 734">
          <a:extLst>
            <a:ext uri="{FF2B5EF4-FFF2-40B4-BE49-F238E27FC236}">
              <a16:creationId xmlns:a16="http://schemas.microsoft.com/office/drawing/2014/main" id="{00000000-0008-0000-0F00-0000DF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6" name="テキスト ボックス 735">
          <a:extLst>
            <a:ext uri="{FF2B5EF4-FFF2-40B4-BE49-F238E27FC236}">
              <a16:creationId xmlns:a16="http://schemas.microsoft.com/office/drawing/2014/main" id="{00000000-0008-0000-0F00-0000E0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7" name="直線コネクタ 736">
          <a:extLst>
            <a:ext uri="{FF2B5EF4-FFF2-40B4-BE49-F238E27FC236}">
              <a16:creationId xmlns:a16="http://schemas.microsoft.com/office/drawing/2014/main" id="{00000000-0008-0000-0F00-0000E1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8" name="テキスト ボックス 737">
          <a:extLst>
            <a:ext uri="{FF2B5EF4-FFF2-40B4-BE49-F238E27FC236}">
              <a16:creationId xmlns:a16="http://schemas.microsoft.com/office/drawing/2014/main" id="{00000000-0008-0000-0F00-0000E2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9" name="直線コネクタ 738">
          <a:extLst>
            <a:ext uri="{FF2B5EF4-FFF2-40B4-BE49-F238E27FC236}">
              <a16:creationId xmlns:a16="http://schemas.microsoft.com/office/drawing/2014/main" id="{00000000-0008-0000-0F00-0000E302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40" name="テキスト ボックス 739">
          <a:extLst>
            <a:ext uri="{FF2B5EF4-FFF2-40B4-BE49-F238E27FC236}">
              <a16:creationId xmlns:a16="http://schemas.microsoft.com/office/drawing/2014/main" id="{00000000-0008-0000-0F00-0000E402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41" name="直線コネクタ 740">
          <a:extLst>
            <a:ext uri="{FF2B5EF4-FFF2-40B4-BE49-F238E27FC236}">
              <a16:creationId xmlns:a16="http://schemas.microsoft.com/office/drawing/2014/main" id="{00000000-0008-0000-0F00-0000E502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2" name="テキスト ボックス 741">
          <a:extLst>
            <a:ext uri="{FF2B5EF4-FFF2-40B4-BE49-F238E27FC236}">
              <a16:creationId xmlns:a16="http://schemas.microsoft.com/office/drawing/2014/main" id="{00000000-0008-0000-0F00-0000E602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3" name="直線コネクタ 742">
          <a:extLst>
            <a:ext uri="{FF2B5EF4-FFF2-40B4-BE49-F238E27FC236}">
              <a16:creationId xmlns:a16="http://schemas.microsoft.com/office/drawing/2014/main" id="{00000000-0008-0000-0F00-0000E702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4" name="テキスト ボックス 743">
          <a:extLst>
            <a:ext uri="{FF2B5EF4-FFF2-40B4-BE49-F238E27FC236}">
              <a16:creationId xmlns:a16="http://schemas.microsoft.com/office/drawing/2014/main" id="{00000000-0008-0000-0F00-0000E802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5" name="直線コネクタ 744">
          <a:extLst>
            <a:ext uri="{FF2B5EF4-FFF2-40B4-BE49-F238E27FC236}">
              <a16:creationId xmlns:a16="http://schemas.microsoft.com/office/drawing/2014/main" id="{00000000-0008-0000-0F00-0000E902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6" name="テキスト ボックス 745">
          <a:extLst>
            <a:ext uri="{FF2B5EF4-FFF2-40B4-BE49-F238E27FC236}">
              <a16:creationId xmlns:a16="http://schemas.microsoft.com/office/drawing/2014/main" id="{00000000-0008-0000-0F00-0000EA02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7" name="直線コネクタ 746">
          <a:extLst>
            <a:ext uri="{FF2B5EF4-FFF2-40B4-BE49-F238E27FC236}">
              <a16:creationId xmlns:a16="http://schemas.microsoft.com/office/drawing/2014/main" id="{00000000-0008-0000-0F00-0000EB02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8" name="テキスト ボックス 747">
          <a:extLst>
            <a:ext uri="{FF2B5EF4-FFF2-40B4-BE49-F238E27FC236}">
              <a16:creationId xmlns:a16="http://schemas.microsoft.com/office/drawing/2014/main" id="{00000000-0008-0000-0F00-0000EC02000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9" name="直線コネクタ 748">
          <a:extLst>
            <a:ext uri="{FF2B5EF4-FFF2-40B4-BE49-F238E27FC236}">
              <a16:creationId xmlns:a16="http://schemas.microsoft.com/office/drawing/2014/main" id="{00000000-0008-0000-0F00-0000ED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50" name="テキスト ボックス 749">
          <a:extLst>
            <a:ext uri="{FF2B5EF4-FFF2-40B4-BE49-F238E27FC236}">
              <a16:creationId xmlns:a16="http://schemas.microsoft.com/office/drawing/2014/main" id="{00000000-0008-0000-0F00-0000EE02000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51" name="【消防施設】&#10;有形固定資産減価償却率グラフ枠">
          <a:extLst>
            <a:ext uri="{FF2B5EF4-FFF2-40B4-BE49-F238E27FC236}">
              <a16:creationId xmlns:a16="http://schemas.microsoft.com/office/drawing/2014/main" id="{00000000-0008-0000-0F00-0000EF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70486</xdr:rowOff>
    </xdr:from>
    <xdr:to>
      <xdr:col>85</xdr:col>
      <xdr:colOff>126364</xdr:colOff>
      <xdr:row>86</xdr:row>
      <xdr:rowOff>78105</xdr:rowOff>
    </xdr:to>
    <xdr:cxnSp macro="">
      <xdr:nvCxnSpPr>
        <xdr:cNvPr id="752" name="直線コネクタ 751">
          <a:extLst>
            <a:ext uri="{FF2B5EF4-FFF2-40B4-BE49-F238E27FC236}">
              <a16:creationId xmlns:a16="http://schemas.microsoft.com/office/drawing/2014/main" id="{00000000-0008-0000-0F00-0000F0020000}"/>
            </a:ext>
          </a:extLst>
        </xdr:cNvPr>
        <xdr:cNvCxnSpPr/>
      </xdr:nvCxnSpPr>
      <xdr:spPr>
        <a:xfrm flipV="1">
          <a:off x="16318864" y="13272136"/>
          <a:ext cx="0" cy="1550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81932</xdr:rowOff>
    </xdr:from>
    <xdr:ext cx="405111" cy="259045"/>
    <xdr:sp macro="" textlink="">
      <xdr:nvSpPr>
        <xdr:cNvPr id="753" name="【消防施設】&#10;有形固定資産減価償却率最小値テキスト">
          <a:extLst>
            <a:ext uri="{FF2B5EF4-FFF2-40B4-BE49-F238E27FC236}">
              <a16:creationId xmlns:a16="http://schemas.microsoft.com/office/drawing/2014/main" id="{00000000-0008-0000-0F00-0000F1020000}"/>
            </a:ext>
          </a:extLst>
        </xdr:cNvPr>
        <xdr:cNvSpPr txBox="1"/>
      </xdr:nvSpPr>
      <xdr:spPr>
        <a:xfrm>
          <a:off x="16357600" y="14826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78105</xdr:rowOff>
    </xdr:from>
    <xdr:to>
      <xdr:col>86</xdr:col>
      <xdr:colOff>25400</xdr:colOff>
      <xdr:row>86</xdr:row>
      <xdr:rowOff>78105</xdr:rowOff>
    </xdr:to>
    <xdr:cxnSp macro="">
      <xdr:nvCxnSpPr>
        <xdr:cNvPr id="754" name="直線コネクタ 753">
          <a:extLst>
            <a:ext uri="{FF2B5EF4-FFF2-40B4-BE49-F238E27FC236}">
              <a16:creationId xmlns:a16="http://schemas.microsoft.com/office/drawing/2014/main" id="{00000000-0008-0000-0F00-0000F2020000}"/>
            </a:ext>
          </a:extLst>
        </xdr:cNvPr>
        <xdr:cNvCxnSpPr/>
      </xdr:nvCxnSpPr>
      <xdr:spPr>
        <a:xfrm>
          <a:off x="16230600" y="14822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17163</xdr:rowOff>
    </xdr:from>
    <xdr:ext cx="405111" cy="259045"/>
    <xdr:sp macro="" textlink="">
      <xdr:nvSpPr>
        <xdr:cNvPr id="755" name="【消防施設】&#10;有形固定資産減価償却率最大値テキスト">
          <a:extLst>
            <a:ext uri="{FF2B5EF4-FFF2-40B4-BE49-F238E27FC236}">
              <a16:creationId xmlns:a16="http://schemas.microsoft.com/office/drawing/2014/main" id="{00000000-0008-0000-0F00-0000F3020000}"/>
            </a:ext>
          </a:extLst>
        </xdr:cNvPr>
        <xdr:cNvSpPr txBox="1"/>
      </xdr:nvSpPr>
      <xdr:spPr>
        <a:xfrm>
          <a:off x="16357600" y="13047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70486</xdr:rowOff>
    </xdr:from>
    <xdr:to>
      <xdr:col>86</xdr:col>
      <xdr:colOff>25400</xdr:colOff>
      <xdr:row>77</xdr:row>
      <xdr:rowOff>70486</xdr:rowOff>
    </xdr:to>
    <xdr:cxnSp macro="">
      <xdr:nvCxnSpPr>
        <xdr:cNvPr id="756" name="直線コネクタ 755">
          <a:extLst>
            <a:ext uri="{FF2B5EF4-FFF2-40B4-BE49-F238E27FC236}">
              <a16:creationId xmlns:a16="http://schemas.microsoft.com/office/drawing/2014/main" id="{00000000-0008-0000-0F00-0000F4020000}"/>
            </a:ext>
          </a:extLst>
        </xdr:cNvPr>
        <xdr:cNvCxnSpPr/>
      </xdr:nvCxnSpPr>
      <xdr:spPr>
        <a:xfrm>
          <a:off x="16230600" y="13272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40657</xdr:rowOff>
    </xdr:from>
    <xdr:ext cx="405111" cy="259045"/>
    <xdr:sp macro="" textlink="">
      <xdr:nvSpPr>
        <xdr:cNvPr id="757" name="【消防施設】&#10;有形固定資産減価償却率平均値テキスト">
          <a:extLst>
            <a:ext uri="{FF2B5EF4-FFF2-40B4-BE49-F238E27FC236}">
              <a16:creationId xmlns:a16="http://schemas.microsoft.com/office/drawing/2014/main" id="{00000000-0008-0000-0F00-0000F5020000}"/>
            </a:ext>
          </a:extLst>
        </xdr:cNvPr>
        <xdr:cNvSpPr txBox="1"/>
      </xdr:nvSpPr>
      <xdr:spPr>
        <a:xfrm>
          <a:off x="16357600" y="139281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17780</xdr:rowOff>
    </xdr:from>
    <xdr:to>
      <xdr:col>85</xdr:col>
      <xdr:colOff>177800</xdr:colOff>
      <xdr:row>82</xdr:row>
      <xdr:rowOff>119380</xdr:rowOff>
    </xdr:to>
    <xdr:sp macro="" textlink="">
      <xdr:nvSpPr>
        <xdr:cNvPr id="758" name="フローチャート: 判断 757">
          <a:extLst>
            <a:ext uri="{FF2B5EF4-FFF2-40B4-BE49-F238E27FC236}">
              <a16:creationId xmlns:a16="http://schemas.microsoft.com/office/drawing/2014/main" id="{00000000-0008-0000-0F00-0000F6020000}"/>
            </a:ext>
          </a:extLst>
        </xdr:cNvPr>
        <xdr:cNvSpPr/>
      </xdr:nvSpPr>
      <xdr:spPr>
        <a:xfrm>
          <a:off x="16268700" y="1407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149225</xdr:rowOff>
    </xdr:from>
    <xdr:to>
      <xdr:col>81</xdr:col>
      <xdr:colOff>101600</xdr:colOff>
      <xdr:row>82</xdr:row>
      <xdr:rowOff>79375</xdr:rowOff>
    </xdr:to>
    <xdr:sp macro="" textlink="">
      <xdr:nvSpPr>
        <xdr:cNvPr id="759" name="フローチャート: 判断 758">
          <a:extLst>
            <a:ext uri="{FF2B5EF4-FFF2-40B4-BE49-F238E27FC236}">
              <a16:creationId xmlns:a16="http://schemas.microsoft.com/office/drawing/2014/main" id="{00000000-0008-0000-0F00-0000F7020000}"/>
            </a:ext>
          </a:extLst>
        </xdr:cNvPr>
        <xdr:cNvSpPr/>
      </xdr:nvSpPr>
      <xdr:spPr>
        <a:xfrm>
          <a:off x="15430500" y="1403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122555</xdr:rowOff>
    </xdr:from>
    <xdr:to>
      <xdr:col>76</xdr:col>
      <xdr:colOff>165100</xdr:colOff>
      <xdr:row>82</xdr:row>
      <xdr:rowOff>52705</xdr:rowOff>
    </xdr:to>
    <xdr:sp macro="" textlink="">
      <xdr:nvSpPr>
        <xdr:cNvPr id="760" name="フローチャート: 判断 759">
          <a:extLst>
            <a:ext uri="{FF2B5EF4-FFF2-40B4-BE49-F238E27FC236}">
              <a16:creationId xmlns:a16="http://schemas.microsoft.com/office/drawing/2014/main" id="{00000000-0008-0000-0F00-0000F8020000}"/>
            </a:ext>
          </a:extLst>
        </xdr:cNvPr>
        <xdr:cNvSpPr/>
      </xdr:nvSpPr>
      <xdr:spPr>
        <a:xfrm>
          <a:off x="14541500" y="1401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160655</xdr:rowOff>
    </xdr:from>
    <xdr:to>
      <xdr:col>72</xdr:col>
      <xdr:colOff>38100</xdr:colOff>
      <xdr:row>82</xdr:row>
      <xdr:rowOff>90805</xdr:rowOff>
    </xdr:to>
    <xdr:sp macro="" textlink="">
      <xdr:nvSpPr>
        <xdr:cNvPr id="761" name="フローチャート: 判断 760">
          <a:extLst>
            <a:ext uri="{FF2B5EF4-FFF2-40B4-BE49-F238E27FC236}">
              <a16:creationId xmlns:a16="http://schemas.microsoft.com/office/drawing/2014/main" id="{00000000-0008-0000-0F00-0000F9020000}"/>
            </a:ext>
          </a:extLst>
        </xdr:cNvPr>
        <xdr:cNvSpPr/>
      </xdr:nvSpPr>
      <xdr:spPr>
        <a:xfrm>
          <a:off x="13652500" y="1404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151130</xdr:rowOff>
    </xdr:from>
    <xdr:to>
      <xdr:col>67</xdr:col>
      <xdr:colOff>101600</xdr:colOff>
      <xdr:row>82</xdr:row>
      <xdr:rowOff>81280</xdr:rowOff>
    </xdr:to>
    <xdr:sp macro="" textlink="">
      <xdr:nvSpPr>
        <xdr:cNvPr id="762" name="フローチャート: 判断 761">
          <a:extLst>
            <a:ext uri="{FF2B5EF4-FFF2-40B4-BE49-F238E27FC236}">
              <a16:creationId xmlns:a16="http://schemas.microsoft.com/office/drawing/2014/main" id="{00000000-0008-0000-0F00-0000FA020000}"/>
            </a:ext>
          </a:extLst>
        </xdr:cNvPr>
        <xdr:cNvSpPr/>
      </xdr:nvSpPr>
      <xdr:spPr>
        <a:xfrm>
          <a:off x="12763500" y="1403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00000000-0008-0000-0F00-0000FB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00000000-0008-0000-0F00-0000FC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00000000-0008-0000-0F00-0000FD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6" name="テキスト ボックス 765">
          <a:extLst>
            <a:ext uri="{FF2B5EF4-FFF2-40B4-BE49-F238E27FC236}">
              <a16:creationId xmlns:a16="http://schemas.microsoft.com/office/drawing/2014/main" id="{00000000-0008-0000-0F00-0000FE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7" name="テキスト ボックス 766">
          <a:extLst>
            <a:ext uri="{FF2B5EF4-FFF2-40B4-BE49-F238E27FC236}">
              <a16:creationId xmlns:a16="http://schemas.microsoft.com/office/drawing/2014/main" id="{00000000-0008-0000-0F00-0000FF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27305</xdr:rowOff>
    </xdr:from>
    <xdr:to>
      <xdr:col>85</xdr:col>
      <xdr:colOff>177800</xdr:colOff>
      <xdr:row>83</xdr:row>
      <xdr:rowOff>128905</xdr:rowOff>
    </xdr:to>
    <xdr:sp macro="" textlink="">
      <xdr:nvSpPr>
        <xdr:cNvPr id="768" name="楕円 767">
          <a:extLst>
            <a:ext uri="{FF2B5EF4-FFF2-40B4-BE49-F238E27FC236}">
              <a16:creationId xmlns:a16="http://schemas.microsoft.com/office/drawing/2014/main" id="{00000000-0008-0000-0F00-000000030000}"/>
            </a:ext>
          </a:extLst>
        </xdr:cNvPr>
        <xdr:cNvSpPr/>
      </xdr:nvSpPr>
      <xdr:spPr>
        <a:xfrm>
          <a:off x="16268700" y="1425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5732</xdr:rowOff>
    </xdr:from>
    <xdr:ext cx="405111" cy="259045"/>
    <xdr:sp macro="" textlink="">
      <xdr:nvSpPr>
        <xdr:cNvPr id="769" name="【消防施設】&#10;有形固定資産減価償却率該当値テキスト">
          <a:extLst>
            <a:ext uri="{FF2B5EF4-FFF2-40B4-BE49-F238E27FC236}">
              <a16:creationId xmlns:a16="http://schemas.microsoft.com/office/drawing/2014/main" id="{00000000-0008-0000-0F00-000001030000}"/>
            </a:ext>
          </a:extLst>
        </xdr:cNvPr>
        <xdr:cNvSpPr txBox="1"/>
      </xdr:nvSpPr>
      <xdr:spPr>
        <a:xfrm>
          <a:off x="16357600" y="1423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170180</xdr:rowOff>
    </xdr:from>
    <xdr:to>
      <xdr:col>81</xdr:col>
      <xdr:colOff>101600</xdr:colOff>
      <xdr:row>83</xdr:row>
      <xdr:rowOff>100330</xdr:rowOff>
    </xdr:to>
    <xdr:sp macro="" textlink="">
      <xdr:nvSpPr>
        <xdr:cNvPr id="770" name="楕円 769">
          <a:extLst>
            <a:ext uri="{FF2B5EF4-FFF2-40B4-BE49-F238E27FC236}">
              <a16:creationId xmlns:a16="http://schemas.microsoft.com/office/drawing/2014/main" id="{00000000-0008-0000-0F00-000002030000}"/>
            </a:ext>
          </a:extLst>
        </xdr:cNvPr>
        <xdr:cNvSpPr/>
      </xdr:nvSpPr>
      <xdr:spPr>
        <a:xfrm>
          <a:off x="15430500" y="1422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49530</xdr:rowOff>
    </xdr:from>
    <xdr:to>
      <xdr:col>85</xdr:col>
      <xdr:colOff>127000</xdr:colOff>
      <xdr:row>83</xdr:row>
      <xdr:rowOff>78105</xdr:rowOff>
    </xdr:to>
    <xdr:cxnSp macro="">
      <xdr:nvCxnSpPr>
        <xdr:cNvPr id="771" name="直線コネクタ 770">
          <a:extLst>
            <a:ext uri="{FF2B5EF4-FFF2-40B4-BE49-F238E27FC236}">
              <a16:creationId xmlns:a16="http://schemas.microsoft.com/office/drawing/2014/main" id="{00000000-0008-0000-0F00-000003030000}"/>
            </a:ext>
          </a:extLst>
        </xdr:cNvPr>
        <xdr:cNvCxnSpPr/>
      </xdr:nvCxnSpPr>
      <xdr:spPr>
        <a:xfrm>
          <a:off x="15481300" y="1427988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141605</xdr:rowOff>
    </xdr:from>
    <xdr:to>
      <xdr:col>76</xdr:col>
      <xdr:colOff>165100</xdr:colOff>
      <xdr:row>83</xdr:row>
      <xdr:rowOff>71755</xdr:rowOff>
    </xdr:to>
    <xdr:sp macro="" textlink="">
      <xdr:nvSpPr>
        <xdr:cNvPr id="772" name="楕円 771">
          <a:extLst>
            <a:ext uri="{FF2B5EF4-FFF2-40B4-BE49-F238E27FC236}">
              <a16:creationId xmlns:a16="http://schemas.microsoft.com/office/drawing/2014/main" id="{00000000-0008-0000-0F00-000004030000}"/>
            </a:ext>
          </a:extLst>
        </xdr:cNvPr>
        <xdr:cNvSpPr/>
      </xdr:nvSpPr>
      <xdr:spPr>
        <a:xfrm>
          <a:off x="14541500" y="14200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20955</xdr:rowOff>
    </xdr:from>
    <xdr:to>
      <xdr:col>81</xdr:col>
      <xdr:colOff>50800</xdr:colOff>
      <xdr:row>83</xdr:row>
      <xdr:rowOff>49530</xdr:rowOff>
    </xdr:to>
    <xdr:cxnSp macro="">
      <xdr:nvCxnSpPr>
        <xdr:cNvPr id="773" name="直線コネクタ 772">
          <a:extLst>
            <a:ext uri="{FF2B5EF4-FFF2-40B4-BE49-F238E27FC236}">
              <a16:creationId xmlns:a16="http://schemas.microsoft.com/office/drawing/2014/main" id="{00000000-0008-0000-0F00-000005030000}"/>
            </a:ext>
          </a:extLst>
        </xdr:cNvPr>
        <xdr:cNvCxnSpPr/>
      </xdr:nvCxnSpPr>
      <xdr:spPr>
        <a:xfrm>
          <a:off x="14592300" y="1425130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113030</xdr:rowOff>
    </xdr:from>
    <xdr:to>
      <xdr:col>72</xdr:col>
      <xdr:colOff>38100</xdr:colOff>
      <xdr:row>83</xdr:row>
      <xdr:rowOff>43180</xdr:rowOff>
    </xdr:to>
    <xdr:sp macro="" textlink="">
      <xdr:nvSpPr>
        <xdr:cNvPr id="774" name="楕円 773">
          <a:extLst>
            <a:ext uri="{FF2B5EF4-FFF2-40B4-BE49-F238E27FC236}">
              <a16:creationId xmlns:a16="http://schemas.microsoft.com/office/drawing/2014/main" id="{00000000-0008-0000-0F00-000006030000}"/>
            </a:ext>
          </a:extLst>
        </xdr:cNvPr>
        <xdr:cNvSpPr/>
      </xdr:nvSpPr>
      <xdr:spPr>
        <a:xfrm>
          <a:off x="13652500" y="1417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163830</xdr:rowOff>
    </xdr:from>
    <xdr:to>
      <xdr:col>76</xdr:col>
      <xdr:colOff>114300</xdr:colOff>
      <xdr:row>83</xdr:row>
      <xdr:rowOff>20955</xdr:rowOff>
    </xdr:to>
    <xdr:cxnSp macro="">
      <xdr:nvCxnSpPr>
        <xdr:cNvPr id="775" name="直線コネクタ 774">
          <a:extLst>
            <a:ext uri="{FF2B5EF4-FFF2-40B4-BE49-F238E27FC236}">
              <a16:creationId xmlns:a16="http://schemas.microsoft.com/office/drawing/2014/main" id="{00000000-0008-0000-0F00-000007030000}"/>
            </a:ext>
          </a:extLst>
        </xdr:cNvPr>
        <xdr:cNvCxnSpPr/>
      </xdr:nvCxnSpPr>
      <xdr:spPr>
        <a:xfrm>
          <a:off x="13703300" y="1422273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84455</xdr:rowOff>
    </xdr:from>
    <xdr:to>
      <xdr:col>67</xdr:col>
      <xdr:colOff>101600</xdr:colOff>
      <xdr:row>83</xdr:row>
      <xdr:rowOff>14605</xdr:rowOff>
    </xdr:to>
    <xdr:sp macro="" textlink="">
      <xdr:nvSpPr>
        <xdr:cNvPr id="776" name="楕円 775">
          <a:extLst>
            <a:ext uri="{FF2B5EF4-FFF2-40B4-BE49-F238E27FC236}">
              <a16:creationId xmlns:a16="http://schemas.microsoft.com/office/drawing/2014/main" id="{00000000-0008-0000-0F00-000008030000}"/>
            </a:ext>
          </a:extLst>
        </xdr:cNvPr>
        <xdr:cNvSpPr/>
      </xdr:nvSpPr>
      <xdr:spPr>
        <a:xfrm>
          <a:off x="12763500" y="1414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135255</xdr:rowOff>
    </xdr:from>
    <xdr:to>
      <xdr:col>71</xdr:col>
      <xdr:colOff>177800</xdr:colOff>
      <xdr:row>82</xdr:row>
      <xdr:rowOff>163830</xdr:rowOff>
    </xdr:to>
    <xdr:cxnSp macro="">
      <xdr:nvCxnSpPr>
        <xdr:cNvPr id="777" name="直線コネクタ 776">
          <a:extLst>
            <a:ext uri="{FF2B5EF4-FFF2-40B4-BE49-F238E27FC236}">
              <a16:creationId xmlns:a16="http://schemas.microsoft.com/office/drawing/2014/main" id="{00000000-0008-0000-0F00-000009030000}"/>
            </a:ext>
          </a:extLst>
        </xdr:cNvPr>
        <xdr:cNvCxnSpPr/>
      </xdr:nvCxnSpPr>
      <xdr:spPr>
        <a:xfrm>
          <a:off x="12814300" y="1419415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95902</xdr:rowOff>
    </xdr:from>
    <xdr:ext cx="405111" cy="259045"/>
    <xdr:sp macro="" textlink="">
      <xdr:nvSpPr>
        <xdr:cNvPr id="778" name="n_1aveValue【消防施設】&#10;有形固定資産減価償却率">
          <a:extLst>
            <a:ext uri="{FF2B5EF4-FFF2-40B4-BE49-F238E27FC236}">
              <a16:creationId xmlns:a16="http://schemas.microsoft.com/office/drawing/2014/main" id="{00000000-0008-0000-0F00-00000A030000}"/>
            </a:ext>
          </a:extLst>
        </xdr:cNvPr>
        <xdr:cNvSpPr txBox="1"/>
      </xdr:nvSpPr>
      <xdr:spPr>
        <a:xfrm>
          <a:off x="15266044" y="1381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69232</xdr:rowOff>
    </xdr:from>
    <xdr:ext cx="405111" cy="259045"/>
    <xdr:sp macro="" textlink="">
      <xdr:nvSpPr>
        <xdr:cNvPr id="779" name="n_2aveValue【消防施設】&#10;有形固定資産減価償却率">
          <a:extLst>
            <a:ext uri="{FF2B5EF4-FFF2-40B4-BE49-F238E27FC236}">
              <a16:creationId xmlns:a16="http://schemas.microsoft.com/office/drawing/2014/main" id="{00000000-0008-0000-0F00-00000B030000}"/>
            </a:ext>
          </a:extLst>
        </xdr:cNvPr>
        <xdr:cNvSpPr txBox="1"/>
      </xdr:nvSpPr>
      <xdr:spPr>
        <a:xfrm>
          <a:off x="14389744" y="13785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107332</xdr:rowOff>
    </xdr:from>
    <xdr:ext cx="405111" cy="259045"/>
    <xdr:sp macro="" textlink="">
      <xdr:nvSpPr>
        <xdr:cNvPr id="780" name="n_3aveValue【消防施設】&#10;有形固定資産減価償却率">
          <a:extLst>
            <a:ext uri="{FF2B5EF4-FFF2-40B4-BE49-F238E27FC236}">
              <a16:creationId xmlns:a16="http://schemas.microsoft.com/office/drawing/2014/main" id="{00000000-0008-0000-0F00-00000C030000}"/>
            </a:ext>
          </a:extLst>
        </xdr:cNvPr>
        <xdr:cNvSpPr txBox="1"/>
      </xdr:nvSpPr>
      <xdr:spPr>
        <a:xfrm>
          <a:off x="13500744" y="1382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97807</xdr:rowOff>
    </xdr:from>
    <xdr:ext cx="405111" cy="259045"/>
    <xdr:sp macro="" textlink="">
      <xdr:nvSpPr>
        <xdr:cNvPr id="781" name="n_4aveValue【消防施設】&#10;有形固定資産減価償却率">
          <a:extLst>
            <a:ext uri="{FF2B5EF4-FFF2-40B4-BE49-F238E27FC236}">
              <a16:creationId xmlns:a16="http://schemas.microsoft.com/office/drawing/2014/main" id="{00000000-0008-0000-0F00-00000D030000}"/>
            </a:ext>
          </a:extLst>
        </xdr:cNvPr>
        <xdr:cNvSpPr txBox="1"/>
      </xdr:nvSpPr>
      <xdr:spPr>
        <a:xfrm>
          <a:off x="12611744" y="1381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91457</xdr:rowOff>
    </xdr:from>
    <xdr:ext cx="405111" cy="259045"/>
    <xdr:sp macro="" textlink="">
      <xdr:nvSpPr>
        <xdr:cNvPr id="782" name="n_1mainValue【消防施設】&#10;有形固定資産減価償却率">
          <a:extLst>
            <a:ext uri="{FF2B5EF4-FFF2-40B4-BE49-F238E27FC236}">
              <a16:creationId xmlns:a16="http://schemas.microsoft.com/office/drawing/2014/main" id="{00000000-0008-0000-0F00-00000E030000}"/>
            </a:ext>
          </a:extLst>
        </xdr:cNvPr>
        <xdr:cNvSpPr txBox="1"/>
      </xdr:nvSpPr>
      <xdr:spPr>
        <a:xfrm>
          <a:off x="15266044" y="1432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62882</xdr:rowOff>
    </xdr:from>
    <xdr:ext cx="405111" cy="259045"/>
    <xdr:sp macro="" textlink="">
      <xdr:nvSpPr>
        <xdr:cNvPr id="783" name="n_2mainValue【消防施設】&#10;有形固定資産減価償却率">
          <a:extLst>
            <a:ext uri="{FF2B5EF4-FFF2-40B4-BE49-F238E27FC236}">
              <a16:creationId xmlns:a16="http://schemas.microsoft.com/office/drawing/2014/main" id="{00000000-0008-0000-0F00-00000F030000}"/>
            </a:ext>
          </a:extLst>
        </xdr:cNvPr>
        <xdr:cNvSpPr txBox="1"/>
      </xdr:nvSpPr>
      <xdr:spPr>
        <a:xfrm>
          <a:off x="14389744" y="1429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34307</xdr:rowOff>
    </xdr:from>
    <xdr:ext cx="405111" cy="259045"/>
    <xdr:sp macro="" textlink="">
      <xdr:nvSpPr>
        <xdr:cNvPr id="784" name="n_3mainValue【消防施設】&#10;有形固定資産減価償却率">
          <a:extLst>
            <a:ext uri="{FF2B5EF4-FFF2-40B4-BE49-F238E27FC236}">
              <a16:creationId xmlns:a16="http://schemas.microsoft.com/office/drawing/2014/main" id="{00000000-0008-0000-0F00-000010030000}"/>
            </a:ext>
          </a:extLst>
        </xdr:cNvPr>
        <xdr:cNvSpPr txBox="1"/>
      </xdr:nvSpPr>
      <xdr:spPr>
        <a:xfrm>
          <a:off x="13500744" y="1426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5732</xdr:rowOff>
    </xdr:from>
    <xdr:ext cx="405111" cy="259045"/>
    <xdr:sp macro="" textlink="">
      <xdr:nvSpPr>
        <xdr:cNvPr id="785" name="n_4mainValue【消防施設】&#10;有形固定資産減価償却率">
          <a:extLst>
            <a:ext uri="{FF2B5EF4-FFF2-40B4-BE49-F238E27FC236}">
              <a16:creationId xmlns:a16="http://schemas.microsoft.com/office/drawing/2014/main" id="{00000000-0008-0000-0F00-000011030000}"/>
            </a:ext>
          </a:extLst>
        </xdr:cNvPr>
        <xdr:cNvSpPr txBox="1"/>
      </xdr:nvSpPr>
      <xdr:spPr>
        <a:xfrm>
          <a:off x="12611744" y="1423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6" name="正方形/長方形 785">
          <a:extLst>
            <a:ext uri="{FF2B5EF4-FFF2-40B4-BE49-F238E27FC236}">
              <a16:creationId xmlns:a16="http://schemas.microsoft.com/office/drawing/2014/main" id="{00000000-0008-0000-0F00-00001203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7" name="正方形/長方形 786">
          <a:extLst>
            <a:ext uri="{FF2B5EF4-FFF2-40B4-BE49-F238E27FC236}">
              <a16:creationId xmlns:a16="http://schemas.microsoft.com/office/drawing/2014/main" id="{00000000-0008-0000-0F00-00001303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8" name="正方形/長方形 787">
          <a:extLst>
            <a:ext uri="{FF2B5EF4-FFF2-40B4-BE49-F238E27FC236}">
              <a16:creationId xmlns:a16="http://schemas.microsoft.com/office/drawing/2014/main" id="{00000000-0008-0000-0F00-00001403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9" name="正方形/長方形 788">
          <a:extLst>
            <a:ext uri="{FF2B5EF4-FFF2-40B4-BE49-F238E27FC236}">
              <a16:creationId xmlns:a16="http://schemas.microsoft.com/office/drawing/2014/main" id="{00000000-0008-0000-0F00-00001503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90" name="正方形/長方形 789">
          <a:extLst>
            <a:ext uri="{FF2B5EF4-FFF2-40B4-BE49-F238E27FC236}">
              <a16:creationId xmlns:a16="http://schemas.microsoft.com/office/drawing/2014/main" id="{00000000-0008-0000-0F00-00001603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1" name="正方形/長方形 790">
          <a:extLst>
            <a:ext uri="{FF2B5EF4-FFF2-40B4-BE49-F238E27FC236}">
              <a16:creationId xmlns:a16="http://schemas.microsoft.com/office/drawing/2014/main" id="{00000000-0008-0000-0F00-00001703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2" name="正方形/長方形 791">
          <a:extLst>
            <a:ext uri="{FF2B5EF4-FFF2-40B4-BE49-F238E27FC236}">
              <a16:creationId xmlns:a16="http://schemas.microsoft.com/office/drawing/2014/main" id="{00000000-0008-0000-0F00-00001803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3" name="正方形/長方形 792">
          <a:extLst>
            <a:ext uri="{FF2B5EF4-FFF2-40B4-BE49-F238E27FC236}">
              <a16:creationId xmlns:a16="http://schemas.microsoft.com/office/drawing/2014/main" id="{00000000-0008-0000-0F00-00001903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4" name="テキスト ボックス 793">
          <a:extLst>
            <a:ext uri="{FF2B5EF4-FFF2-40B4-BE49-F238E27FC236}">
              <a16:creationId xmlns:a16="http://schemas.microsoft.com/office/drawing/2014/main" id="{00000000-0008-0000-0F00-00001A03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5" name="直線コネクタ 794">
          <a:extLst>
            <a:ext uri="{FF2B5EF4-FFF2-40B4-BE49-F238E27FC236}">
              <a16:creationId xmlns:a16="http://schemas.microsoft.com/office/drawing/2014/main" id="{00000000-0008-0000-0F00-00001B03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85</xdr:row>
      <xdr:rowOff>95250</xdr:rowOff>
    </xdr:from>
    <xdr:to>
      <xdr:col>120</xdr:col>
      <xdr:colOff>114300</xdr:colOff>
      <xdr:row>85</xdr:row>
      <xdr:rowOff>95250</xdr:rowOff>
    </xdr:to>
    <xdr:cxnSp macro="">
      <xdr:nvCxnSpPr>
        <xdr:cNvPr id="796" name="直線コネクタ 795">
          <a:extLst>
            <a:ext uri="{FF2B5EF4-FFF2-40B4-BE49-F238E27FC236}">
              <a16:creationId xmlns:a16="http://schemas.microsoft.com/office/drawing/2014/main" id="{00000000-0008-0000-0F00-00001C030000}"/>
            </a:ext>
          </a:extLst>
        </xdr:cNvPr>
        <xdr:cNvCxnSpPr/>
      </xdr:nvCxnSpPr>
      <xdr:spPr>
        <a:xfrm>
          <a:off x="18288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124477</xdr:rowOff>
    </xdr:from>
    <xdr:ext cx="467179" cy="259045"/>
    <xdr:sp macro="" textlink="">
      <xdr:nvSpPr>
        <xdr:cNvPr id="797" name="テキスト ボックス 796">
          <a:extLst>
            <a:ext uri="{FF2B5EF4-FFF2-40B4-BE49-F238E27FC236}">
              <a16:creationId xmlns:a16="http://schemas.microsoft.com/office/drawing/2014/main" id="{00000000-0008-0000-0F00-00001D030000}"/>
            </a:ext>
          </a:extLst>
        </xdr:cNvPr>
        <xdr:cNvSpPr txBox="1"/>
      </xdr:nvSpPr>
      <xdr:spPr>
        <a:xfrm>
          <a:off x="17820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8" name="直線コネクタ 797">
          <a:extLst>
            <a:ext uri="{FF2B5EF4-FFF2-40B4-BE49-F238E27FC236}">
              <a16:creationId xmlns:a16="http://schemas.microsoft.com/office/drawing/2014/main" id="{00000000-0008-0000-0F00-00001E03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9" name="テキスト ボックス 798">
          <a:extLst>
            <a:ext uri="{FF2B5EF4-FFF2-40B4-BE49-F238E27FC236}">
              <a16:creationId xmlns:a16="http://schemas.microsoft.com/office/drawing/2014/main" id="{00000000-0008-0000-0F00-00001F03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152400</xdr:rowOff>
    </xdr:from>
    <xdr:to>
      <xdr:col>120</xdr:col>
      <xdr:colOff>114300</xdr:colOff>
      <xdr:row>78</xdr:row>
      <xdr:rowOff>152400</xdr:rowOff>
    </xdr:to>
    <xdr:cxnSp macro="">
      <xdr:nvCxnSpPr>
        <xdr:cNvPr id="800" name="直線コネクタ 799">
          <a:extLst>
            <a:ext uri="{FF2B5EF4-FFF2-40B4-BE49-F238E27FC236}">
              <a16:creationId xmlns:a16="http://schemas.microsoft.com/office/drawing/2014/main" id="{00000000-0008-0000-0F00-000020030000}"/>
            </a:ext>
          </a:extLst>
        </xdr:cNvPr>
        <xdr:cNvCxnSpPr/>
      </xdr:nvCxnSpPr>
      <xdr:spPr>
        <a:xfrm>
          <a:off x="18288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10177</xdr:rowOff>
    </xdr:from>
    <xdr:ext cx="467179" cy="259045"/>
    <xdr:sp macro="" textlink="">
      <xdr:nvSpPr>
        <xdr:cNvPr id="801" name="テキスト ボックス 800">
          <a:extLst>
            <a:ext uri="{FF2B5EF4-FFF2-40B4-BE49-F238E27FC236}">
              <a16:creationId xmlns:a16="http://schemas.microsoft.com/office/drawing/2014/main" id="{00000000-0008-0000-0F00-000021030000}"/>
            </a:ext>
          </a:extLst>
        </xdr:cNvPr>
        <xdr:cNvSpPr txBox="1"/>
      </xdr:nvSpPr>
      <xdr:spPr>
        <a:xfrm>
          <a:off x="17820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2" name="直線コネクタ 801">
          <a:extLst>
            <a:ext uri="{FF2B5EF4-FFF2-40B4-BE49-F238E27FC236}">
              <a16:creationId xmlns:a16="http://schemas.microsoft.com/office/drawing/2014/main" id="{00000000-0008-0000-0F00-00002203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3" name="テキスト ボックス 802">
          <a:extLst>
            <a:ext uri="{FF2B5EF4-FFF2-40B4-BE49-F238E27FC236}">
              <a16:creationId xmlns:a16="http://schemas.microsoft.com/office/drawing/2014/main" id="{00000000-0008-0000-0F00-00002303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4" name="【消防施設】&#10;一人当たり面積グラフ枠">
          <a:extLst>
            <a:ext uri="{FF2B5EF4-FFF2-40B4-BE49-F238E27FC236}">
              <a16:creationId xmlns:a16="http://schemas.microsoft.com/office/drawing/2014/main" id="{00000000-0008-0000-0F00-00002403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32386</xdr:rowOff>
    </xdr:from>
    <xdr:to>
      <xdr:col>116</xdr:col>
      <xdr:colOff>62864</xdr:colOff>
      <xdr:row>85</xdr:row>
      <xdr:rowOff>55245</xdr:rowOff>
    </xdr:to>
    <xdr:cxnSp macro="">
      <xdr:nvCxnSpPr>
        <xdr:cNvPr id="805" name="直線コネクタ 804">
          <a:extLst>
            <a:ext uri="{FF2B5EF4-FFF2-40B4-BE49-F238E27FC236}">
              <a16:creationId xmlns:a16="http://schemas.microsoft.com/office/drawing/2014/main" id="{00000000-0008-0000-0F00-000025030000}"/>
            </a:ext>
          </a:extLst>
        </xdr:cNvPr>
        <xdr:cNvCxnSpPr/>
      </xdr:nvCxnSpPr>
      <xdr:spPr>
        <a:xfrm flipV="1">
          <a:off x="22160864" y="13405486"/>
          <a:ext cx="0" cy="12230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59072</xdr:rowOff>
    </xdr:from>
    <xdr:ext cx="469744" cy="259045"/>
    <xdr:sp macro="" textlink="">
      <xdr:nvSpPr>
        <xdr:cNvPr id="806" name="【消防施設】&#10;一人当たり面積最小値テキスト">
          <a:extLst>
            <a:ext uri="{FF2B5EF4-FFF2-40B4-BE49-F238E27FC236}">
              <a16:creationId xmlns:a16="http://schemas.microsoft.com/office/drawing/2014/main" id="{00000000-0008-0000-0F00-000026030000}"/>
            </a:ext>
          </a:extLst>
        </xdr:cNvPr>
        <xdr:cNvSpPr txBox="1"/>
      </xdr:nvSpPr>
      <xdr:spPr>
        <a:xfrm>
          <a:off x="22199600" y="14632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55245</xdr:rowOff>
    </xdr:from>
    <xdr:to>
      <xdr:col>116</xdr:col>
      <xdr:colOff>152400</xdr:colOff>
      <xdr:row>85</xdr:row>
      <xdr:rowOff>55245</xdr:rowOff>
    </xdr:to>
    <xdr:cxnSp macro="">
      <xdr:nvCxnSpPr>
        <xdr:cNvPr id="807" name="直線コネクタ 806">
          <a:extLst>
            <a:ext uri="{FF2B5EF4-FFF2-40B4-BE49-F238E27FC236}">
              <a16:creationId xmlns:a16="http://schemas.microsoft.com/office/drawing/2014/main" id="{00000000-0008-0000-0F00-000027030000}"/>
            </a:ext>
          </a:extLst>
        </xdr:cNvPr>
        <xdr:cNvCxnSpPr/>
      </xdr:nvCxnSpPr>
      <xdr:spPr>
        <a:xfrm>
          <a:off x="22072600" y="14628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150513</xdr:rowOff>
    </xdr:from>
    <xdr:ext cx="469744" cy="259045"/>
    <xdr:sp macro="" textlink="">
      <xdr:nvSpPr>
        <xdr:cNvPr id="808" name="【消防施設】&#10;一人当たり面積最大値テキスト">
          <a:extLst>
            <a:ext uri="{FF2B5EF4-FFF2-40B4-BE49-F238E27FC236}">
              <a16:creationId xmlns:a16="http://schemas.microsoft.com/office/drawing/2014/main" id="{00000000-0008-0000-0F00-000028030000}"/>
            </a:ext>
          </a:extLst>
        </xdr:cNvPr>
        <xdr:cNvSpPr txBox="1"/>
      </xdr:nvSpPr>
      <xdr:spPr>
        <a:xfrm>
          <a:off x="22199600" y="13180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32386</xdr:rowOff>
    </xdr:from>
    <xdr:to>
      <xdr:col>116</xdr:col>
      <xdr:colOff>152400</xdr:colOff>
      <xdr:row>78</xdr:row>
      <xdr:rowOff>32386</xdr:rowOff>
    </xdr:to>
    <xdr:cxnSp macro="">
      <xdr:nvCxnSpPr>
        <xdr:cNvPr id="809" name="直線コネクタ 808">
          <a:extLst>
            <a:ext uri="{FF2B5EF4-FFF2-40B4-BE49-F238E27FC236}">
              <a16:creationId xmlns:a16="http://schemas.microsoft.com/office/drawing/2014/main" id="{00000000-0008-0000-0F00-000029030000}"/>
            </a:ext>
          </a:extLst>
        </xdr:cNvPr>
        <xdr:cNvCxnSpPr/>
      </xdr:nvCxnSpPr>
      <xdr:spPr>
        <a:xfrm>
          <a:off x="22072600" y="1340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78757</xdr:rowOff>
    </xdr:from>
    <xdr:ext cx="469744" cy="259045"/>
    <xdr:sp macro="" textlink="">
      <xdr:nvSpPr>
        <xdr:cNvPr id="810" name="【消防施設】&#10;一人当たり面積平均値テキスト">
          <a:extLst>
            <a:ext uri="{FF2B5EF4-FFF2-40B4-BE49-F238E27FC236}">
              <a16:creationId xmlns:a16="http://schemas.microsoft.com/office/drawing/2014/main" id="{00000000-0008-0000-0F00-00002A030000}"/>
            </a:ext>
          </a:extLst>
        </xdr:cNvPr>
        <xdr:cNvSpPr txBox="1"/>
      </xdr:nvSpPr>
      <xdr:spPr>
        <a:xfrm>
          <a:off x="22199600" y="139662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55880</xdr:rowOff>
    </xdr:from>
    <xdr:to>
      <xdr:col>116</xdr:col>
      <xdr:colOff>114300</xdr:colOff>
      <xdr:row>82</xdr:row>
      <xdr:rowOff>157480</xdr:rowOff>
    </xdr:to>
    <xdr:sp macro="" textlink="">
      <xdr:nvSpPr>
        <xdr:cNvPr id="811" name="フローチャート: 判断 810">
          <a:extLst>
            <a:ext uri="{FF2B5EF4-FFF2-40B4-BE49-F238E27FC236}">
              <a16:creationId xmlns:a16="http://schemas.microsoft.com/office/drawing/2014/main" id="{00000000-0008-0000-0F00-00002B030000}"/>
            </a:ext>
          </a:extLst>
        </xdr:cNvPr>
        <xdr:cNvSpPr/>
      </xdr:nvSpPr>
      <xdr:spPr>
        <a:xfrm>
          <a:off x="221107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38736</xdr:rowOff>
    </xdr:from>
    <xdr:to>
      <xdr:col>112</xdr:col>
      <xdr:colOff>38100</xdr:colOff>
      <xdr:row>82</xdr:row>
      <xdr:rowOff>140336</xdr:rowOff>
    </xdr:to>
    <xdr:sp macro="" textlink="">
      <xdr:nvSpPr>
        <xdr:cNvPr id="812" name="フローチャート: 判断 811">
          <a:extLst>
            <a:ext uri="{FF2B5EF4-FFF2-40B4-BE49-F238E27FC236}">
              <a16:creationId xmlns:a16="http://schemas.microsoft.com/office/drawing/2014/main" id="{00000000-0008-0000-0F00-00002C030000}"/>
            </a:ext>
          </a:extLst>
        </xdr:cNvPr>
        <xdr:cNvSpPr/>
      </xdr:nvSpPr>
      <xdr:spPr>
        <a:xfrm>
          <a:off x="21272500" y="14097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90170</xdr:rowOff>
    </xdr:from>
    <xdr:to>
      <xdr:col>107</xdr:col>
      <xdr:colOff>101600</xdr:colOff>
      <xdr:row>83</xdr:row>
      <xdr:rowOff>20320</xdr:rowOff>
    </xdr:to>
    <xdr:sp macro="" textlink="">
      <xdr:nvSpPr>
        <xdr:cNvPr id="813" name="フローチャート: 判断 812">
          <a:extLst>
            <a:ext uri="{FF2B5EF4-FFF2-40B4-BE49-F238E27FC236}">
              <a16:creationId xmlns:a16="http://schemas.microsoft.com/office/drawing/2014/main" id="{00000000-0008-0000-0F00-00002D030000}"/>
            </a:ext>
          </a:extLst>
        </xdr:cNvPr>
        <xdr:cNvSpPr/>
      </xdr:nvSpPr>
      <xdr:spPr>
        <a:xfrm>
          <a:off x="20383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44450</xdr:rowOff>
    </xdr:from>
    <xdr:to>
      <xdr:col>102</xdr:col>
      <xdr:colOff>165100</xdr:colOff>
      <xdr:row>82</xdr:row>
      <xdr:rowOff>146050</xdr:rowOff>
    </xdr:to>
    <xdr:sp macro="" textlink="">
      <xdr:nvSpPr>
        <xdr:cNvPr id="814" name="フローチャート: 判断 813">
          <a:extLst>
            <a:ext uri="{FF2B5EF4-FFF2-40B4-BE49-F238E27FC236}">
              <a16:creationId xmlns:a16="http://schemas.microsoft.com/office/drawing/2014/main" id="{00000000-0008-0000-0F00-00002E030000}"/>
            </a:ext>
          </a:extLst>
        </xdr:cNvPr>
        <xdr:cNvSpPr/>
      </xdr:nvSpPr>
      <xdr:spPr>
        <a:xfrm>
          <a:off x="19494500" y="1410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21589</xdr:rowOff>
    </xdr:from>
    <xdr:to>
      <xdr:col>98</xdr:col>
      <xdr:colOff>38100</xdr:colOff>
      <xdr:row>82</xdr:row>
      <xdr:rowOff>123189</xdr:rowOff>
    </xdr:to>
    <xdr:sp macro="" textlink="">
      <xdr:nvSpPr>
        <xdr:cNvPr id="815" name="フローチャート: 判断 814">
          <a:extLst>
            <a:ext uri="{FF2B5EF4-FFF2-40B4-BE49-F238E27FC236}">
              <a16:creationId xmlns:a16="http://schemas.microsoft.com/office/drawing/2014/main" id="{00000000-0008-0000-0F00-00002F030000}"/>
            </a:ext>
          </a:extLst>
        </xdr:cNvPr>
        <xdr:cNvSpPr/>
      </xdr:nvSpPr>
      <xdr:spPr>
        <a:xfrm>
          <a:off x="186055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6" name="テキスト ボックス 815">
          <a:extLst>
            <a:ext uri="{FF2B5EF4-FFF2-40B4-BE49-F238E27FC236}">
              <a16:creationId xmlns:a16="http://schemas.microsoft.com/office/drawing/2014/main" id="{00000000-0008-0000-0F00-00003003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00000000-0008-0000-0F00-00003103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00000000-0008-0000-0F00-00003203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00000000-0008-0000-0F00-00003303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00000000-0008-0000-0F00-00003403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101600</xdr:rowOff>
    </xdr:from>
    <xdr:to>
      <xdr:col>116</xdr:col>
      <xdr:colOff>114300</xdr:colOff>
      <xdr:row>84</xdr:row>
      <xdr:rowOff>31750</xdr:rowOff>
    </xdr:to>
    <xdr:sp macro="" textlink="">
      <xdr:nvSpPr>
        <xdr:cNvPr id="821" name="楕円 820">
          <a:extLst>
            <a:ext uri="{FF2B5EF4-FFF2-40B4-BE49-F238E27FC236}">
              <a16:creationId xmlns:a16="http://schemas.microsoft.com/office/drawing/2014/main" id="{00000000-0008-0000-0F00-000035030000}"/>
            </a:ext>
          </a:extLst>
        </xdr:cNvPr>
        <xdr:cNvSpPr/>
      </xdr:nvSpPr>
      <xdr:spPr>
        <a:xfrm>
          <a:off x="221107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80027</xdr:rowOff>
    </xdr:from>
    <xdr:ext cx="469744" cy="259045"/>
    <xdr:sp macro="" textlink="">
      <xdr:nvSpPr>
        <xdr:cNvPr id="822" name="【消防施設】&#10;一人当たり面積該当値テキスト">
          <a:extLst>
            <a:ext uri="{FF2B5EF4-FFF2-40B4-BE49-F238E27FC236}">
              <a16:creationId xmlns:a16="http://schemas.microsoft.com/office/drawing/2014/main" id="{00000000-0008-0000-0F00-000036030000}"/>
            </a:ext>
          </a:extLst>
        </xdr:cNvPr>
        <xdr:cNvSpPr txBox="1"/>
      </xdr:nvSpPr>
      <xdr:spPr>
        <a:xfrm>
          <a:off x="22199600" y="14310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101600</xdr:rowOff>
    </xdr:from>
    <xdr:to>
      <xdr:col>112</xdr:col>
      <xdr:colOff>38100</xdr:colOff>
      <xdr:row>84</xdr:row>
      <xdr:rowOff>31750</xdr:rowOff>
    </xdr:to>
    <xdr:sp macro="" textlink="">
      <xdr:nvSpPr>
        <xdr:cNvPr id="823" name="楕円 822">
          <a:extLst>
            <a:ext uri="{FF2B5EF4-FFF2-40B4-BE49-F238E27FC236}">
              <a16:creationId xmlns:a16="http://schemas.microsoft.com/office/drawing/2014/main" id="{00000000-0008-0000-0F00-000037030000}"/>
            </a:ext>
          </a:extLst>
        </xdr:cNvPr>
        <xdr:cNvSpPr/>
      </xdr:nvSpPr>
      <xdr:spPr>
        <a:xfrm>
          <a:off x="212725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152400</xdr:rowOff>
    </xdr:from>
    <xdr:to>
      <xdr:col>116</xdr:col>
      <xdr:colOff>63500</xdr:colOff>
      <xdr:row>83</xdr:row>
      <xdr:rowOff>152400</xdr:rowOff>
    </xdr:to>
    <xdr:cxnSp macro="">
      <xdr:nvCxnSpPr>
        <xdr:cNvPr id="824" name="直線コネクタ 823">
          <a:extLst>
            <a:ext uri="{FF2B5EF4-FFF2-40B4-BE49-F238E27FC236}">
              <a16:creationId xmlns:a16="http://schemas.microsoft.com/office/drawing/2014/main" id="{00000000-0008-0000-0F00-000038030000}"/>
            </a:ext>
          </a:extLst>
        </xdr:cNvPr>
        <xdr:cNvCxnSpPr/>
      </xdr:nvCxnSpPr>
      <xdr:spPr>
        <a:xfrm>
          <a:off x="21323300" y="143827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107314</xdr:rowOff>
    </xdr:from>
    <xdr:to>
      <xdr:col>107</xdr:col>
      <xdr:colOff>101600</xdr:colOff>
      <xdr:row>84</xdr:row>
      <xdr:rowOff>37464</xdr:rowOff>
    </xdr:to>
    <xdr:sp macro="" textlink="">
      <xdr:nvSpPr>
        <xdr:cNvPr id="825" name="楕円 824">
          <a:extLst>
            <a:ext uri="{FF2B5EF4-FFF2-40B4-BE49-F238E27FC236}">
              <a16:creationId xmlns:a16="http://schemas.microsoft.com/office/drawing/2014/main" id="{00000000-0008-0000-0F00-000039030000}"/>
            </a:ext>
          </a:extLst>
        </xdr:cNvPr>
        <xdr:cNvSpPr/>
      </xdr:nvSpPr>
      <xdr:spPr>
        <a:xfrm>
          <a:off x="20383500" y="14337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152400</xdr:rowOff>
    </xdr:from>
    <xdr:to>
      <xdr:col>111</xdr:col>
      <xdr:colOff>177800</xdr:colOff>
      <xdr:row>83</xdr:row>
      <xdr:rowOff>158114</xdr:rowOff>
    </xdr:to>
    <xdr:cxnSp macro="">
      <xdr:nvCxnSpPr>
        <xdr:cNvPr id="826" name="直線コネクタ 825">
          <a:extLst>
            <a:ext uri="{FF2B5EF4-FFF2-40B4-BE49-F238E27FC236}">
              <a16:creationId xmlns:a16="http://schemas.microsoft.com/office/drawing/2014/main" id="{00000000-0008-0000-0F00-00003A030000}"/>
            </a:ext>
          </a:extLst>
        </xdr:cNvPr>
        <xdr:cNvCxnSpPr/>
      </xdr:nvCxnSpPr>
      <xdr:spPr>
        <a:xfrm flipV="1">
          <a:off x="20434300" y="14382750"/>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107314</xdr:rowOff>
    </xdr:from>
    <xdr:to>
      <xdr:col>102</xdr:col>
      <xdr:colOff>165100</xdr:colOff>
      <xdr:row>84</xdr:row>
      <xdr:rowOff>37464</xdr:rowOff>
    </xdr:to>
    <xdr:sp macro="" textlink="">
      <xdr:nvSpPr>
        <xdr:cNvPr id="827" name="楕円 826">
          <a:extLst>
            <a:ext uri="{FF2B5EF4-FFF2-40B4-BE49-F238E27FC236}">
              <a16:creationId xmlns:a16="http://schemas.microsoft.com/office/drawing/2014/main" id="{00000000-0008-0000-0F00-00003B030000}"/>
            </a:ext>
          </a:extLst>
        </xdr:cNvPr>
        <xdr:cNvSpPr/>
      </xdr:nvSpPr>
      <xdr:spPr>
        <a:xfrm>
          <a:off x="19494500" y="14337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158114</xdr:rowOff>
    </xdr:from>
    <xdr:to>
      <xdr:col>107</xdr:col>
      <xdr:colOff>50800</xdr:colOff>
      <xdr:row>83</xdr:row>
      <xdr:rowOff>158114</xdr:rowOff>
    </xdr:to>
    <xdr:cxnSp macro="">
      <xdr:nvCxnSpPr>
        <xdr:cNvPr id="828" name="直線コネクタ 827">
          <a:extLst>
            <a:ext uri="{FF2B5EF4-FFF2-40B4-BE49-F238E27FC236}">
              <a16:creationId xmlns:a16="http://schemas.microsoft.com/office/drawing/2014/main" id="{00000000-0008-0000-0F00-00003C030000}"/>
            </a:ext>
          </a:extLst>
        </xdr:cNvPr>
        <xdr:cNvCxnSpPr/>
      </xdr:nvCxnSpPr>
      <xdr:spPr>
        <a:xfrm>
          <a:off x="19545300" y="143884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107314</xdr:rowOff>
    </xdr:from>
    <xdr:to>
      <xdr:col>98</xdr:col>
      <xdr:colOff>38100</xdr:colOff>
      <xdr:row>84</xdr:row>
      <xdr:rowOff>37464</xdr:rowOff>
    </xdr:to>
    <xdr:sp macro="" textlink="">
      <xdr:nvSpPr>
        <xdr:cNvPr id="829" name="楕円 828">
          <a:extLst>
            <a:ext uri="{FF2B5EF4-FFF2-40B4-BE49-F238E27FC236}">
              <a16:creationId xmlns:a16="http://schemas.microsoft.com/office/drawing/2014/main" id="{00000000-0008-0000-0F00-00003D030000}"/>
            </a:ext>
          </a:extLst>
        </xdr:cNvPr>
        <xdr:cNvSpPr/>
      </xdr:nvSpPr>
      <xdr:spPr>
        <a:xfrm>
          <a:off x="18605500" y="14337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158114</xdr:rowOff>
    </xdr:from>
    <xdr:to>
      <xdr:col>102</xdr:col>
      <xdr:colOff>114300</xdr:colOff>
      <xdr:row>83</xdr:row>
      <xdr:rowOff>158114</xdr:rowOff>
    </xdr:to>
    <xdr:cxnSp macro="">
      <xdr:nvCxnSpPr>
        <xdr:cNvPr id="830" name="直線コネクタ 829">
          <a:extLst>
            <a:ext uri="{FF2B5EF4-FFF2-40B4-BE49-F238E27FC236}">
              <a16:creationId xmlns:a16="http://schemas.microsoft.com/office/drawing/2014/main" id="{00000000-0008-0000-0F00-00003E030000}"/>
            </a:ext>
          </a:extLst>
        </xdr:cNvPr>
        <xdr:cNvCxnSpPr/>
      </xdr:nvCxnSpPr>
      <xdr:spPr>
        <a:xfrm>
          <a:off x="18656300" y="143884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80</xdr:row>
      <xdr:rowOff>156863</xdr:rowOff>
    </xdr:from>
    <xdr:ext cx="469744" cy="259045"/>
    <xdr:sp macro="" textlink="">
      <xdr:nvSpPr>
        <xdr:cNvPr id="831" name="n_1aveValue【消防施設】&#10;一人当たり面積">
          <a:extLst>
            <a:ext uri="{FF2B5EF4-FFF2-40B4-BE49-F238E27FC236}">
              <a16:creationId xmlns:a16="http://schemas.microsoft.com/office/drawing/2014/main" id="{00000000-0008-0000-0F00-00003F030000}"/>
            </a:ext>
          </a:extLst>
        </xdr:cNvPr>
        <xdr:cNvSpPr txBox="1"/>
      </xdr:nvSpPr>
      <xdr:spPr>
        <a:xfrm>
          <a:off x="21075727" y="13872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36847</xdr:rowOff>
    </xdr:from>
    <xdr:ext cx="469744" cy="259045"/>
    <xdr:sp macro="" textlink="">
      <xdr:nvSpPr>
        <xdr:cNvPr id="832" name="n_2aveValue【消防施設】&#10;一人当たり面積">
          <a:extLst>
            <a:ext uri="{FF2B5EF4-FFF2-40B4-BE49-F238E27FC236}">
              <a16:creationId xmlns:a16="http://schemas.microsoft.com/office/drawing/2014/main" id="{00000000-0008-0000-0F00-000040030000}"/>
            </a:ext>
          </a:extLst>
        </xdr:cNvPr>
        <xdr:cNvSpPr txBox="1"/>
      </xdr:nvSpPr>
      <xdr:spPr>
        <a:xfrm>
          <a:off x="20199427" y="13924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162577</xdr:rowOff>
    </xdr:from>
    <xdr:ext cx="469744" cy="259045"/>
    <xdr:sp macro="" textlink="">
      <xdr:nvSpPr>
        <xdr:cNvPr id="833" name="n_3aveValue【消防施設】&#10;一人当たり面積">
          <a:extLst>
            <a:ext uri="{FF2B5EF4-FFF2-40B4-BE49-F238E27FC236}">
              <a16:creationId xmlns:a16="http://schemas.microsoft.com/office/drawing/2014/main" id="{00000000-0008-0000-0F00-000041030000}"/>
            </a:ext>
          </a:extLst>
        </xdr:cNvPr>
        <xdr:cNvSpPr txBox="1"/>
      </xdr:nvSpPr>
      <xdr:spPr>
        <a:xfrm>
          <a:off x="19310427" y="1387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139716</xdr:rowOff>
    </xdr:from>
    <xdr:ext cx="469744" cy="259045"/>
    <xdr:sp macro="" textlink="">
      <xdr:nvSpPr>
        <xdr:cNvPr id="834" name="n_4aveValue【消防施設】&#10;一人当たり面積">
          <a:extLst>
            <a:ext uri="{FF2B5EF4-FFF2-40B4-BE49-F238E27FC236}">
              <a16:creationId xmlns:a16="http://schemas.microsoft.com/office/drawing/2014/main" id="{00000000-0008-0000-0F00-000042030000}"/>
            </a:ext>
          </a:extLst>
        </xdr:cNvPr>
        <xdr:cNvSpPr txBox="1"/>
      </xdr:nvSpPr>
      <xdr:spPr>
        <a:xfrm>
          <a:off x="18421427" y="13855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22877</xdr:rowOff>
    </xdr:from>
    <xdr:ext cx="469744" cy="259045"/>
    <xdr:sp macro="" textlink="">
      <xdr:nvSpPr>
        <xdr:cNvPr id="835" name="n_1mainValue【消防施設】&#10;一人当たり面積">
          <a:extLst>
            <a:ext uri="{FF2B5EF4-FFF2-40B4-BE49-F238E27FC236}">
              <a16:creationId xmlns:a16="http://schemas.microsoft.com/office/drawing/2014/main" id="{00000000-0008-0000-0F00-000043030000}"/>
            </a:ext>
          </a:extLst>
        </xdr:cNvPr>
        <xdr:cNvSpPr txBox="1"/>
      </xdr:nvSpPr>
      <xdr:spPr>
        <a:xfrm>
          <a:off x="21075727" y="1442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28591</xdr:rowOff>
    </xdr:from>
    <xdr:ext cx="469744" cy="259045"/>
    <xdr:sp macro="" textlink="">
      <xdr:nvSpPr>
        <xdr:cNvPr id="836" name="n_2mainValue【消防施設】&#10;一人当たり面積">
          <a:extLst>
            <a:ext uri="{FF2B5EF4-FFF2-40B4-BE49-F238E27FC236}">
              <a16:creationId xmlns:a16="http://schemas.microsoft.com/office/drawing/2014/main" id="{00000000-0008-0000-0F00-000044030000}"/>
            </a:ext>
          </a:extLst>
        </xdr:cNvPr>
        <xdr:cNvSpPr txBox="1"/>
      </xdr:nvSpPr>
      <xdr:spPr>
        <a:xfrm>
          <a:off x="20199427" y="14430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28591</xdr:rowOff>
    </xdr:from>
    <xdr:ext cx="469744" cy="259045"/>
    <xdr:sp macro="" textlink="">
      <xdr:nvSpPr>
        <xdr:cNvPr id="837" name="n_3mainValue【消防施設】&#10;一人当たり面積">
          <a:extLst>
            <a:ext uri="{FF2B5EF4-FFF2-40B4-BE49-F238E27FC236}">
              <a16:creationId xmlns:a16="http://schemas.microsoft.com/office/drawing/2014/main" id="{00000000-0008-0000-0F00-000045030000}"/>
            </a:ext>
          </a:extLst>
        </xdr:cNvPr>
        <xdr:cNvSpPr txBox="1"/>
      </xdr:nvSpPr>
      <xdr:spPr>
        <a:xfrm>
          <a:off x="19310427" y="14430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28591</xdr:rowOff>
    </xdr:from>
    <xdr:ext cx="469744" cy="259045"/>
    <xdr:sp macro="" textlink="">
      <xdr:nvSpPr>
        <xdr:cNvPr id="838" name="n_4mainValue【消防施設】&#10;一人当たり面積">
          <a:extLst>
            <a:ext uri="{FF2B5EF4-FFF2-40B4-BE49-F238E27FC236}">
              <a16:creationId xmlns:a16="http://schemas.microsoft.com/office/drawing/2014/main" id="{00000000-0008-0000-0F00-000046030000}"/>
            </a:ext>
          </a:extLst>
        </xdr:cNvPr>
        <xdr:cNvSpPr txBox="1"/>
      </xdr:nvSpPr>
      <xdr:spPr>
        <a:xfrm>
          <a:off x="18421427" y="14430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9" name="正方形/長方形 838">
          <a:extLst>
            <a:ext uri="{FF2B5EF4-FFF2-40B4-BE49-F238E27FC236}">
              <a16:creationId xmlns:a16="http://schemas.microsoft.com/office/drawing/2014/main" id="{00000000-0008-0000-0F00-00004703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0" name="正方形/長方形 839">
          <a:extLst>
            <a:ext uri="{FF2B5EF4-FFF2-40B4-BE49-F238E27FC236}">
              <a16:creationId xmlns:a16="http://schemas.microsoft.com/office/drawing/2014/main" id="{00000000-0008-0000-0F00-00004803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1" name="正方形/長方形 840">
          <a:extLst>
            <a:ext uri="{FF2B5EF4-FFF2-40B4-BE49-F238E27FC236}">
              <a16:creationId xmlns:a16="http://schemas.microsoft.com/office/drawing/2014/main" id="{00000000-0008-0000-0F00-00004903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2" name="正方形/長方形 841">
          <a:extLst>
            <a:ext uri="{FF2B5EF4-FFF2-40B4-BE49-F238E27FC236}">
              <a16:creationId xmlns:a16="http://schemas.microsoft.com/office/drawing/2014/main" id="{00000000-0008-0000-0F00-00004A03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3" name="正方形/長方形 842">
          <a:extLst>
            <a:ext uri="{FF2B5EF4-FFF2-40B4-BE49-F238E27FC236}">
              <a16:creationId xmlns:a16="http://schemas.microsoft.com/office/drawing/2014/main" id="{00000000-0008-0000-0F00-00004B03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4" name="正方形/長方形 843">
          <a:extLst>
            <a:ext uri="{FF2B5EF4-FFF2-40B4-BE49-F238E27FC236}">
              <a16:creationId xmlns:a16="http://schemas.microsoft.com/office/drawing/2014/main" id="{00000000-0008-0000-0F00-00004C03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5" name="正方形/長方形 844">
          <a:extLst>
            <a:ext uri="{FF2B5EF4-FFF2-40B4-BE49-F238E27FC236}">
              <a16:creationId xmlns:a16="http://schemas.microsoft.com/office/drawing/2014/main" id="{00000000-0008-0000-0F00-00004D03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6" name="正方形/長方形 845">
          <a:extLst>
            <a:ext uri="{FF2B5EF4-FFF2-40B4-BE49-F238E27FC236}">
              <a16:creationId xmlns:a16="http://schemas.microsoft.com/office/drawing/2014/main" id="{00000000-0008-0000-0F00-00004E03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7" name="テキスト ボックス 846">
          <a:extLst>
            <a:ext uri="{FF2B5EF4-FFF2-40B4-BE49-F238E27FC236}">
              <a16:creationId xmlns:a16="http://schemas.microsoft.com/office/drawing/2014/main" id="{00000000-0008-0000-0F00-00004F03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8" name="直線コネクタ 847">
          <a:extLst>
            <a:ext uri="{FF2B5EF4-FFF2-40B4-BE49-F238E27FC236}">
              <a16:creationId xmlns:a16="http://schemas.microsoft.com/office/drawing/2014/main" id="{00000000-0008-0000-0F00-00005003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9" name="テキスト ボックス 848">
          <a:extLst>
            <a:ext uri="{FF2B5EF4-FFF2-40B4-BE49-F238E27FC236}">
              <a16:creationId xmlns:a16="http://schemas.microsoft.com/office/drawing/2014/main" id="{00000000-0008-0000-0F00-00005103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0" name="直線コネクタ 849">
          <a:extLst>
            <a:ext uri="{FF2B5EF4-FFF2-40B4-BE49-F238E27FC236}">
              <a16:creationId xmlns:a16="http://schemas.microsoft.com/office/drawing/2014/main" id="{00000000-0008-0000-0F00-00005203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1" name="テキスト ボックス 850">
          <a:extLst>
            <a:ext uri="{FF2B5EF4-FFF2-40B4-BE49-F238E27FC236}">
              <a16:creationId xmlns:a16="http://schemas.microsoft.com/office/drawing/2014/main" id="{00000000-0008-0000-0F00-00005303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2" name="直線コネクタ 851">
          <a:extLst>
            <a:ext uri="{FF2B5EF4-FFF2-40B4-BE49-F238E27FC236}">
              <a16:creationId xmlns:a16="http://schemas.microsoft.com/office/drawing/2014/main" id="{00000000-0008-0000-0F00-00005403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3" name="テキスト ボックス 852">
          <a:extLst>
            <a:ext uri="{FF2B5EF4-FFF2-40B4-BE49-F238E27FC236}">
              <a16:creationId xmlns:a16="http://schemas.microsoft.com/office/drawing/2014/main" id="{00000000-0008-0000-0F00-00005503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4" name="直線コネクタ 853">
          <a:extLst>
            <a:ext uri="{FF2B5EF4-FFF2-40B4-BE49-F238E27FC236}">
              <a16:creationId xmlns:a16="http://schemas.microsoft.com/office/drawing/2014/main" id="{00000000-0008-0000-0F00-00005603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5" name="テキスト ボックス 854">
          <a:extLst>
            <a:ext uri="{FF2B5EF4-FFF2-40B4-BE49-F238E27FC236}">
              <a16:creationId xmlns:a16="http://schemas.microsoft.com/office/drawing/2014/main" id="{00000000-0008-0000-0F00-00005703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6" name="直線コネクタ 855">
          <a:extLst>
            <a:ext uri="{FF2B5EF4-FFF2-40B4-BE49-F238E27FC236}">
              <a16:creationId xmlns:a16="http://schemas.microsoft.com/office/drawing/2014/main" id="{00000000-0008-0000-0F00-00005803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7" name="テキスト ボックス 856">
          <a:extLst>
            <a:ext uri="{FF2B5EF4-FFF2-40B4-BE49-F238E27FC236}">
              <a16:creationId xmlns:a16="http://schemas.microsoft.com/office/drawing/2014/main" id="{00000000-0008-0000-0F00-00005903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8" name="直線コネクタ 857">
          <a:extLst>
            <a:ext uri="{FF2B5EF4-FFF2-40B4-BE49-F238E27FC236}">
              <a16:creationId xmlns:a16="http://schemas.microsoft.com/office/drawing/2014/main" id="{00000000-0008-0000-0F00-00005A03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9" name="テキスト ボックス 858">
          <a:extLst>
            <a:ext uri="{FF2B5EF4-FFF2-40B4-BE49-F238E27FC236}">
              <a16:creationId xmlns:a16="http://schemas.microsoft.com/office/drawing/2014/main" id="{00000000-0008-0000-0F00-00005B03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0" name="直線コネクタ 859">
          <a:extLst>
            <a:ext uri="{FF2B5EF4-FFF2-40B4-BE49-F238E27FC236}">
              <a16:creationId xmlns:a16="http://schemas.microsoft.com/office/drawing/2014/main" id="{00000000-0008-0000-0F00-00005C03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1" name="テキスト ボックス 860">
          <a:extLst>
            <a:ext uri="{FF2B5EF4-FFF2-40B4-BE49-F238E27FC236}">
              <a16:creationId xmlns:a16="http://schemas.microsoft.com/office/drawing/2014/main" id="{00000000-0008-0000-0F00-00005D03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2" name="直線コネクタ 861">
          <a:extLst>
            <a:ext uri="{FF2B5EF4-FFF2-40B4-BE49-F238E27FC236}">
              <a16:creationId xmlns:a16="http://schemas.microsoft.com/office/drawing/2014/main" id="{00000000-0008-0000-0F00-00005E03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3" name="【庁舎】&#10;有形固定資産減価償却率グラフ枠">
          <a:extLst>
            <a:ext uri="{FF2B5EF4-FFF2-40B4-BE49-F238E27FC236}">
              <a16:creationId xmlns:a16="http://schemas.microsoft.com/office/drawing/2014/main" id="{00000000-0008-0000-0F00-00005F03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68036</xdr:rowOff>
    </xdr:from>
    <xdr:to>
      <xdr:col>85</xdr:col>
      <xdr:colOff>126364</xdr:colOff>
      <xdr:row>109</xdr:row>
      <xdr:rowOff>33745</xdr:rowOff>
    </xdr:to>
    <xdr:cxnSp macro="">
      <xdr:nvCxnSpPr>
        <xdr:cNvPr id="864" name="直線コネクタ 863">
          <a:extLst>
            <a:ext uri="{FF2B5EF4-FFF2-40B4-BE49-F238E27FC236}">
              <a16:creationId xmlns:a16="http://schemas.microsoft.com/office/drawing/2014/main" id="{00000000-0008-0000-0F00-000060030000}"/>
            </a:ext>
          </a:extLst>
        </xdr:cNvPr>
        <xdr:cNvCxnSpPr/>
      </xdr:nvCxnSpPr>
      <xdr:spPr>
        <a:xfrm flipV="1">
          <a:off x="16318864" y="17213036"/>
          <a:ext cx="0" cy="15087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37572</xdr:rowOff>
    </xdr:from>
    <xdr:ext cx="405111" cy="259045"/>
    <xdr:sp macro="" textlink="">
      <xdr:nvSpPr>
        <xdr:cNvPr id="865" name="【庁舎】&#10;有形固定資産減価償却率最小値テキスト">
          <a:extLst>
            <a:ext uri="{FF2B5EF4-FFF2-40B4-BE49-F238E27FC236}">
              <a16:creationId xmlns:a16="http://schemas.microsoft.com/office/drawing/2014/main" id="{00000000-0008-0000-0F00-000061030000}"/>
            </a:ext>
          </a:extLst>
        </xdr:cNvPr>
        <xdr:cNvSpPr txBox="1"/>
      </xdr:nvSpPr>
      <xdr:spPr>
        <a:xfrm>
          <a:off x="16357600" y="1872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33745</xdr:rowOff>
    </xdr:from>
    <xdr:to>
      <xdr:col>86</xdr:col>
      <xdr:colOff>25400</xdr:colOff>
      <xdr:row>109</xdr:row>
      <xdr:rowOff>33745</xdr:rowOff>
    </xdr:to>
    <xdr:cxnSp macro="">
      <xdr:nvCxnSpPr>
        <xdr:cNvPr id="866" name="直線コネクタ 865">
          <a:extLst>
            <a:ext uri="{FF2B5EF4-FFF2-40B4-BE49-F238E27FC236}">
              <a16:creationId xmlns:a16="http://schemas.microsoft.com/office/drawing/2014/main" id="{00000000-0008-0000-0F00-000062030000}"/>
            </a:ext>
          </a:extLst>
        </xdr:cNvPr>
        <xdr:cNvCxnSpPr/>
      </xdr:nvCxnSpPr>
      <xdr:spPr>
        <a:xfrm>
          <a:off x="16230600" y="18721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14713</xdr:rowOff>
    </xdr:from>
    <xdr:ext cx="340478" cy="259045"/>
    <xdr:sp macro="" textlink="">
      <xdr:nvSpPr>
        <xdr:cNvPr id="867" name="【庁舎】&#10;有形固定資産減価償却率最大値テキスト">
          <a:extLst>
            <a:ext uri="{FF2B5EF4-FFF2-40B4-BE49-F238E27FC236}">
              <a16:creationId xmlns:a16="http://schemas.microsoft.com/office/drawing/2014/main" id="{00000000-0008-0000-0F00-000063030000}"/>
            </a:ext>
          </a:extLst>
        </xdr:cNvPr>
        <xdr:cNvSpPr txBox="1"/>
      </xdr:nvSpPr>
      <xdr:spPr>
        <a:xfrm>
          <a:off x="16357600" y="1698826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68036</xdr:rowOff>
    </xdr:from>
    <xdr:to>
      <xdr:col>86</xdr:col>
      <xdr:colOff>25400</xdr:colOff>
      <xdr:row>100</xdr:row>
      <xdr:rowOff>68036</xdr:rowOff>
    </xdr:to>
    <xdr:cxnSp macro="">
      <xdr:nvCxnSpPr>
        <xdr:cNvPr id="868" name="直線コネクタ 867">
          <a:extLst>
            <a:ext uri="{FF2B5EF4-FFF2-40B4-BE49-F238E27FC236}">
              <a16:creationId xmlns:a16="http://schemas.microsoft.com/office/drawing/2014/main" id="{00000000-0008-0000-0F00-000064030000}"/>
            </a:ext>
          </a:extLst>
        </xdr:cNvPr>
        <xdr:cNvCxnSpPr/>
      </xdr:nvCxnSpPr>
      <xdr:spPr>
        <a:xfrm>
          <a:off x="16230600" y="17213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40113</xdr:rowOff>
    </xdr:from>
    <xdr:ext cx="405111" cy="259045"/>
    <xdr:sp macro="" textlink="">
      <xdr:nvSpPr>
        <xdr:cNvPr id="869" name="【庁舎】&#10;有形固定資産減価償却率平均値テキスト">
          <a:extLst>
            <a:ext uri="{FF2B5EF4-FFF2-40B4-BE49-F238E27FC236}">
              <a16:creationId xmlns:a16="http://schemas.microsoft.com/office/drawing/2014/main" id="{00000000-0008-0000-0F00-000065030000}"/>
            </a:ext>
          </a:extLst>
        </xdr:cNvPr>
        <xdr:cNvSpPr txBox="1"/>
      </xdr:nvSpPr>
      <xdr:spPr>
        <a:xfrm>
          <a:off x="16357600" y="176994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17236</xdr:rowOff>
    </xdr:from>
    <xdr:to>
      <xdr:col>85</xdr:col>
      <xdr:colOff>177800</xdr:colOff>
      <xdr:row>104</xdr:row>
      <xdr:rowOff>118836</xdr:rowOff>
    </xdr:to>
    <xdr:sp macro="" textlink="">
      <xdr:nvSpPr>
        <xdr:cNvPr id="870" name="フローチャート: 判断 869">
          <a:extLst>
            <a:ext uri="{FF2B5EF4-FFF2-40B4-BE49-F238E27FC236}">
              <a16:creationId xmlns:a16="http://schemas.microsoft.com/office/drawing/2014/main" id="{00000000-0008-0000-0F00-000066030000}"/>
            </a:ext>
          </a:extLst>
        </xdr:cNvPr>
        <xdr:cNvSpPr/>
      </xdr:nvSpPr>
      <xdr:spPr>
        <a:xfrm>
          <a:off x="16268700" y="17848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13970</xdr:rowOff>
    </xdr:from>
    <xdr:to>
      <xdr:col>81</xdr:col>
      <xdr:colOff>101600</xdr:colOff>
      <xdr:row>104</xdr:row>
      <xdr:rowOff>115570</xdr:rowOff>
    </xdr:to>
    <xdr:sp macro="" textlink="">
      <xdr:nvSpPr>
        <xdr:cNvPr id="871" name="フローチャート: 判断 870">
          <a:extLst>
            <a:ext uri="{FF2B5EF4-FFF2-40B4-BE49-F238E27FC236}">
              <a16:creationId xmlns:a16="http://schemas.microsoft.com/office/drawing/2014/main" id="{00000000-0008-0000-0F00-000067030000}"/>
            </a:ext>
          </a:extLst>
        </xdr:cNvPr>
        <xdr:cNvSpPr/>
      </xdr:nvSpPr>
      <xdr:spPr>
        <a:xfrm>
          <a:off x="15430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38463</xdr:rowOff>
    </xdr:from>
    <xdr:to>
      <xdr:col>76</xdr:col>
      <xdr:colOff>165100</xdr:colOff>
      <xdr:row>104</xdr:row>
      <xdr:rowOff>140063</xdr:rowOff>
    </xdr:to>
    <xdr:sp macro="" textlink="">
      <xdr:nvSpPr>
        <xdr:cNvPr id="872" name="フローチャート: 判断 871">
          <a:extLst>
            <a:ext uri="{FF2B5EF4-FFF2-40B4-BE49-F238E27FC236}">
              <a16:creationId xmlns:a16="http://schemas.microsoft.com/office/drawing/2014/main" id="{00000000-0008-0000-0F00-000068030000}"/>
            </a:ext>
          </a:extLst>
        </xdr:cNvPr>
        <xdr:cNvSpPr/>
      </xdr:nvSpPr>
      <xdr:spPr>
        <a:xfrm>
          <a:off x="14541500" y="1786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90714</xdr:rowOff>
    </xdr:from>
    <xdr:to>
      <xdr:col>72</xdr:col>
      <xdr:colOff>38100</xdr:colOff>
      <xdr:row>105</xdr:row>
      <xdr:rowOff>20864</xdr:rowOff>
    </xdr:to>
    <xdr:sp macro="" textlink="">
      <xdr:nvSpPr>
        <xdr:cNvPr id="873" name="フローチャート: 判断 872">
          <a:extLst>
            <a:ext uri="{FF2B5EF4-FFF2-40B4-BE49-F238E27FC236}">
              <a16:creationId xmlns:a16="http://schemas.microsoft.com/office/drawing/2014/main" id="{00000000-0008-0000-0F00-000069030000}"/>
            </a:ext>
          </a:extLst>
        </xdr:cNvPr>
        <xdr:cNvSpPr/>
      </xdr:nvSpPr>
      <xdr:spPr>
        <a:xfrm>
          <a:off x="13652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149498</xdr:rowOff>
    </xdr:from>
    <xdr:to>
      <xdr:col>67</xdr:col>
      <xdr:colOff>101600</xdr:colOff>
      <xdr:row>105</xdr:row>
      <xdr:rowOff>79648</xdr:rowOff>
    </xdr:to>
    <xdr:sp macro="" textlink="">
      <xdr:nvSpPr>
        <xdr:cNvPr id="874" name="フローチャート: 判断 873">
          <a:extLst>
            <a:ext uri="{FF2B5EF4-FFF2-40B4-BE49-F238E27FC236}">
              <a16:creationId xmlns:a16="http://schemas.microsoft.com/office/drawing/2014/main" id="{00000000-0008-0000-0F00-00006A030000}"/>
            </a:ext>
          </a:extLst>
        </xdr:cNvPr>
        <xdr:cNvSpPr/>
      </xdr:nvSpPr>
      <xdr:spPr>
        <a:xfrm>
          <a:off x="12763500" y="1798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00000000-0008-0000-0F00-00006B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00000000-0008-0000-0F00-00006C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00000000-0008-0000-0F00-00006D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00000000-0008-0000-0F00-00006E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00000000-0008-0000-0F00-00006F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107043</xdr:rowOff>
    </xdr:from>
    <xdr:to>
      <xdr:col>85</xdr:col>
      <xdr:colOff>177800</xdr:colOff>
      <xdr:row>107</xdr:row>
      <xdr:rowOff>37193</xdr:rowOff>
    </xdr:to>
    <xdr:sp macro="" textlink="">
      <xdr:nvSpPr>
        <xdr:cNvPr id="880" name="楕円 879">
          <a:extLst>
            <a:ext uri="{FF2B5EF4-FFF2-40B4-BE49-F238E27FC236}">
              <a16:creationId xmlns:a16="http://schemas.microsoft.com/office/drawing/2014/main" id="{00000000-0008-0000-0F00-000070030000}"/>
            </a:ext>
          </a:extLst>
        </xdr:cNvPr>
        <xdr:cNvSpPr/>
      </xdr:nvSpPr>
      <xdr:spPr>
        <a:xfrm>
          <a:off x="16268700" y="1828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85470</xdr:rowOff>
    </xdr:from>
    <xdr:ext cx="405111" cy="259045"/>
    <xdr:sp macro="" textlink="">
      <xdr:nvSpPr>
        <xdr:cNvPr id="881" name="【庁舎】&#10;有形固定資産減価償却率該当値テキスト">
          <a:extLst>
            <a:ext uri="{FF2B5EF4-FFF2-40B4-BE49-F238E27FC236}">
              <a16:creationId xmlns:a16="http://schemas.microsoft.com/office/drawing/2014/main" id="{00000000-0008-0000-0F00-000071030000}"/>
            </a:ext>
          </a:extLst>
        </xdr:cNvPr>
        <xdr:cNvSpPr txBox="1"/>
      </xdr:nvSpPr>
      <xdr:spPr>
        <a:xfrm>
          <a:off x="16357600" y="18259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107043</xdr:rowOff>
    </xdr:from>
    <xdr:to>
      <xdr:col>81</xdr:col>
      <xdr:colOff>101600</xdr:colOff>
      <xdr:row>107</xdr:row>
      <xdr:rowOff>37193</xdr:rowOff>
    </xdr:to>
    <xdr:sp macro="" textlink="">
      <xdr:nvSpPr>
        <xdr:cNvPr id="882" name="楕円 881">
          <a:extLst>
            <a:ext uri="{FF2B5EF4-FFF2-40B4-BE49-F238E27FC236}">
              <a16:creationId xmlns:a16="http://schemas.microsoft.com/office/drawing/2014/main" id="{00000000-0008-0000-0F00-000072030000}"/>
            </a:ext>
          </a:extLst>
        </xdr:cNvPr>
        <xdr:cNvSpPr/>
      </xdr:nvSpPr>
      <xdr:spPr>
        <a:xfrm>
          <a:off x="15430500" y="1828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157843</xdr:rowOff>
    </xdr:from>
    <xdr:to>
      <xdr:col>85</xdr:col>
      <xdr:colOff>127000</xdr:colOff>
      <xdr:row>106</xdr:row>
      <xdr:rowOff>157843</xdr:rowOff>
    </xdr:to>
    <xdr:cxnSp macro="">
      <xdr:nvCxnSpPr>
        <xdr:cNvPr id="883" name="直線コネクタ 882">
          <a:extLst>
            <a:ext uri="{FF2B5EF4-FFF2-40B4-BE49-F238E27FC236}">
              <a16:creationId xmlns:a16="http://schemas.microsoft.com/office/drawing/2014/main" id="{00000000-0008-0000-0F00-000073030000}"/>
            </a:ext>
          </a:extLst>
        </xdr:cNvPr>
        <xdr:cNvCxnSpPr/>
      </xdr:nvCxnSpPr>
      <xdr:spPr>
        <a:xfrm>
          <a:off x="15481300" y="183315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77651</xdr:rowOff>
    </xdr:from>
    <xdr:to>
      <xdr:col>76</xdr:col>
      <xdr:colOff>165100</xdr:colOff>
      <xdr:row>107</xdr:row>
      <xdr:rowOff>7801</xdr:rowOff>
    </xdr:to>
    <xdr:sp macro="" textlink="">
      <xdr:nvSpPr>
        <xdr:cNvPr id="884" name="楕円 883">
          <a:extLst>
            <a:ext uri="{FF2B5EF4-FFF2-40B4-BE49-F238E27FC236}">
              <a16:creationId xmlns:a16="http://schemas.microsoft.com/office/drawing/2014/main" id="{00000000-0008-0000-0F00-000074030000}"/>
            </a:ext>
          </a:extLst>
        </xdr:cNvPr>
        <xdr:cNvSpPr/>
      </xdr:nvSpPr>
      <xdr:spPr>
        <a:xfrm>
          <a:off x="14541500" y="1825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128451</xdr:rowOff>
    </xdr:from>
    <xdr:to>
      <xdr:col>81</xdr:col>
      <xdr:colOff>50800</xdr:colOff>
      <xdr:row>106</xdr:row>
      <xdr:rowOff>157843</xdr:rowOff>
    </xdr:to>
    <xdr:cxnSp macro="">
      <xdr:nvCxnSpPr>
        <xdr:cNvPr id="885" name="直線コネクタ 884">
          <a:extLst>
            <a:ext uri="{FF2B5EF4-FFF2-40B4-BE49-F238E27FC236}">
              <a16:creationId xmlns:a16="http://schemas.microsoft.com/office/drawing/2014/main" id="{00000000-0008-0000-0F00-000075030000}"/>
            </a:ext>
          </a:extLst>
        </xdr:cNvPr>
        <xdr:cNvCxnSpPr/>
      </xdr:nvCxnSpPr>
      <xdr:spPr>
        <a:xfrm>
          <a:off x="14592300" y="18302151"/>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51526</xdr:rowOff>
    </xdr:from>
    <xdr:to>
      <xdr:col>72</xdr:col>
      <xdr:colOff>38100</xdr:colOff>
      <xdr:row>106</xdr:row>
      <xdr:rowOff>153126</xdr:rowOff>
    </xdr:to>
    <xdr:sp macro="" textlink="">
      <xdr:nvSpPr>
        <xdr:cNvPr id="886" name="楕円 885">
          <a:extLst>
            <a:ext uri="{FF2B5EF4-FFF2-40B4-BE49-F238E27FC236}">
              <a16:creationId xmlns:a16="http://schemas.microsoft.com/office/drawing/2014/main" id="{00000000-0008-0000-0F00-000076030000}"/>
            </a:ext>
          </a:extLst>
        </xdr:cNvPr>
        <xdr:cNvSpPr/>
      </xdr:nvSpPr>
      <xdr:spPr>
        <a:xfrm>
          <a:off x="13652500" y="18225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102326</xdr:rowOff>
    </xdr:from>
    <xdr:to>
      <xdr:col>76</xdr:col>
      <xdr:colOff>114300</xdr:colOff>
      <xdr:row>106</xdr:row>
      <xdr:rowOff>128451</xdr:rowOff>
    </xdr:to>
    <xdr:cxnSp macro="">
      <xdr:nvCxnSpPr>
        <xdr:cNvPr id="887" name="直線コネクタ 886">
          <a:extLst>
            <a:ext uri="{FF2B5EF4-FFF2-40B4-BE49-F238E27FC236}">
              <a16:creationId xmlns:a16="http://schemas.microsoft.com/office/drawing/2014/main" id="{00000000-0008-0000-0F00-000077030000}"/>
            </a:ext>
          </a:extLst>
        </xdr:cNvPr>
        <xdr:cNvCxnSpPr/>
      </xdr:nvCxnSpPr>
      <xdr:spPr>
        <a:xfrm>
          <a:off x="13703300" y="18276026"/>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43362</xdr:rowOff>
    </xdr:from>
    <xdr:to>
      <xdr:col>67</xdr:col>
      <xdr:colOff>101600</xdr:colOff>
      <xdr:row>106</xdr:row>
      <xdr:rowOff>144962</xdr:rowOff>
    </xdr:to>
    <xdr:sp macro="" textlink="">
      <xdr:nvSpPr>
        <xdr:cNvPr id="888" name="楕円 887">
          <a:extLst>
            <a:ext uri="{FF2B5EF4-FFF2-40B4-BE49-F238E27FC236}">
              <a16:creationId xmlns:a16="http://schemas.microsoft.com/office/drawing/2014/main" id="{00000000-0008-0000-0F00-000078030000}"/>
            </a:ext>
          </a:extLst>
        </xdr:cNvPr>
        <xdr:cNvSpPr/>
      </xdr:nvSpPr>
      <xdr:spPr>
        <a:xfrm>
          <a:off x="12763500" y="18217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94162</xdr:rowOff>
    </xdr:from>
    <xdr:to>
      <xdr:col>71</xdr:col>
      <xdr:colOff>177800</xdr:colOff>
      <xdr:row>106</xdr:row>
      <xdr:rowOff>102326</xdr:rowOff>
    </xdr:to>
    <xdr:cxnSp macro="">
      <xdr:nvCxnSpPr>
        <xdr:cNvPr id="889" name="直線コネクタ 888">
          <a:extLst>
            <a:ext uri="{FF2B5EF4-FFF2-40B4-BE49-F238E27FC236}">
              <a16:creationId xmlns:a16="http://schemas.microsoft.com/office/drawing/2014/main" id="{00000000-0008-0000-0F00-000079030000}"/>
            </a:ext>
          </a:extLst>
        </xdr:cNvPr>
        <xdr:cNvCxnSpPr/>
      </xdr:nvCxnSpPr>
      <xdr:spPr>
        <a:xfrm>
          <a:off x="12814300" y="18267862"/>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132097</xdr:rowOff>
    </xdr:from>
    <xdr:ext cx="405111" cy="259045"/>
    <xdr:sp macro="" textlink="">
      <xdr:nvSpPr>
        <xdr:cNvPr id="890" name="n_1aveValue【庁舎】&#10;有形固定資産減価償却率">
          <a:extLst>
            <a:ext uri="{FF2B5EF4-FFF2-40B4-BE49-F238E27FC236}">
              <a16:creationId xmlns:a16="http://schemas.microsoft.com/office/drawing/2014/main" id="{00000000-0008-0000-0F00-00007A030000}"/>
            </a:ext>
          </a:extLst>
        </xdr:cNvPr>
        <xdr:cNvSpPr txBox="1"/>
      </xdr:nvSpPr>
      <xdr:spPr>
        <a:xfrm>
          <a:off x="15266044" y="1761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156590</xdr:rowOff>
    </xdr:from>
    <xdr:ext cx="405111" cy="259045"/>
    <xdr:sp macro="" textlink="">
      <xdr:nvSpPr>
        <xdr:cNvPr id="891" name="n_2aveValue【庁舎】&#10;有形固定資産減価償却率">
          <a:extLst>
            <a:ext uri="{FF2B5EF4-FFF2-40B4-BE49-F238E27FC236}">
              <a16:creationId xmlns:a16="http://schemas.microsoft.com/office/drawing/2014/main" id="{00000000-0008-0000-0F00-00007B030000}"/>
            </a:ext>
          </a:extLst>
        </xdr:cNvPr>
        <xdr:cNvSpPr txBox="1"/>
      </xdr:nvSpPr>
      <xdr:spPr>
        <a:xfrm>
          <a:off x="14389744" y="17644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37391</xdr:rowOff>
    </xdr:from>
    <xdr:ext cx="405111" cy="259045"/>
    <xdr:sp macro="" textlink="">
      <xdr:nvSpPr>
        <xdr:cNvPr id="892" name="n_3aveValue【庁舎】&#10;有形固定資産減価償却率">
          <a:extLst>
            <a:ext uri="{FF2B5EF4-FFF2-40B4-BE49-F238E27FC236}">
              <a16:creationId xmlns:a16="http://schemas.microsoft.com/office/drawing/2014/main" id="{00000000-0008-0000-0F00-00007C030000}"/>
            </a:ext>
          </a:extLst>
        </xdr:cNvPr>
        <xdr:cNvSpPr txBox="1"/>
      </xdr:nvSpPr>
      <xdr:spPr>
        <a:xfrm>
          <a:off x="1350074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96175</xdr:rowOff>
    </xdr:from>
    <xdr:ext cx="405111" cy="259045"/>
    <xdr:sp macro="" textlink="">
      <xdr:nvSpPr>
        <xdr:cNvPr id="893" name="n_4aveValue【庁舎】&#10;有形固定資産減価償却率">
          <a:extLst>
            <a:ext uri="{FF2B5EF4-FFF2-40B4-BE49-F238E27FC236}">
              <a16:creationId xmlns:a16="http://schemas.microsoft.com/office/drawing/2014/main" id="{00000000-0008-0000-0F00-00007D030000}"/>
            </a:ext>
          </a:extLst>
        </xdr:cNvPr>
        <xdr:cNvSpPr txBox="1"/>
      </xdr:nvSpPr>
      <xdr:spPr>
        <a:xfrm>
          <a:off x="12611744" y="17755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28320</xdr:rowOff>
    </xdr:from>
    <xdr:ext cx="405111" cy="259045"/>
    <xdr:sp macro="" textlink="">
      <xdr:nvSpPr>
        <xdr:cNvPr id="894" name="n_1mainValue【庁舎】&#10;有形固定資産減価償却率">
          <a:extLst>
            <a:ext uri="{FF2B5EF4-FFF2-40B4-BE49-F238E27FC236}">
              <a16:creationId xmlns:a16="http://schemas.microsoft.com/office/drawing/2014/main" id="{00000000-0008-0000-0F00-00007E030000}"/>
            </a:ext>
          </a:extLst>
        </xdr:cNvPr>
        <xdr:cNvSpPr txBox="1"/>
      </xdr:nvSpPr>
      <xdr:spPr>
        <a:xfrm>
          <a:off x="15266044" y="18373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170378</xdr:rowOff>
    </xdr:from>
    <xdr:ext cx="405111" cy="259045"/>
    <xdr:sp macro="" textlink="">
      <xdr:nvSpPr>
        <xdr:cNvPr id="895" name="n_2mainValue【庁舎】&#10;有形固定資産減価償却率">
          <a:extLst>
            <a:ext uri="{FF2B5EF4-FFF2-40B4-BE49-F238E27FC236}">
              <a16:creationId xmlns:a16="http://schemas.microsoft.com/office/drawing/2014/main" id="{00000000-0008-0000-0F00-00007F030000}"/>
            </a:ext>
          </a:extLst>
        </xdr:cNvPr>
        <xdr:cNvSpPr txBox="1"/>
      </xdr:nvSpPr>
      <xdr:spPr>
        <a:xfrm>
          <a:off x="14389744" y="18344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144253</xdr:rowOff>
    </xdr:from>
    <xdr:ext cx="405111" cy="259045"/>
    <xdr:sp macro="" textlink="">
      <xdr:nvSpPr>
        <xdr:cNvPr id="896" name="n_3mainValue【庁舎】&#10;有形固定資産減価償却率">
          <a:extLst>
            <a:ext uri="{FF2B5EF4-FFF2-40B4-BE49-F238E27FC236}">
              <a16:creationId xmlns:a16="http://schemas.microsoft.com/office/drawing/2014/main" id="{00000000-0008-0000-0F00-000080030000}"/>
            </a:ext>
          </a:extLst>
        </xdr:cNvPr>
        <xdr:cNvSpPr txBox="1"/>
      </xdr:nvSpPr>
      <xdr:spPr>
        <a:xfrm>
          <a:off x="13500744" y="18317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136089</xdr:rowOff>
    </xdr:from>
    <xdr:ext cx="405111" cy="259045"/>
    <xdr:sp macro="" textlink="">
      <xdr:nvSpPr>
        <xdr:cNvPr id="897" name="n_4mainValue【庁舎】&#10;有形固定資産減価償却率">
          <a:extLst>
            <a:ext uri="{FF2B5EF4-FFF2-40B4-BE49-F238E27FC236}">
              <a16:creationId xmlns:a16="http://schemas.microsoft.com/office/drawing/2014/main" id="{00000000-0008-0000-0F00-000081030000}"/>
            </a:ext>
          </a:extLst>
        </xdr:cNvPr>
        <xdr:cNvSpPr txBox="1"/>
      </xdr:nvSpPr>
      <xdr:spPr>
        <a:xfrm>
          <a:off x="12611744" y="183097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8" name="正方形/長方形 897">
          <a:extLst>
            <a:ext uri="{FF2B5EF4-FFF2-40B4-BE49-F238E27FC236}">
              <a16:creationId xmlns:a16="http://schemas.microsoft.com/office/drawing/2014/main" id="{00000000-0008-0000-0F00-000082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9" name="正方形/長方形 898">
          <a:extLst>
            <a:ext uri="{FF2B5EF4-FFF2-40B4-BE49-F238E27FC236}">
              <a16:creationId xmlns:a16="http://schemas.microsoft.com/office/drawing/2014/main" id="{00000000-0008-0000-0F00-000083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0" name="正方形/長方形 899">
          <a:extLst>
            <a:ext uri="{FF2B5EF4-FFF2-40B4-BE49-F238E27FC236}">
              <a16:creationId xmlns:a16="http://schemas.microsoft.com/office/drawing/2014/main" id="{00000000-0008-0000-0F00-000084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1" name="正方形/長方形 900">
          <a:extLst>
            <a:ext uri="{FF2B5EF4-FFF2-40B4-BE49-F238E27FC236}">
              <a16:creationId xmlns:a16="http://schemas.microsoft.com/office/drawing/2014/main" id="{00000000-0008-0000-0F00-000085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2" name="正方形/長方形 901">
          <a:extLst>
            <a:ext uri="{FF2B5EF4-FFF2-40B4-BE49-F238E27FC236}">
              <a16:creationId xmlns:a16="http://schemas.microsoft.com/office/drawing/2014/main" id="{00000000-0008-0000-0F00-000086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3" name="正方形/長方形 902">
          <a:extLst>
            <a:ext uri="{FF2B5EF4-FFF2-40B4-BE49-F238E27FC236}">
              <a16:creationId xmlns:a16="http://schemas.microsoft.com/office/drawing/2014/main" id="{00000000-0008-0000-0F00-000087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4" name="正方形/長方形 903">
          <a:extLst>
            <a:ext uri="{FF2B5EF4-FFF2-40B4-BE49-F238E27FC236}">
              <a16:creationId xmlns:a16="http://schemas.microsoft.com/office/drawing/2014/main" id="{00000000-0008-0000-0F00-000088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5" name="正方形/長方形 904">
          <a:extLst>
            <a:ext uri="{FF2B5EF4-FFF2-40B4-BE49-F238E27FC236}">
              <a16:creationId xmlns:a16="http://schemas.microsoft.com/office/drawing/2014/main" id="{00000000-0008-0000-0F00-000089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6" name="テキスト ボックス 905">
          <a:extLst>
            <a:ext uri="{FF2B5EF4-FFF2-40B4-BE49-F238E27FC236}">
              <a16:creationId xmlns:a16="http://schemas.microsoft.com/office/drawing/2014/main" id="{00000000-0008-0000-0F00-00008A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7" name="直線コネクタ 906">
          <a:extLst>
            <a:ext uri="{FF2B5EF4-FFF2-40B4-BE49-F238E27FC236}">
              <a16:creationId xmlns:a16="http://schemas.microsoft.com/office/drawing/2014/main" id="{00000000-0008-0000-0F00-00008B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76200</xdr:rowOff>
    </xdr:from>
    <xdr:to>
      <xdr:col>120</xdr:col>
      <xdr:colOff>114300</xdr:colOff>
      <xdr:row>109</xdr:row>
      <xdr:rowOff>76200</xdr:rowOff>
    </xdr:to>
    <xdr:cxnSp macro="">
      <xdr:nvCxnSpPr>
        <xdr:cNvPr id="908" name="直線コネクタ 907">
          <a:extLst>
            <a:ext uri="{FF2B5EF4-FFF2-40B4-BE49-F238E27FC236}">
              <a16:creationId xmlns:a16="http://schemas.microsoft.com/office/drawing/2014/main" id="{00000000-0008-0000-0F00-00008C030000}"/>
            </a:ext>
          </a:extLst>
        </xdr:cNvPr>
        <xdr:cNvCxnSpPr/>
      </xdr:nvCxnSpPr>
      <xdr:spPr>
        <a:xfrm>
          <a:off x="18288000" y="1876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105427</xdr:rowOff>
    </xdr:from>
    <xdr:ext cx="467179" cy="259045"/>
    <xdr:sp macro="" textlink="">
      <xdr:nvSpPr>
        <xdr:cNvPr id="909" name="テキスト ボックス 908">
          <a:extLst>
            <a:ext uri="{FF2B5EF4-FFF2-40B4-BE49-F238E27FC236}">
              <a16:creationId xmlns:a16="http://schemas.microsoft.com/office/drawing/2014/main" id="{00000000-0008-0000-0F00-00008D030000}"/>
            </a:ext>
          </a:extLst>
        </xdr:cNvPr>
        <xdr:cNvSpPr txBox="1"/>
      </xdr:nvSpPr>
      <xdr:spPr>
        <a:xfrm>
          <a:off x="17820821" y="1862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133350</xdr:rowOff>
    </xdr:from>
    <xdr:to>
      <xdr:col>120</xdr:col>
      <xdr:colOff>114300</xdr:colOff>
      <xdr:row>107</xdr:row>
      <xdr:rowOff>133350</xdr:rowOff>
    </xdr:to>
    <xdr:cxnSp macro="">
      <xdr:nvCxnSpPr>
        <xdr:cNvPr id="910" name="直線コネクタ 909">
          <a:extLst>
            <a:ext uri="{FF2B5EF4-FFF2-40B4-BE49-F238E27FC236}">
              <a16:creationId xmlns:a16="http://schemas.microsoft.com/office/drawing/2014/main" id="{00000000-0008-0000-0F00-00008E030000}"/>
            </a:ext>
          </a:extLst>
        </xdr:cNvPr>
        <xdr:cNvCxnSpPr/>
      </xdr:nvCxnSpPr>
      <xdr:spPr>
        <a:xfrm>
          <a:off x="18288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162577</xdr:rowOff>
    </xdr:from>
    <xdr:ext cx="467179" cy="259045"/>
    <xdr:sp macro="" textlink="">
      <xdr:nvSpPr>
        <xdr:cNvPr id="911" name="テキスト ボックス 910">
          <a:extLst>
            <a:ext uri="{FF2B5EF4-FFF2-40B4-BE49-F238E27FC236}">
              <a16:creationId xmlns:a16="http://schemas.microsoft.com/office/drawing/2014/main" id="{00000000-0008-0000-0F00-00008F030000}"/>
            </a:ext>
          </a:extLst>
        </xdr:cNvPr>
        <xdr:cNvSpPr txBox="1"/>
      </xdr:nvSpPr>
      <xdr:spPr>
        <a:xfrm>
          <a:off x="17820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19050</xdr:rowOff>
    </xdr:from>
    <xdr:to>
      <xdr:col>120</xdr:col>
      <xdr:colOff>114300</xdr:colOff>
      <xdr:row>106</xdr:row>
      <xdr:rowOff>19050</xdr:rowOff>
    </xdr:to>
    <xdr:cxnSp macro="">
      <xdr:nvCxnSpPr>
        <xdr:cNvPr id="912" name="直線コネクタ 911">
          <a:extLst>
            <a:ext uri="{FF2B5EF4-FFF2-40B4-BE49-F238E27FC236}">
              <a16:creationId xmlns:a16="http://schemas.microsoft.com/office/drawing/2014/main" id="{00000000-0008-0000-0F00-000090030000}"/>
            </a:ext>
          </a:extLst>
        </xdr:cNvPr>
        <xdr:cNvCxnSpPr/>
      </xdr:nvCxnSpPr>
      <xdr:spPr>
        <a:xfrm>
          <a:off x="18288000" y="1819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48277</xdr:rowOff>
    </xdr:from>
    <xdr:ext cx="467179" cy="259045"/>
    <xdr:sp macro="" textlink="">
      <xdr:nvSpPr>
        <xdr:cNvPr id="913" name="テキスト ボックス 912">
          <a:extLst>
            <a:ext uri="{FF2B5EF4-FFF2-40B4-BE49-F238E27FC236}">
              <a16:creationId xmlns:a16="http://schemas.microsoft.com/office/drawing/2014/main" id="{00000000-0008-0000-0F00-000091030000}"/>
            </a:ext>
          </a:extLst>
        </xdr:cNvPr>
        <xdr:cNvSpPr txBox="1"/>
      </xdr:nvSpPr>
      <xdr:spPr>
        <a:xfrm>
          <a:off x="17820821" y="1805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4" name="直線コネクタ 913">
          <a:extLst>
            <a:ext uri="{FF2B5EF4-FFF2-40B4-BE49-F238E27FC236}">
              <a16:creationId xmlns:a16="http://schemas.microsoft.com/office/drawing/2014/main" id="{00000000-0008-0000-0F00-00009203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5" name="テキスト ボックス 914">
          <a:extLst>
            <a:ext uri="{FF2B5EF4-FFF2-40B4-BE49-F238E27FC236}">
              <a16:creationId xmlns:a16="http://schemas.microsoft.com/office/drawing/2014/main" id="{00000000-0008-0000-0F00-00009303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133350</xdr:rowOff>
    </xdr:from>
    <xdr:to>
      <xdr:col>120</xdr:col>
      <xdr:colOff>114300</xdr:colOff>
      <xdr:row>102</xdr:row>
      <xdr:rowOff>133350</xdr:rowOff>
    </xdr:to>
    <xdr:cxnSp macro="">
      <xdr:nvCxnSpPr>
        <xdr:cNvPr id="916" name="直線コネクタ 915">
          <a:extLst>
            <a:ext uri="{FF2B5EF4-FFF2-40B4-BE49-F238E27FC236}">
              <a16:creationId xmlns:a16="http://schemas.microsoft.com/office/drawing/2014/main" id="{00000000-0008-0000-0F00-000094030000}"/>
            </a:ext>
          </a:extLst>
        </xdr:cNvPr>
        <xdr:cNvCxnSpPr/>
      </xdr:nvCxnSpPr>
      <xdr:spPr>
        <a:xfrm>
          <a:off x="18288000" y="1762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162577</xdr:rowOff>
    </xdr:from>
    <xdr:ext cx="467179" cy="259045"/>
    <xdr:sp macro="" textlink="">
      <xdr:nvSpPr>
        <xdr:cNvPr id="917" name="テキスト ボックス 916">
          <a:extLst>
            <a:ext uri="{FF2B5EF4-FFF2-40B4-BE49-F238E27FC236}">
              <a16:creationId xmlns:a16="http://schemas.microsoft.com/office/drawing/2014/main" id="{00000000-0008-0000-0F00-000095030000}"/>
            </a:ext>
          </a:extLst>
        </xdr:cNvPr>
        <xdr:cNvSpPr txBox="1"/>
      </xdr:nvSpPr>
      <xdr:spPr>
        <a:xfrm>
          <a:off x="17820821" y="1747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19050</xdr:rowOff>
    </xdr:from>
    <xdr:to>
      <xdr:col>120</xdr:col>
      <xdr:colOff>114300</xdr:colOff>
      <xdr:row>101</xdr:row>
      <xdr:rowOff>19050</xdr:rowOff>
    </xdr:to>
    <xdr:cxnSp macro="">
      <xdr:nvCxnSpPr>
        <xdr:cNvPr id="918" name="直線コネクタ 917">
          <a:extLst>
            <a:ext uri="{FF2B5EF4-FFF2-40B4-BE49-F238E27FC236}">
              <a16:creationId xmlns:a16="http://schemas.microsoft.com/office/drawing/2014/main" id="{00000000-0008-0000-0F00-000096030000}"/>
            </a:ext>
          </a:extLst>
        </xdr:cNvPr>
        <xdr:cNvCxnSpPr/>
      </xdr:nvCxnSpPr>
      <xdr:spPr>
        <a:xfrm>
          <a:off x="18288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48277</xdr:rowOff>
    </xdr:from>
    <xdr:ext cx="467179" cy="259045"/>
    <xdr:sp macro="" textlink="">
      <xdr:nvSpPr>
        <xdr:cNvPr id="919" name="テキスト ボックス 918">
          <a:extLst>
            <a:ext uri="{FF2B5EF4-FFF2-40B4-BE49-F238E27FC236}">
              <a16:creationId xmlns:a16="http://schemas.microsoft.com/office/drawing/2014/main" id="{00000000-0008-0000-0F00-000097030000}"/>
            </a:ext>
          </a:extLst>
        </xdr:cNvPr>
        <xdr:cNvSpPr txBox="1"/>
      </xdr:nvSpPr>
      <xdr:spPr>
        <a:xfrm>
          <a:off x="17820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76200</xdr:rowOff>
    </xdr:from>
    <xdr:to>
      <xdr:col>120</xdr:col>
      <xdr:colOff>114300</xdr:colOff>
      <xdr:row>99</xdr:row>
      <xdr:rowOff>76200</xdr:rowOff>
    </xdr:to>
    <xdr:cxnSp macro="">
      <xdr:nvCxnSpPr>
        <xdr:cNvPr id="920" name="直線コネクタ 919">
          <a:extLst>
            <a:ext uri="{FF2B5EF4-FFF2-40B4-BE49-F238E27FC236}">
              <a16:creationId xmlns:a16="http://schemas.microsoft.com/office/drawing/2014/main" id="{00000000-0008-0000-0F00-000098030000}"/>
            </a:ext>
          </a:extLst>
        </xdr:cNvPr>
        <xdr:cNvCxnSpPr/>
      </xdr:nvCxnSpPr>
      <xdr:spPr>
        <a:xfrm>
          <a:off x="18288000" y="1704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105427</xdr:rowOff>
    </xdr:from>
    <xdr:ext cx="467179" cy="259045"/>
    <xdr:sp macro="" textlink="">
      <xdr:nvSpPr>
        <xdr:cNvPr id="921" name="テキスト ボックス 920">
          <a:extLst>
            <a:ext uri="{FF2B5EF4-FFF2-40B4-BE49-F238E27FC236}">
              <a16:creationId xmlns:a16="http://schemas.microsoft.com/office/drawing/2014/main" id="{00000000-0008-0000-0F00-000099030000}"/>
            </a:ext>
          </a:extLst>
        </xdr:cNvPr>
        <xdr:cNvSpPr txBox="1"/>
      </xdr:nvSpPr>
      <xdr:spPr>
        <a:xfrm>
          <a:off x="17820821" y="1690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2" name="直線コネクタ 921">
          <a:extLst>
            <a:ext uri="{FF2B5EF4-FFF2-40B4-BE49-F238E27FC236}">
              <a16:creationId xmlns:a16="http://schemas.microsoft.com/office/drawing/2014/main" id="{00000000-0008-0000-0F00-00009A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3" name="テキスト ボックス 922">
          <a:extLst>
            <a:ext uri="{FF2B5EF4-FFF2-40B4-BE49-F238E27FC236}">
              <a16:creationId xmlns:a16="http://schemas.microsoft.com/office/drawing/2014/main" id="{00000000-0008-0000-0F00-00009B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4" name="【庁舎】&#10;一人当たり面積グラフ枠">
          <a:extLst>
            <a:ext uri="{FF2B5EF4-FFF2-40B4-BE49-F238E27FC236}">
              <a16:creationId xmlns:a16="http://schemas.microsoft.com/office/drawing/2014/main" id="{00000000-0008-0000-0F00-00009C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170498</xdr:rowOff>
    </xdr:from>
    <xdr:to>
      <xdr:col>116</xdr:col>
      <xdr:colOff>62864</xdr:colOff>
      <xdr:row>108</xdr:row>
      <xdr:rowOff>56198</xdr:rowOff>
    </xdr:to>
    <xdr:cxnSp macro="">
      <xdr:nvCxnSpPr>
        <xdr:cNvPr id="925" name="直線コネクタ 924">
          <a:extLst>
            <a:ext uri="{FF2B5EF4-FFF2-40B4-BE49-F238E27FC236}">
              <a16:creationId xmlns:a16="http://schemas.microsoft.com/office/drawing/2014/main" id="{00000000-0008-0000-0F00-00009D030000}"/>
            </a:ext>
          </a:extLst>
        </xdr:cNvPr>
        <xdr:cNvCxnSpPr/>
      </xdr:nvCxnSpPr>
      <xdr:spPr>
        <a:xfrm flipV="1">
          <a:off x="22160864" y="17144048"/>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60025</xdr:rowOff>
    </xdr:from>
    <xdr:ext cx="469744" cy="259045"/>
    <xdr:sp macro="" textlink="">
      <xdr:nvSpPr>
        <xdr:cNvPr id="926" name="【庁舎】&#10;一人当たり面積最小値テキスト">
          <a:extLst>
            <a:ext uri="{FF2B5EF4-FFF2-40B4-BE49-F238E27FC236}">
              <a16:creationId xmlns:a16="http://schemas.microsoft.com/office/drawing/2014/main" id="{00000000-0008-0000-0F00-00009E030000}"/>
            </a:ext>
          </a:extLst>
        </xdr:cNvPr>
        <xdr:cNvSpPr txBox="1"/>
      </xdr:nvSpPr>
      <xdr:spPr>
        <a:xfrm>
          <a:off x="22199600" y="18576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56198</xdr:rowOff>
    </xdr:from>
    <xdr:to>
      <xdr:col>116</xdr:col>
      <xdr:colOff>152400</xdr:colOff>
      <xdr:row>108</xdr:row>
      <xdr:rowOff>56198</xdr:rowOff>
    </xdr:to>
    <xdr:cxnSp macro="">
      <xdr:nvCxnSpPr>
        <xdr:cNvPr id="927" name="直線コネクタ 926">
          <a:extLst>
            <a:ext uri="{FF2B5EF4-FFF2-40B4-BE49-F238E27FC236}">
              <a16:creationId xmlns:a16="http://schemas.microsoft.com/office/drawing/2014/main" id="{00000000-0008-0000-0F00-00009F030000}"/>
            </a:ext>
          </a:extLst>
        </xdr:cNvPr>
        <xdr:cNvCxnSpPr/>
      </xdr:nvCxnSpPr>
      <xdr:spPr>
        <a:xfrm>
          <a:off x="22072600" y="18572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117175</xdr:rowOff>
    </xdr:from>
    <xdr:ext cx="469744" cy="259045"/>
    <xdr:sp macro="" textlink="">
      <xdr:nvSpPr>
        <xdr:cNvPr id="928" name="【庁舎】&#10;一人当たり面積最大値テキスト">
          <a:extLst>
            <a:ext uri="{FF2B5EF4-FFF2-40B4-BE49-F238E27FC236}">
              <a16:creationId xmlns:a16="http://schemas.microsoft.com/office/drawing/2014/main" id="{00000000-0008-0000-0F00-0000A0030000}"/>
            </a:ext>
          </a:extLst>
        </xdr:cNvPr>
        <xdr:cNvSpPr txBox="1"/>
      </xdr:nvSpPr>
      <xdr:spPr>
        <a:xfrm>
          <a:off x="22199600" y="16919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170498</xdr:rowOff>
    </xdr:from>
    <xdr:to>
      <xdr:col>116</xdr:col>
      <xdr:colOff>152400</xdr:colOff>
      <xdr:row>99</xdr:row>
      <xdr:rowOff>170498</xdr:rowOff>
    </xdr:to>
    <xdr:cxnSp macro="">
      <xdr:nvCxnSpPr>
        <xdr:cNvPr id="929" name="直線コネクタ 928">
          <a:extLst>
            <a:ext uri="{FF2B5EF4-FFF2-40B4-BE49-F238E27FC236}">
              <a16:creationId xmlns:a16="http://schemas.microsoft.com/office/drawing/2014/main" id="{00000000-0008-0000-0F00-0000A1030000}"/>
            </a:ext>
          </a:extLst>
        </xdr:cNvPr>
        <xdr:cNvCxnSpPr/>
      </xdr:nvCxnSpPr>
      <xdr:spPr>
        <a:xfrm>
          <a:off x="22072600" y="17144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32402</xdr:rowOff>
    </xdr:from>
    <xdr:ext cx="469744" cy="259045"/>
    <xdr:sp macro="" textlink="">
      <xdr:nvSpPr>
        <xdr:cNvPr id="930" name="【庁舎】&#10;一人当たり面積平均値テキスト">
          <a:extLst>
            <a:ext uri="{FF2B5EF4-FFF2-40B4-BE49-F238E27FC236}">
              <a16:creationId xmlns:a16="http://schemas.microsoft.com/office/drawing/2014/main" id="{00000000-0008-0000-0F00-0000A2030000}"/>
            </a:ext>
          </a:extLst>
        </xdr:cNvPr>
        <xdr:cNvSpPr txBox="1"/>
      </xdr:nvSpPr>
      <xdr:spPr>
        <a:xfrm>
          <a:off x="22199600" y="180346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53975</xdr:rowOff>
    </xdr:from>
    <xdr:to>
      <xdr:col>116</xdr:col>
      <xdr:colOff>114300</xdr:colOff>
      <xdr:row>105</xdr:row>
      <xdr:rowOff>155575</xdr:rowOff>
    </xdr:to>
    <xdr:sp macro="" textlink="">
      <xdr:nvSpPr>
        <xdr:cNvPr id="931" name="フローチャート: 判断 930">
          <a:extLst>
            <a:ext uri="{FF2B5EF4-FFF2-40B4-BE49-F238E27FC236}">
              <a16:creationId xmlns:a16="http://schemas.microsoft.com/office/drawing/2014/main" id="{00000000-0008-0000-0F00-0000A3030000}"/>
            </a:ext>
          </a:extLst>
        </xdr:cNvPr>
        <xdr:cNvSpPr/>
      </xdr:nvSpPr>
      <xdr:spPr>
        <a:xfrm>
          <a:off x="22110700" y="18056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56832</xdr:rowOff>
    </xdr:from>
    <xdr:to>
      <xdr:col>112</xdr:col>
      <xdr:colOff>38100</xdr:colOff>
      <xdr:row>105</xdr:row>
      <xdr:rowOff>158432</xdr:rowOff>
    </xdr:to>
    <xdr:sp macro="" textlink="">
      <xdr:nvSpPr>
        <xdr:cNvPr id="932" name="フローチャート: 判断 931">
          <a:extLst>
            <a:ext uri="{FF2B5EF4-FFF2-40B4-BE49-F238E27FC236}">
              <a16:creationId xmlns:a16="http://schemas.microsoft.com/office/drawing/2014/main" id="{00000000-0008-0000-0F00-0000A4030000}"/>
            </a:ext>
          </a:extLst>
        </xdr:cNvPr>
        <xdr:cNvSpPr/>
      </xdr:nvSpPr>
      <xdr:spPr>
        <a:xfrm>
          <a:off x="21272500" y="18059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93980</xdr:rowOff>
    </xdr:from>
    <xdr:to>
      <xdr:col>107</xdr:col>
      <xdr:colOff>101600</xdr:colOff>
      <xdr:row>106</xdr:row>
      <xdr:rowOff>24130</xdr:rowOff>
    </xdr:to>
    <xdr:sp macro="" textlink="">
      <xdr:nvSpPr>
        <xdr:cNvPr id="933" name="フローチャート: 判断 932">
          <a:extLst>
            <a:ext uri="{FF2B5EF4-FFF2-40B4-BE49-F238E27FC236}">
              <a16:creationId xmlns:a16="http://schemas.microsoft.com/office/drawing/2014/main" id="{00000000-0008-0000-0F00-0000A5030000}"/>
            </a:ext>
          </a:extLst>
        </xdr:cNvPr>
        <xdr:cNvSpPr/>
      </xdr:nvSpPr>
      <xdr:spPr>
        <a:xfrm>
          <a:off x="20383500" y="1809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65405</xdr:rowOff>
    </xdr:from>
    <xdr:to>
      <xdr:col>102</xdr:col>
      <xdr:colOff>165100</xdr:colOff>
      <xdr:row>105</xdr:row>
      <xdr:rowOff>167005</xdr:rowOff>
    </xdr:to>
    <xdr:sp macro="" textlink="">
      <xdr:nvSpPr>
        <xdr:cNvPr id="934" name="フローチャート: 判断 933">
          <a:extLst>
            <a:ext uri="{FF2B5EF4-FFF2-40B4-BE49-F238E27FC236}">
              <a16:creationId xmlns:a16="http://schemas.microsoft.com/office/drawing/2014/main" id="{00000000-0008-0000-0F00-0000A6030000}"/>
            </a:ext>
          </a:extLst>
        </xdr:cNvPr>
        <xdr:cNvSpPr/>
      </xdr:nvSpPr>
      <xdr:spPr>
        <a:xfrm>
          <a:off x="19494500" y="1806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102552</xdr:rowOff>
    </xdr:from>
    <xdr:to>
      <xdr:col>98</xdr:col>
      <xdr:colOff>38100</xdr:colOff>
      <xdr:row>106</xdr:row>
      <xdr:rowOff>32702</xdr:rowOff>
    </xdr:to>
    <xdr:sp macro="" textlink="">
      <xdr:nvSpPr>
        <xdr:cNvPr id="935" name="フローチャート: 判断 934">
          <a:extLst>
            <a:ext uri="{FF2B5EF4-FFF2-40B4-BE49-F238E27FC236}">
              <a16:creationId xmlns:a16="http://schemas.microsoft.com/office/drawing/2014/main" id="{00000000-0008-0000-0F00-0000A7030000}"/>
            </a:ext>
          </a:extLst>
        </xdr:cNvPr>
        <xdr:cNvSpPr/>
      </xdr:nvSpPr>
      <xdr:spPr>
        <a:xfrm>
          <a:off x="18605500" y="18104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6" name="テキスト ボックス 935">
          <a:extLst>
            <a:ext uri="{FF2B5EF4-FFF2-40B4-BE49-F238E27FC236}">
              <a16:creationId xmlns:a16="http://schemas.microsoft.com/office/drawing/2014/main" id="{00000000-0008-0000-0F00-0000A8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7" name="テキスト ボックス 936">
          <a:extLst>
            <a:ext uri="{FF2B5EF4-FFF2-40B4-BE49-F238E27FC236}">
              <a16:creationId xmlns:a16="http://schemas.microsoft.com/office/drawing/2014/main" id="{00000000-0008-0000-0F00-0000A9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8" name="テキスト ボックス 937">
          <a:extLst>
            <a:ext uri="{FF2B5EF4-FFF2-40B4-BE49-F238E27FC236}">
              <a16:creationId xmlns:a16="http://schemas.microsoft.com/office/drawing/2014/main" id="{00000000-0008-0000-0F00-0000AA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9" name="テキスト ボックス 938">
          <a:extLst>
            <a:ext uri="{FF2B5EF4-FFF2-40B4-BE49-F238E27FC236}">
              <a16:creationId xmlns:a16="http://schemas.microsoft.com/office/drawing/2014/main" id="{00000000-0008-0000-0F00-0000AB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40" name="テキスト ボックス 939">
          <a:extLst>
            <a:ext uri="{FF2B5EF4-FFF2-40B4-BE49-F238E27FC236}">
              <a16:creationId xmlns:a16="http://schemas.microsoft.com/office/drawing/2014/main" id="{00000000-0008-0000-0F00-0000AC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128270</xdr:rowOff>
    </xdr:from>
    <xdr:to>
      <xdr:col>116</xdr:col>
      <xdr:colOff>114300</xdr:colOff>
      <xdr:row>104</xdr:row>
      <xdr:rowOff>58420</xdr:rowOff>
    </xdr:to>
    <xdr:sp macro="" textlink="">
      <xdr:nvSpPr>
        <xdr:cNvPr id="941" name="楕円 940">
          <a:extLst>
            <a:ext uri="{FF2B5EF4-FFF2-40B4-BE49-F238E27FC236}">
              <a16:creationId xmlns:a16="http://schemas.microsoft.com/office/drawing/2014/main" id="{00000000-0008-0000-0F00-0000AD030000}"/>
            </a:ext>
          </a:extLst>
        </xdr:cNvPr>
        <xdr:cNvSpPr/>
      </xdr:nvSpPr>
      <xdr:spPr>
        <a:xfrm>
          <a:off x="22110700" y="1778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151147</xdr:rowOff>
    </xdr:from>
    <xdr:ext cx="469744" cy="259045"/>
    <xdr:sp macro="" textlink="">
      <xdr:nvSpPr>
        <xdr:cNvPr id="942" name="【庁舎】&#10;一人当たり面積該当値テキスト">
          <a:extLst>
            <a:ext uri="{FF2B5EF4-FFF2-40B4-BE49-F238E27FC236}">
              <a16:creationId xmlns:a16="http://schemas.microsoft.com/office/drawing/2014/main" id="{00000000-0008-0000-0F00-0000AE030000}"/>
            </a:ext>
          </a:extLst>
        </xdr:cNvPr>
        <xdr:cNvSpPr txBox="1"/>
      </xdr:nvSpPr>
      <xdr:spPr>
        <a:xfrm>
          <a:off x="22199600" y="17639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128270</xdr:rowOff>
    </xdr:from>
    <xdr:to>
      <xdr:col>112</xdr:col>
      <xdr:colOff>38100</xdr:colOff>
      <xdr:row>104</xdr:row>
      <xdr:rowOff>58420</xdr:rowOff>
    </xdr:to>
    <xdr:sp macro="" textlink="">
      <xdr:nvSpPr>
        <xdr:cNvPr id="943" name="楕円 942">
          <a:extLst>
            <a:ext uri="{FF2B5EF4-FFF2-40B4-BE49-F238E27FC236}">
              <a16:creationId xmlns:a16="http://schemas.microsoft.com/office/drawing/2014/main" id="{00000000-0008-0000-0F00-0000AF030000}"/>
            </a:ext>
          </a:extLst>
        </xdr:cNvPr>
        <xdr:cNvSpPr/>
      </xdr:nvSpPr>
      <xdr:spPr>
        <a:xfrm>
          <a:off x="21272500" y="1778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7620</xdr:rowOff>
    </xdr:from>
    <xdr:to>
      <xdr:col>116</xdr:col>
      <xdr:colOff>63500</xdr:colOff>
      <xdr:row>104</xdr:row>
      <xdr:rowOff>7620</xdr:rowOff>
    </xdr:to>
    <xdr:cxnSp macro="">
      <xdr:nvCxnSpPr>
        <xdr:cNvPr id="944" name="直線コネクタ 943">
          <a:extLst>
            <a:ext uri="{FF2B5EF4-FFF2-40B4-BE49-F238E27FC236}">
              <a16:creationId xmlns:a16="http://schemas.microsoft.com/office/drawing/2014/main" id="{00000000-0008-0000-0F00-0000B0030000}"/>
            </a:ext>
          </a:extLst>
        </xdr:cNvPr>
        <xdr:cNvCxnSpPr/>
      </xdr:nvCxnSpPr>
      <xdr:spPr>
        <a:xfrm>
          <a:off x="21323300" y="178384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19686</xdr:rowOff>
    </xdr:from>
    <xdr:to>
      <xdr:col>107</xdr:col>
      <xdr:colOff>101600</xdr:colOff>
      <xdr:row>104</xdr:row>
      <xdr:rowOff>121286</xdr:rowOff>
    </xdr:to>
    <xdr:sp macro="" textlink="">
      <xdr:nvSpPr>
        <xdr:cNvPr id="945" name="楕円 944">
          <a:extLst>
            <a:ext uri="{FF2B5EF4-FFF2-40B4-BE49-F238E27FC236}">
              <a16:creationId xmlns:a16="http://schemas.microsoft.com/office/drawing/2014/main" id="{00000000-0008-0000-0F00-0000B1030000}"/>
            </a:ext>
          </a:extLst>
        </xdr:cNvPr>
        <xdr:cNvSpPr/>
      </xdr:nvSpPr>
      <xdr:spPr>
        <a:xfrm>
          <a:off x="20383500" y="17850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7620</xdr:rowOff>
    </xdr:from>
    <xdr:to>
      <xdr:col>111</xdr:col>
      <xdr:colOff>177800</xdr:colOff>
      <xdr:row>104</xdr:row>
      <xdr:rowOff>70486</xdr:rowOff>
    </xdr:to>
    <xdr:cxnSp macro="">
      <xdr:nvCxnSpPr>
        <xdr:cNvPr id="946" name="直線コネクタ 945">
          <a:extLst>
            <a:ext uri="{FF2B5EF4-FFF2-40B4-BE49-F238E27FC236}">
              <a16:creationId xmlns:a16="http://schemas.microsoft.com/office/drawing/2014/main" id="{00000000-0008-0000-0F00-0000B2030000}"/>
            </a:ext>
          </a:extLst>
        </xdr:cNvPr>
        <xdr:cNvCxnSpPr/>
      </xdr:nvCxnSpPr>
      <xdr:spPr>
        <a:xfrm flipV="1">
          <a:off x="20434300" y="17838420"/>
          <a:ext cx="889000" cy="62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22543</xdr:rowOff>
    </xdr:from>
    <xdr:to>
      <xdr:col>102</xdr:col>
      <xdr:colOff>165100</xdr:colOff>
      <xdr:row>104</xdr:row>
      <xdr:rowOff>124143</xdr:rowOff>
    </xdr:to>
    <xdr:sp macro="" textlink="">
      <xdr:nvSpPr>
        <xdr:cNvPr id="947" name="楕円 946">
          <a:extLst>
            <a:ext uri="{FF2B5EF4-FFF2-40B4-BE49-F238E27FC236}">
              <a16:creationId xmlns:a16="http://schemas.microsoft.com/office/drawing/2014/main" id="{00000000-0008-0000-0F00-0000B3030000}"/>
            </a:ext>
          </a:extLst>
        </xdr:cNvPr>
        <xdr:cNvSpPr/>
      </xdr:nvSpPr>
      <xdr:spPr>
        <a:xfrm>
          <a:off x="19494500" y="17853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70486</xdr:rowOff>
    </xdr:from>
    <xdr:to>
      <xdr:col>107</xdr:col>
      <xdr:colOff>50800</xdr:colOff>
      <xdr:row>104</xdr:row>
      <xdr:rowOff>73343</xdr:rowOff>
    </xdr:to>
    <xdr:cxnSp macro="">
      <xdr:nvCxnSpPr>
        <xdr:cNvPr id="948" name="直線コネクタ 947">
          <a:extLst>
            <a:ext uri="{FF2B5EF4-FFF2-40B4-BE49-F238E27FC236}">
              <a16:creationId xmlns:a16="http://schemas.microsoft.com/office/drawing/2014/main" id="{00000000-0008-0000-0F00-0000B4030000}"/>
            </a:ext>
          </a:extLst>
        </xdr:cNvPr>
        <xdr:cNvCxnSpPr/>
      </xdr:nvCxnSpPr>
      <xdr:spPr>
        <a:xfrm flipV="1">
          <a:off x="19545300" y="17901286"/>
          <a:ext cx="8890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103</xdr:row>
      <xdr:rowOff>136843</xdr:rowOff>
    </xdr:from>
    <xdr:to>
      <xdr:col>98</xdr:col>
      <xdr:colOff>38100</xdr:colOff>
      <xdr:row>104</xdr:row>
      <xdr:rowOff>66993</xdr:rowOff>
    </xdr:to>
    <xdr:sp macro="" textlink="">
      <xdr:nvSpPr>
        <xdr:cNvPr id="949" name="楕円 948">
          <a:extLst>
            <a:ext uri="{FF2B5EF4-FFF2-40B4-BE49-F238E27FC236}">
              <a16:creationId xmlns:a16="http://schemas.microsoft.com/office/drawing/2014/main" id="{00000000-0008-0000-0F00-0000B5030000}"/>
            </a:ext>
          </a:extLst>
        </xdr:cNvPr>
        <xdr:cNvSpPr/>
      </xdr:nvSpPr>
      <xdr:spPr>
        <a:xfrm>
          <a:off x="18605500" y="17796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16193</xdr:rowOff>
    </xdr:from>
    <xdr:to>
      <xdr:col>102</xdr:col>
      <xdr:colOff>114300</xdr:colOff>
      <xdr:row>104</xdr:row>
      <xdr:rowOff>73343</xdr:rowOff>
    </xdr:to>
    <xdr:cxnSp macro="">
      <xdr:nvCxnSpPr>
        <xdr:cNvPr id="950" name="直線コネクタ 949">
          <a:extLst>
            <a:ext uri="{FF2B5EF4-FFF2-40B4-BE49-F238E27FC236}">
              <a16:creationId xmlns:a16="http://schemas.microsoft.com/office/drawing/2014/main" id="{00000000-0008-0000-0F00-0000B6030000}"/>
            </a:ext>
          </a:extLst>
        </xdr:cNvPr>
        <xdr:cNvCxnSpPr/>
      </xdr:nvCxnSpPr>
      <xdr:spPr>
        <a:xfrm>
          <a:off x="18656300" y="17846993"/>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149559</xdr:rowOff>
    </xdr:from>
    <xdr:ext cx="469744" cy="259045"/>
    <xdr:sp macro="" textlink="">
      <xdr:nvSpPr>
        <xdr:cNvPr id="951" name="n_1aveValue【庁舎】&#10;一人当たり面積">
          <a:extLst>
            <a:ext uri="{FF2B5EF4-FFF2-40B4-BE49-F238E27FC236}">
              <a16:creationId xmlns:a16="http://schemas.microsoft.com/office/drawing/2014/main" id="{00000000-0008-0000-0F00-0000B7030000}"/>
            </a:ext>
          </a:extLst>
        </xdr:cNvPr>
        <xdr:cNvSpPr txBox="1"/>
      </xdr:nvSpPr>
      <xdr:spPr>
        <a:xfrm>
          <a:off x="21075727" y="18151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15257</xdr:rowOff>
    </xdr:from>
    <xdr:ext cx="469744" cy="259045"/>
    <xdr:sp macro="" textlink="">
      <xdr:nvSpPr>
        <xdr:cNvPr id="952" name="n_2aveValue【庁舎】&#10;一人当たり面積">
          <a:extLst>
            <a:ext uri="{FF2B5EF4-FFF2-40B4-BE49-F238E27FC236}">
              <a16:creationId xmlns:a16="http://schemas.microsoft.com/office/drawing/2014/main" id="{00000000-0008-0000-0F00-0000B8030000}"/>
            </a:ext>
          </a:extLst>
        </xdr:cNvPr>
        <xdr:cNvSpPr txBox="1"/>
      </xdr:nvSpPr>
      <xdr:spPr>
        <a:xfrm>
          <a:off x="20199427" y="1818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158132</xdr:rowOff>
    </xdr:from>
    <xdr:ext cx="469744" cy="259045"/>
    <xdr:sp macro="" textlink="">
      <xdr:nvSpPr>
        <xdr:cNvPr id="953" name="n_3aveValue【庁舎】&#10;一人当たり面積">
          <a:extLst>
            <a:ext uri="{FF2B5EF4-FFF2-40B4-BE49-F238E27FC236}">
              <a16:creationId xmlns:a16="http://schemas.microsoft.com/office/drawing/2014/main" id="{00000000-0008-0000-0F00-0000B9030000}"/>
            </a:ext>
          </a:extLst>
        </xdr:cNvPr>
        <xdr:cNvSpPr txBox="1"/>
      </xdr:nvSpPr>
      <xdr:spPr>
        <a:xfrm>
          <a:off x="19310427" y="18160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23829</xdr:rowOff>
    </xdr:from>
    <xdr:ext cx="469744" cy="259045"/>
    <xdr:sp macro="" textlink="">
      <xdr:nvSpPr>
        <xdr:cNvPr id="954" name="n_4aveValue【庁舎】&#10;一人当たり面積">
          <a:extLst>
            <a:ext uri="{FF2B5EF4-FFF2-40B4-BE49-F238E27FC236}">
              <a16:creationId xmlns:a16="http://schemas.microsoft.com/office/drawing/2014/main" id="{00000000-0008-0000-0F00-0000BA030000}"/>
            </a:ext>
          </a:extLst>
        </xdr:cNvPr>
        <xdr:cNvSpPr txBox="1"/>
      </xdr:nvSpPr>
      <xdr:spPr>
        <a:xfrm>
          <a:off x="18421427" y="18197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74947</xdr:rowOff>
    </xdr:from>
    <xdr:ext cx="469744" cy="259045"/>
    <xdr:sp macro="" textlink="">
      <xdr:nvSpPr>
        <xdr:cNvPr id="955" name="n_1mainValue【庁舎】&#10;一人当たり面積">
          <a:extLst>
            <a:ext uri="{FF2B5EF4-FFF2-40B4-BE49-F238E27FC236}">
              <a16:creationId xmlns:a16="http://schemas.microsoft.com/office/drawing/2014/main" id="{00000000-0008-0000-0F00-0000BB030000}"/>
            </a:ext>
          </a:extLst>
        </xdr:cNvPr>
        <xdr:cNvSpPr txBox="1"/>
      </xdr:nvSpPr>
      <xdr:spPr>
        <a:xfrm>
          <a:off x="21075727" y="17562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137813</xdr:rowOff>
    </xdr:from>
    <xdr:ext cx="469744" cy="259045"/>
    <xdr:sp macro="" textlink="">
      <xdr:nvSpPr>
        <xdr:cNvPr id="956" name="n_2mainValue【庁舎】&#10;一人当たり面積">
          <a:extLst>
            <a:ext uri="{FF2B5EF4-FFF2-40B4-BE49-F238E27FC236}">
              <a16:creationId xmlns:a16="http://schemas.microsoft.com/office/drawing/2014/main" id="{00000000-0008-0000-0F00-0000BC030000}"/>
            </a:ext>
          </a:extLst>
        </xdr:cNvPr>
        <xdr:cNvSpPr txBox="1"/>
      </xdr:nvSpPr>
      <xdr:spPr>
        <a:xfrm>
          <a:off x="20199427" y="17625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140670</xdr:rowOff>
    </xdr:from>
    <xdr:ext cx="469744" cy="259045"/>
    <xdr:sp macro="" textlink="">
      <xdr:nvSpPr>
        <xdr:cNvPr id="957" name="n_3mainValue【庁舎】&#10;一人当たり面積">
          <a:extLst>
            <a:ext uri="{FF2B5EF4-FFF2-40B4-BE49-F238E27FC236}">
              <a16:creationId xmlns:a16="http://schemas.microsoft.com/office/drawing/2014/main" id="{00000000-0008-0000-0F00-0000BD030000}"/>
            </a:ext>
          </a:extLst>
        </xdr:cNvPr>
        <xdr:cNvSpPr txBox="1"/>
      </xdr:nvSpPr>
      <xdr:spPr>
        <a:xfrm>
          <a:off x="19310427" y="17628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83520</xdr:rowOff>
    </xdr:from>
    <xdr:ext cx="469744" cy="259045"/>
    <xdr:sp macro="" textlink="">
      <xdr:nvSpPr>
        <xdr:cNvPr id="958" name="n_4mainValue【庁舎】&#10;一人当たり面積">
          <a:extLst>
            <a:ext uri="{FF2B5EF4-FFF2-40B4-BE49-F238E27FC236}">
              <a16:creationId xmlns:a16="http://schemas.microsoft.com/office/drawing/2014/main" id="{00000000-0008-0000-0F00-0000BE030000}"/>
            </a:ext>
          </a:extLst>
        </xdr:cNvPr>
        <xdr:cNvSpPr txBox="1"/>
      </xdr:nvSpPr>
      <xdr:spPr>
        <a:xfrm>
          <a:off x="18421427" y="17571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9" name="正方形/長方形 958">
          <a:extLst>
            <a:ext uri="{FF2B5EF4-FFF2-40B4-BE49-F238E27FC236}">
              <a16:creationId xmlns:a16="http://schemas.microsoft.com/office/drawing/2014/main" id="{00000000-0008-0000-0F00-0000BF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60" name="正方形/長方形 959">
          <a:extLst>
            <a:ext uri="{FF2B5EF4-FFF2-40B4-BE49-F238E27FC236}">
              <a16:creationId xmlns:a16="http://schemas.microsoft.com/office/drawing/2014/main" id="{00000000-0008-0000-0F00-0000C0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1" name="テキスト ボックス 960">
          <a:extLst>
            <a:ext uri="{FF2B5EF4-FFF2-40B4-BE49-F238E27FC236}">
              <a16:creationId xmlns:a16="http://schemas.microsoft.com/office/drawing/2014/main" id="{00000000-0008-0000-0F00-0000C1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図書館、一般廃棄物処理施設、体育館</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プール、保健センター・保健所、消防施設、市民会館、庁舎の有形固定資産減価償却率は、類似団体の平均水準を上回っている。これは、どの類型においても昭和</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60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年代に建設または整備された施設等が多くあり、</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老朽化が</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進んでいるためである。庁舎に関しては、</a:t>
          </a:r>
          <a:r>
            <a:rPr lang="ja-JP" altLang="en-US" sz="1400" b="0" i="0">
              <a:solidFill>
                <a:schemeClr val="dk1"/>
              </a:solidFill>
              <a:effectLst/>
              <a:latin typeface="ＭＳ Ｐゴシック" panose="020B0600070205080204" pitchFamily="50" charset="-128"/>
              <a:ea typeface="ＭＳ Ｐゴシック" panose="020B0600070205080204" pitchFamily="50" charset="-128"/>
              <a:cs typeface="+mn-cs"/>
            </a:rPr>
            <a:t>建築後、</a:t>
          </a:r>
          <a:r>
            <a:rPr lang="en-US" altLang="ja-JP" sz="1400" b="0" i="0">
              <a:solidFill>
                <a:schemeClr val="dk1"/>
              </a:solidFill>
              <a:effectLst/>
              <a:latin typeface="ＭＳ Ｐゴシック" panose="020B0600070205080204" pitchFamily="50" charset="-128"/>
              <a:ea typeface="ＭＳ Ｐゴシック" panose="020B0600070205080204" pitchFamily="50" charset="-128"/>
              <a:cs typeface="+mn-cs"/>
            </a:rPr>
            <a:t>45</a:t>
          </a:r>
          <a:r>
            <a:rPr lang="ja-JP" altLang="en-US" sz="1400" b="0" i="0">
              <a:solidFill>
                <a:schemeClr val="dk1"/>
              </a:solidFill>
              <a:effectLst/>
              <a:latin typeface="ＭＳ Ｐゴシック" panose="020B0600070205080204" pitchFamily="50" charset="-128"/>
              <a:ea typeface="ＭＳ Ｐゴシック" panose="020B0600070205080204" pitchFamily="50" charset="-128"/>
              <a:cs typeface="+mn-cs"/>
            </a:rPr>
            <a:t>年が経過し、耐震性能の不足に加えて、施設・設備の老朽化による今後の維持管理・更新費用の増大、執務や会議スペースなどの狭隘化、バリアフリーを含むユニバーサルデザイン化の遅れなど多くの課題が山積みしています。市では、東庁舎並びに西庁舎周辺に設置されてる公共施設の利用状況の把握や今後の市政展開などを考慮した上で、効率的、効果的な行政運営ができ、また災害時には迅速かつ機動的な防災拠点となるよう、総合的な庁舎周辺整備</a:t>
          </a:r>
          <a:r>
            <a:rPr kumimoji="1" lang="ja-JP" altLang="en-US" sz="1400" b="0" i="0">
              <a:solidFill>
                <a:schemeClr val="dk1"/>
              </a:solidFill>
              <a:effectLst/>
              <a:latin typeface="ＭＳ Ｐゴシック" panose="020B0600070205080204" pitchFamily="50" charset="-128"/>
              <a:ea typeface="ＭＳ Ｐゴシック" panose="020B0600070205080204" pitchFamily="50" charset="-128"/>
              <a:cs typeface="+mn-cs"/>
            </a:rPr>
            <a:t>を進め</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ているところである。また、一人あたりの面積においては、図書館、保健センター・保健所、庁舎は類似団体の平均水準を上回っており、他施設との複合化も見据えた個別施設計画を策定し、施設の総量削減に努める必要がある。</a:t>
          </a:r>
          <a:endParaRPr lang="ja-JP" altLang="ja-JP" sz="18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54,601
51,093
70.40
23,388,235
22,785,995
508,763
13,606,525
23,819,465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入の根幹である市民税や固定資産税など安定した財源が確保されており、とりわけ県下有数の湖南工業団地などの優良企業が、法人市民税や固定資産税の歳入を支えていることが、類似団体に比して財政力指数が高い水準で推移している要因である。しかし、近年は社会保障関連経費の増加により低下傾向であるため、今後も課税客体の的確な把握や徴収強化等により、税収の確保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38100</xdr:rowOff>
    </xdr:from>
    <xdr:to>
      <xdr:col>23</xdr:col>
      <xdr:colOff>133350</xdr:colOff>
      <xdr:row>45</xdr:row>
      <xdr:rowOff>33867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81750"/>
          <a:ext cx="0" cy="13673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5944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72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33867</xdr:rowOff>
    </xdr:from>
    <xdr:to>
      <xdr:col>24</xdr:col>
      <xdr:colOff>12700</xdr:colOff>
      <xdr:row>45</xdr:row>
      <xdr:rowOff>33867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74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124477</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38100</xdr:rowOff>
    </xdr:from>
    <xdr:to>
      <xdr:col>24</xdr:col>
      <xdr:colOff>12700</xdr:colOff>
      <xdr:row>37</xdr:row>
      <xdr:rowOff>38100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129822</xdr:rowOff>
    </xdr:from>
    <xdr:to>
      <xdr:col>23</xdr:col>
      <xdr:colOff>133350</xdr:colOff>
      <xdr:row>41</xdr:row>
      <xdr:rowOff>156633</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159272"/>
          <a:ext cx="8382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131532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609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159455</xdr:rowOff>
    </xdr:from>
    <xdr:to>
      <xdr:col>23</xdr:col>
      <xdr:colOff>184150</xdr:colOff>
      <xdr:row>42</xdr:row>
      <xdr:rowOff>89605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103011</xdr:rowOff>
    </xdr:from>
    <xdr:to>
      <xdr:col>19</xdr:col>
      <xdr:colOff>133350</xdr:colOff>
      <xdr:row>41</xdr:row>
      <xdr:rowOff>129822</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132461"/>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146050</xdr:rowOff>
    </xdr:from>
    <xdr:to>
      <xdr:col>19</xdr:col>
      <xdr:colOff>184150</xdr:colOff>
      <xdr:row>42</xdr:row>
      <xdr:rowOff>76200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60977</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26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89605</xdr:rowOff>
    </xdr:from>
    <xdr:to>
      <xdr:col>15</xdr:col>
      <xdr:colOff>82550</xdr:colOff>
      <xdr:row>41</xdr:row>
      <xdr:rowOff>103011</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11905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105833</xdr:rowOff>
    </xdr:from>
    <xdr:to>
      <xdr:col>15</xdr:col>
      <xdr:colOff>133350</xdr:colOff>
      <xdr:row>42</xdr:row>
      <xdr:rowOff>35983</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20760</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62795</xdr:rowOff>
    </xdr:from>
    <xdr:to>
      <xdr:col>11</xdr:col>
      <xdr:colOff>31750</xdr:colOff>
      <xdr:row>41</xdr:row>
      <xdr:rowOff>89605</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092245"/>
          <a:ext cx="889000" cy="26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132645</xdr:rowOff>
    </xdr:from>
    <xdr:to>
      <xdr:col>11</xdr:col>
      <xdr:colOff>82550</xdr:colOff>
      <xdr:row>42</xdr:row>
      <xdr:rowOff>62795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47572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24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119239</xdr:rowOff>
    </xdr:from>
    <xdr:to>
      <xdr:col>7</xdr:col>
      <xdr:colOff>31750</xdr:colOff>
      <xdr:row>42</xdr:row>
      <xdr:rowOff>49389</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34166</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23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122360</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79022</xdr:rowOff>
    </xdr:from>
    <xdr:to>
      <xdr:col>19</xdr:col>
      <xdr:colOff>184150</xdr:colOff>
      <xdr:row>42</xdr:row>
      <xdr:rowOff>9172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10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19349</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877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52211</xdr:rowOff>
    </xdr:from>
    <xdr:to>
      <xdr:col>15</xdr:col>
      <xdr:colOff>133350</xdr:colOff>
      <xdr:row>41</xdr:row>
      <xdr:rowOff>153811</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08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163988</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850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38805</xdr:rowOff>
    </xdr:from>
    <xdr:to>
      <xdr:col>11</xdr:col>
      <xdr:colOff>82550</xdr:colOff>
      <xdr:row>41</xdr:row>
      <xdr:rowOff>140405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06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150582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837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11995</xdr:rowOff>
    </xdr:from>
    <xdr:to>
      <xdr:col>7</xdr:col>
      <xdr:colOff>31750</xdr:colOff>
      <xdr:row>41</xdr:row>
      <xdr:rowOff>113595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04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123772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810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合併以降、両町の均衡ある発展に資する事業および義務教育施設の耐震化事業等を積極的に実施してきたことによる公債費の増加、障害福祉サービスや高齢福祉サービス利用の増加による扶助費の増など、社会保障関連経費をはじめとする経常的支出額が増加し比率が高い水準にあった。令和４年度は、臨時財政対策債の額が減少したことや燃料代の物価高騰等により、前年度と比較して</a:t>
          </a:r>
          <a:r>
            <a:rPr kumimoji="1" lang="en-US" altLang="ja-JP" sz="1100">
              <a:latin typeface="ＭＳ Ｐゴシック" panose="020B0600070205080204" pitchFamily="50" charset="-128"/>
              <a:ea typeface="ＭＳ Ｐゴシック" panose="020B0600070205080204" pitchFamily="50" charset="-128"/>
            </a:rPr>
            <a:t>6.6</a:t>
          </a:r>
          <a:r>
            <a:rPr kumimoji="1" lang="ja-JP" altLang="en-US" sz="1100">
              <a:latin typeface="ＭＳ Ｐゴシック" panose="020B0600070205080204" pitchFamily="50" charset="-128"/>
              <a:ea typeface="ＭＳ Ｐゴシック" panose="020B0600070205080204" pitchFamily="50" charset="-128"/>
            </a:rPr>
            <a:t>％悪化した。今後も社会保障関係経費が増加していくことが予想されるほか、庁舎整備が控えていることからも、引き続き厳しい財政状況が見込まれるが、長期財政計画では、最終年度である令和</a:t>
          </a:r>
          <a:r>
            <a:rPr kumimoji="1" lang="en-US" altLang="ja-JP" sz="1100">
              <a:latin typeface="ＭＳ Ｐゴシック" panose="020B0600070205080204" pitchFamily="50" charset="-128"/>
              <a:ea typeface="ＭＳ Ｐゴシック" panose="020B0600070205080204" pitchFamily="50" charset="-128"/>
            </a:rPr>
            <a:t>15</a:t>
          </a:r>
          <a:r>
            <a:rPr kumimoji="1" lang="ja-JP" altLang="en-US" sz="1100">
              <a:latin typeface="ＭＳ Ｐゴシック" panose="020B0600070205080204" pitchFamily="50" charset="-128"/>
              <a:ea typeface="ＭＳ Ｐゴシック" panose="020B0600070205080204" pitchFamily="50" charset="-128"/>
            </a:rPr>
            <a:t>年度決算まで</a:t>
          </a:r>
          <a:r>
            <a:rPr kumimoji="1" lang="en-US" altLang="ja-JP" sz="1100">
              <a:latin typeface="ＭＳ Ｐゴシック" panose="020B0600070205080204" pitchFamily="50" charset="-128"/>
              <a:ea typeface="ＭＳ Ｐゴシック" panose="020B0600070205080204" pitchFamily="50" charset="-128"/>
            </a:rPr>
            <a:t>90.7</a:t>
          </a:r>
          <a:r>
            <a:rPr kumimoji="1" lang="ja-JP" altLang="en-US" sz="1100">
              <a:latin typeface="ＭＳ Ｐゴシック" panose="020B0600070205080204" pitchFamily="50" charset="-128"/>
              <a:ea typeface="ＭＳ Ｐゴシック" panose="020B0600070205080204" pitchFamily="50" charset="-128"/>
            </a:rPr>
            <a:t>％以下を期間中の目標に定めているため、今後も現在の水準の維持に努める。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133032</xdr:rowOff>
    </xdr:from>
    <xdr:to>
      <xdr:col>23</xdr:col>
      <xdr:colOff>133350</xdr:colOff>
      <xdr:row>66</xdr:row>
      <xdr:rowOff>34290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077132"/>
          <a:ext cx="0" cy="12728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6367</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322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34290</xdr:rowOff>
    </xdr:from>
    <xdr:to>
      <xdr:col>24</xdr:col>
      <xdr:colOff>12700</xdr:colOff>
      <xdr:row>66</xdr:row>
      <xdr:rowOff>34290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349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47959</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820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133032</xdr:rowOff>
    </xdr:from>
    <xdr:to>
      <xdr:col>24</xdr:col>
      <xdr:colOff>12700</xdr:colOff>
      <xdr:row>58</xdr:row>
      <xdr:rowOff>133032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077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61595</xdr:rowOff>
    </xdr:from>
    <xdr:to>
      <xdr:col>23</xdr:col>
      <xdr:colOff>133350</xdr:colOff>
      <xdr:row>62</xdr:row>
      <xdr:rowOff>116840</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0348595"/>
          <a:ext cx="838200" cy="398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146702</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7766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3175</xdr:rowOff>
    </xdr:from>
    <xdr:to>
      <xdr:col>23</xdr:col>
      <xdr:colOff>184150</xdr:colOff>
      <xdr:row>63</xdr:row>
      <xdr:rowOff>104775</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80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61595</xdr:rowOff>
    </xdr:from>
    <xdr:to>
      <xdr:col>19</xdr:col>
      <xdr:colOff>133350</xdr:colOff>
      <xdr:row>62</xdr:row>
      <xdr:rowOff>56515</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3225800" y="10348595"/>
          <a:ext cx="889000" cy="337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122872</xdr:rowOff>
    </xdr:from>
    <xdr:to>
      <xdr:col>19</xdr:col>
      <xdr:colOff>184150</xdr:colOff>
      <xdr:row>62</xdr:row>
      <xdr:rowOff>53022</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58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37799</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6676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56515</xdr:rowOff>
    </xdr:from>
    <xdr:to>
      <xdr:col>15</xdr:col>
      <xdr:colOff>82550</xdr:colOff>
      <xdr:row>62</xdr:row>
      <xdr:rowOff>122872</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2336800" y="10686415"/>
          <a:ext cx="889000" cy="66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51435</xdr:rowOff>
    </xdr:from>
    <xdr:to>
      <xdr:col>15</xdr:col>
      <xdr:colOff>133350</xdr:colOff>
      <xdr:row>63</xdr:row>
      <xdr:rowOff>153035</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137812</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939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62547</xdr:rowOff>
    </xdr:from>
    <xdr:to>
      <xdr:col>11</xdr:col>
      <xdr:colOff>31750</xdr:colOff>
      <xdr:row>62</xdr:row>
      <xdr:rowOff>122872</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1447800" y="10692447"/>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63500</xdr:rowOff>
    </xdr:from>
    <xdr:to>
      <xdr:col>11</xdr:col>
      <xdr:colOff>82550</xdr:colOff>
      <xdr:row>63</xdr:row>
      <xdr:rowOff>165100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149877</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95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27305</xdr:rowOff>
    </xdr:from>
    <xdr:to>
      <xdr:col>7</xdr:col>
      <xdr:colOff>31750</xdr:colOff>
      <xdr:row>63</xdr:row>
      <xdr:rowOff>128905</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82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113682</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915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66040</xdr:rowOff>
    </xdr:from>
    <xdr:to>
      <xdr:col>23</xdr:col>
      <xdr:colOff>184150</xdr:colOff>
      <xdr:row>62</xdr:row>
      <xdr:rowOff>167640</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069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82567</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054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10795</xdr:rowOff>
    </xdr:from>
    <xdr:to>
      <xdr:col>19</xdr:col>
      <xdr:colOff>184150</xdr:colOff>
      <xdr:row>60</xdr:row>
      <xdr:rowOff>112395</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297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122572</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00666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5715</xdr:rowOff>
    </xdr:from>
    <xdr:to>
      <xdr:col>15</xdr:col>
      <xdr:colOff>133350</xdr:colOff>
      <xdr:row>62</xdr:row>
      <xdr:rowOff>107315</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63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117492</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40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72072</xdr:rowOff>
    </xdr:from>
    <xdr:to>
      <xdr:col>11</xdr:col>
      <xdr:colOff>82550</xdr:colOff>
      <xdr:row>63</xdr:row>
      <xdr:rowOff>2222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701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12399</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47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11747</xdr:rowOff>
    </xdr:from>
    <xdr:to>
      <xdr:col>7</xdr:col>
      <xdr:colOff>31750</xdr:colOff>
      <xdr:row>62</xdr:row>
      <xdr:rowOff>113347</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641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123524</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04105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[127,614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１人あたりの金額が類似団体平均と比較し低くなっている要因として、ごみ処理業務や、消防業務などを一部事務組合で行っていることが挙げられる。今後も事務事業の見直しや、公共施設等総合管理計画に基づく施設ごとの個別管理計画を策定し総量縮減を行い、現在の水準の維持に努める。</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88503</xdr:rowOff>
    </xdr:from>
    <xdr:to>
      <xdr:col>23</xdr:col>
      <xdr:colOff>133350</xdr:colOff>
      <xdr:row>88</xdr:row>
      <xdr:rowOff>146405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04503"/>
          <a:ext cx="0" cy="14295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118482</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206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146405</xdr:rowOff>
    </xdr:from>
    <xdr:to>
      <xdr:col>24</xdr:col>
      <xdr:colOff>12700</xdr:colOff>
      <xdr:row>88</xdr:row>
      <xdr:rowOff>146405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234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3430</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5479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88503</xdr:rowOff>
    </xdr:from>
    <xdr:to>
      <xdr:col>24</xdr:col>
      <xdr:colOff>12700</xdr:colOff>
      <xdr:row>80</xdr:row>
      <xdr:rowOff>88503</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04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135325</xdr:rowOff>
    </xdr:from>
    <xdr:to>
      <xdr:col>23</xdr:col>
      <xdr:colOff>133350</xdr:colOff>
      <xdr:row>81</xdr:row>
      <xdr:rowOff>141977</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114800" y="14022775"/>
          <a:ext cx="838200" cy="6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67374</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1262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95297</xdr:rowOff>
    </xdr:from>
    <xdr:to>
      <xdr:col>23</xdr:col>
      <xdr:colOff>184150</xdr:colOff>
      <xdr:row>83</xdr:row>
      <xdr:rowOff>25447</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154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112193</xdr:rowOff>
    </xdr:from>
    <xdr:to>
      <xdr:col>19</xdr:col>
      <xdr:colOff>133350</xdr:colOff>
      <xdr:row>81</xdr:row>
      <xdr:rowOff>141977</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3999643"/>
          <a:ext cx="889000" cy="29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53367</xdr:rowOff>
    </xdr:from>
    <xdr:to>
      <xdr:col>19</xdr:col>
      <xdr:colOff>184150</xdr:colOff>
      <xdr:row>82</xdr:row>
      <xdr:rowOff>154967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112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139744</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198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68774</xdr:rowOff>
    </xdr:from>
    <xdr:to>
      <xdr:col>15</xdr:col>
      <xdr:colOff>82550</xdr:colOff>
      <xdr:row>81</xdr:row>
      <xdr:rowOff>112193</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3956224"/>
          <a:ext cx="889000" cy="43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170242</xdr:rowOff>
    </xdr:from>
    <xdr:to>
      <xdr:col>15</xdr:col>
      <xdr:colOff>133350</xdr:colOff>
      <xdr:row>82</xdr:row>
      <xdr:rowOff>100392</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05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85169</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144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45771</xdr:rowOff>
    </xdr:from>
    <xdr:to>
      <xdr:col>11</xdr:col>
      <xdr:colOff>31750</xdr:colOff>
      <xdr:row>81</xdr:row>
      <xdr:rowOff>68774</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3933221"/>
          <a:ext cx="889000" cy="23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91281</xdr:rowOff>
    </xdr:from>
    <xdr:to>
      <xdr:col>11</xdr:col>
      <xdr:colOff>82550</xdr:colOff>
      <xdr:row>82</xdr:row>
      <xdr:rowOff>21431</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397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6208</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065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63139</xdr:rowOff>
    </xdr:from>
    <xdr:to>
      <xdr:col>7</xdr:col>
      <xdr:colOff>31750</xdr:colOff>
      <xdr:row>81</xdr:row>
      <xdr:rowOff>164739</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395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149516</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036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84525</xdr:rowOff>
    </xdr:from>
    <xdr:to>
      <xdr:col>23</xdr:col>
      <xdr:colOff>184150</xdr:colOff>
      <xdr:row>82</xdr:row>
      <xdr:rowOff>14675</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3971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101052</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3817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91177</xdr:rowOff>
    </xdr:from>
    <xdr:to>
      <xdr:col>19</xdr:col>
      <xdr:colOff>184150</xdr:colOff>
      <xdr:row>82</xdr:row>
      <xdr:rowOff>21327</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3978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31504</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37475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61393</xdr:rowOff>
    </xdr:from>
    <xdr:to>
      <xdr:col>15</xdr:col>
      <xdr:colOff>133350</xdr:colOff>
      <xdr:row>81</xdr:row>
      <xdr:rowOff>162993</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3948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1720</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3717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17974</xdr:rowOff>
    </xdr:from>
    <xdr:to>
      <xdr:col>11</xdr:col>
      <xdr:colOff>82550</xdr:colOff>
      <xdr:row>81</xdr:row>
      <xdr:rowOff>119574</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390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129751</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3674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166421</xdr:rowOff>
    </xdr:from>
    <xdr:to>
      <xdr:col>7</xdr:col>
      <xdr:colOff>31750</xdr:colOff>
      <xdr:row>81</xdr:row>
      <xdr:rowOff>96571</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3882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106748</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651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国平均給料と比較して給料が低い職員の退職や国の年齢階層人員が多い階層での異動が多かったことにより、職員分布が変動した。国の水準や類似団体平均より上回る</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となっている。</a:t>
          </a:r>
        </a:p>
        <a:p>
          <a:r>
            <a:rPr kumimoji="1" lang="ja-JP" altLang="en-US" sz="1300">
              <a:latin typeface="ＭＳ Ｐゴシック" panose="020B0600070205080204" pitchFamily="50" charset="-128"/>
              <a:ea typeface="ＭＳ Ｐゴシック" panose="020B0600070205080204" pitchFamily="50" charset="-128"/>
            </a:rPr>
            <a:t>　年齢階層など職員構成の適正化を図り、また、職員育成人事考課反映などにより、国の水準以下となるよう努めていく。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28121</xdr:rowOff>
    </xdr:from>
    <xdr:to>
      <xdr:col>81</xdr:col>
      <xdr:colOff>44450</xdr:colOff>
      <xdr:row>90</xdr:row>
      <xdr:rowOff>19050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915571"/>
          <a:ext cx="0" cy="153397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162577</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42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19050</xdr:rowOff>
    </xdr:from>
    <xdr:to>
      <xdr:col>81</xdr:col>
      <xdr:colOff>133350</xdr:colOff>
      <xdr:row>90</xdr:row>
      <xdr:rowOff>19050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44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114498</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659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28121</xdr:rowOff>
    </xdr:from>
    <xdr:to>
      <xdr:col>81</xdr:col>
      <xdr:colOff>133350</xdr:colOff>
      <xdr:row>81</xdr:row>
      <xdr:rowOff>28121</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915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102507</xdr:rowOff>
    </xdr:from>
    <xdr:to>
      <xdr:col>81</xdr:col>
      <xdr:colOff>44450</xdr:colOff>
      <xdr:row>88</xdr:row>
      <xdr:rowOff>34471</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179800" y="15018657"/>
          <a:ext cx="8382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67327</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640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50800</xdr:rowOff>
    </xdr:from>
    <xdr:to>
      <xdr:col>81</xdr:col>
      <xdr:colOff>95250</xdr:colOff>
      <xdr:row>86</xdr:row>
      <xdr:rowOff>152400</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102507</xdr:rowOff>
    </xdr:from>
    <xdr:to>
      <xdr:col>77</xdr:col>
      <xdr:colOff>44450</xdr:colOff>
      <xdr:row>87</xdr:row>
      <xdr:rowOff>154214</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5290800" y="15018657"/>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68036</xdr:rowOff>
    </xdr:from>
    <xdr:to>
      <xdr:col>77</xdr:col>
      <xdr:colOff>95250</xdr:colOff>
      <xdr:row>86</xdr:row>
      <xdr:rowOff>169636</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81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8363</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5816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119743</xdr:rowOff>
    </xdr:from>
    <xdr:to>
      <xdr:col>72</xdr:col>
      <xdr:colOff>203200</xdr:colOff>
      <xdr:row>87</xdr:row>
      <xdr:rowOff>154214</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4401800" y="15035893"/>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50800</xdr:rowOff>
    </xdr:from>
    <xdr:to>
      <xdr:col>73</xdr:col>
      <xdr:colOff>44450</xdr:colOff>
      <xdr:row>86</xdr:row>
      <xdr:rowOff>152400</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162577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119743</xdr:rowOff>
    </xdr:from>
    <xdr:to>
      <xdr:col>68</xdr:col>
      <xdr:colOff>152400</xdr:colOff>
      <xdr:row>89</xdr:row>
      <xdr:rowOff>87086</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3512800" y="15035893"/>
          <a:ext cx="889000" cy="310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85271</xdr:rowOff>
    </xdr:from>
    <xdr:to>
      <xdr:col>68</xdr:col>
      <xdr:colOff>203200</xdr:colOff>
      <xdr:row>87</xdr:row>
      <xdr:rowOff>15421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829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25598</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598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85271</xdr:rowOff>
    </xdr:from>
    <xdr:to>
      <xdr:col>64</xdr:col>
      <xdr:colOff>152400</xdr:colOff>
      <xdr:row>87</xdr:row>
      <xdr:rowOff>15421</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829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25598</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598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155121</xdr:rowOff>
    </xdr:from>
    <xdr:to>
      <xdr:col>81</xdr:col>
      <xdr:colOff>95250</xdr:colOff>
      <xdr:row>88</xdr:row>
      <xdr:rowOff>85271</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5071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127198</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5043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51707</xdr:rowOff>
    </xdr:from>
    <xdr:to>
      <xdr:col>77</xdr:col>
      <xdr:colOff>95250</xdr:colOff>
      <xdr:row>87</xdr:row>
      <xdr:rowOff>153307</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96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138084</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5054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103414</xdr:rowOff>
    </xdr:from>
    <xdr:to>
      <xdr:col>73</xdr:col>
      <xdr:colOff>44450</xdr:colOff>
      <xdr:row>88</xdr:row>
      <xdr:rowOff>33564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5019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18341</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5105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68943</xdr:rowOff>
    </xdr:from>
    <xdr:to>
      <xdr:col>68</xdr:col>
      <xdr:colOff>203200</xdr:colOff>
      <xdr:row>87</xdr:row>
      <xdr:rowOff>170543</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98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155320</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5071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89</xdr:row>
      <xdr:rowOff>36286</xdr:rowOff>
    </xdr:from>
    <xdr:to>
      <xdr:col>64</xdr:col>
      <xdr:colOff>152400</xdr:colOff>
      <xdr:row>89</xdr:row>
      <xdr:rowOff>137886</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5295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122663</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5381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年４月に策定した定員適正化計画では６年間で</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名の職員削減を目標とし職員数の調整を行ってきた。また、令和２年度より公立保育園の一部を民営化したことにより保育職を退職不補充としたことから目標値を達成し、類似団体の平均値以下まで削減することとなった。</a:t>
          </a:r>
        </a:p>
        <a:p>
          <a:r>
            <a:rPr kumimoji="1" lang="ja-JP" altLang="en-US" sz="1300">
              <a:latin typeface="ＭＳ Ｐゴシック" panose="020B0600070205080204" pitchFamily="50" charset="-128"/>
              <a:ea typeface="ＭＳ Ｐゴシック" panose="020B0600070205080204" pitchFamily="50" charset="-128"/>
            </a:rPr>
            <a:t>　今後は、令和２年４月に策定した定員適正化計画に基づき、平成</a:t>
          </a:r>
          <a:r>
            <a:rPr kumimoji="1" lang="en-US" altLang="ja-JP" sz="1300">
              <a:latin typeface="ＭＳ Ｐゴシック" panose="020B0600070205080204" pitchFamily="50" charset="-128"/>
              <a:ea typeface="ＭＳ Ｐゴシック" panose="020B0600070205080204" pitchFamily="50" charset="-128"/>
            </a:rPr>
            <a:t>31</a:t>
          </a:r>
          <a:r>
            <a:rPr kumimoji="1" lang="ja-JP" altLang="en-US" sz="1300">
              <a:latin typeface="ＭＳ Ｐゴシック" panose="020B0600070205080204" pitchFamily="50" charset="-128"/>
              <a:ea typeface="ＭＳ Ｐゴシック" panose="020B0600070205080204" pitchFamily="50" charset="-128"/>
            </a:rPr>
            <a:t>年４月から６年間で</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名の職員増加とする方針である。</a:t>
          </a: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00000000-0008-0000-0300-000038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17886</xdr:rowOff>
    </xdr:from>
    <xdr:to>
      <xdr:col>81</xdr:col>
      <xdr:colOff>44450</xdr:colOff>
      <xdr:row>67</xdr:row>
      <xdr:rowOff>148379</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7018000" y="10133436"/>
          <a:ext cx="0" cy="15020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120456</xdr:rowOff>
    </xdr:from>
    <xdr:ext cx="762000" cy="259045"/>
    <xdr:sp macro="" textlink="">
      <xdr:nvSpPr>
        <xdr:cNvPr id="314" name="定員管理の状況最小値テキスト">
          <a:extLst>
            <a:ext uri="{FF2B5EF4-FFF2-40B4-BE49-F238E27FC236}">
              <a16:creationId xmlns:a16="http://schemas.microsoft.com/office/drawing/2014/main" id="{00000000-0008-0000-0300-00003A010000}"/>
            </a:ext>
          </a:extLst>
        </xdr:cNvPr>
        <xdr:cNvSpPr txBox="1"/>
      </xdr:nvSpPr>
      <xdr:spPr>
        <a:xfrm>
          <a:off x="17106900" y="11607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148379</xdr:rowOff>
    </xdr:from>
    <xdr:to>
      <xdr:col>81</xdr:col>
      <xdr:colOff>133350</xdr:colOff>
      <xdr:row>67</xdr:row>
      <xdr:rowOff>148379</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1635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104263</xdr:rowOff>
    </xdr:from>
    <xdr:ext cx="762000" cy="259045"/>
    <xdr:sp macro="" textlink="">
      <xdr:nvSpPr>
        <xdr:cNvPr id="316" name="定員管理の状況最大値テキスト">
          <a:extLst>
            <a:ext uri="{FF2B5EF4-FFF2-40B4-BE49-F238E27FC236}">
              <a16:creationId xmlns:a16="http://schemas.microsoft.com/office/drawing/2014/main" id="{00000000-0008-0000-0300-00003C010000}"/>
            </a:ext>
          </a:extLst>
        </xdr:cNvPr>
        <xdr:cNvSpPr txBox="1"/>
      </xdr:nvSpPr>
      <xdr:spPr>
        <a:xfrm>
          <a:off x="17106900" y="9876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17886</xdr:rowOff>
    </xdr:from>
    <xdr:to>
      <xdr:col>81</xdr:col>
      <xdr:colOff>133350</xdr:colOff>
      <xdr:row>59</xdr:row>
      <xdr:rowOff>17886</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0133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141499</xdr:rowOff>
    </xdr:from>
    <xdr:to>
      <xdr:col>81</xdr:col>
      <xdr:colOff>44450</xdr:colOff>
      <xdr:row>61</xdr:row>
      <xdr:rowOff>163619</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179800" y="10599949"/>
          <a:ext cx="838200" cy="22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1922</xdr:rowOff>
    </xdr:from>
    <xdr:ext cx="762000" cy="259045"/>
    <xdr:sp macro="" textlink="">
      <xdr:nvSpPr>
        <xdr:cNvPr id="319" name="定員管理の状況平均値テキスト">
          <a:extLst>
            <a:ext uri="{FF2B5EF4-FFF2-40B4-BE49-F238E27FC236}">
              <a16:creationId xmlns:a16="http://schemas.microsoft.com/office/drawing/2014/main" id="{00000000-0008-0000-0300-00003F010000}"/>
            </a:ext>
          </a:extLst>
        </xdr:cNvPr>
        <xdr:cNvSpPr txBox="1"/>
      </xdr:nvSpPr>
      <xdr:spPr>
        <a:xfrm>
          <a:off x="17106900" y="106318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29845</xdr:rowOff>
    </xdr:from>
    <xdr:to>
      <xdr:col>81</xdr:col>
      <xdr:colOff>95250</xdr:colOff>
      <xdr:row>62</xdr:row>
      <xdr:rowOff>131445</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967200" y="10659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131445</xdr:rowOff>
    </xdr:from>
    <xdr:to>
      <xdr:col>77</xdr:col>
      <xdr:colOff>44450</xdr:colOff>
      <xdr:row>61</xdr:row>
      <xdr:rowOff>141499</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290800" y="10589895"/>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13758</xdr:rowOff>
    </xdr:from>
    <xdr:to>
      <xdr:col>77</xdr:col>
      <xdr:colOff>95250</xdr:colOff>
      <xdr:row>62</xdr:row>
      <xdr:rowOff>115358</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129000" y="1064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100135</xdr:rowOff>
    </xdr:from>
    <xdr:ext cx="7366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5798800" y="107300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109326</xdr:rowOff>
    </xdr:from>
    <xdr:to>
      <xdr:col>72</xdr:col>
      <xdr:colOff>203200</xdr:colOff>
      <xdr:row>61</xdr:row>
      <xdr:rowOff>131445</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4401800" y="10567776"/>
          <a:ext cx="889000" cy="2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147003</xdr:rowOff>
    </xdr:from>
    <xdr:to>
      <xdr:col>73</xdr:col>
      <xdr:colOff>44450</xdr:colOff>
      <xdr:row>62</xdr:row>
      <xdr:rowOff>77153</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5240000" y="10605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61930</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909800" y="10691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109326</xdr:rowOff>
    </xdr:from>
    <xdr:to>
      <xdr:col>68</xdr:col>
      <xdr:colOff>152400</xdr:colOff>
      <xdr:row>61</xdr:row>
      <xdr:rowOff>151554</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flipV="1">
          <a:off x="13512800" y="10567776"/>
          <a:ext cx="889000" cy="42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167111</xdr:rowOff>
    </xdr:from>
    <xdr:to>
      <xdr:col>68</xdr:col>
      <xdr:colOff>203200</xdr:colOff>
      <xdr:row>62</xdr:row>
      <xdr:rowOff>97261</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351000" y="1062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82038</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020800" y="10711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149013</xdr:rowOff>
    </xdr:from>
    <xdr:to>
      <xdr:col>64</xdr:col>
      <xdr:colOff>152400</xdr:colOff>
      <xdr:row>62</xdr:row>
      <xdr:rowOff>79163</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34620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63940</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131800" y="10693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112819</xdr:rowOff>
    </xdr:from>
    <xdr:to>
      <xdr:col>81</xdr:col>
      <xdr:colOff>95250</xdr:colOff>
      <xdr:row>62</xdr:row>
      <xdr:rowOff>42969</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967200" y="10571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129346</xdr:rowOff>
    </xdr:from>
    <xdr:ext cx="762000" cy="259045"/>
    <xdr:sp macro="" textlink="">
      <xdr:nvSpPr>
        <xdr:cNvPr id="338" name="定員管理の状況該当値テキスト">
          <a:extLst>
            <a:ext uri="{FF2B5EF4-FFF2-40B4-BE49-F238E27FC236}">
              <a16:creationId xmlns:a16="http://schemas.microsoft.com/office/drawing/2014/main" id="{00000000-0008-0000-0300-000052010000}"/>
            </a:ext>
          </a:extLst>
        </xdr:cNvPr>
        <xdr:cNvSpPr txBox="1"/>
      </xdr:nvSpPr>
      <xdr:spPr>
        <a:xfrm>
          <a:off x="17106900" y="104163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90699</xdr:rowOff>
    </xdr:from>
    <xdr:to>
      <xdr:col>77</xdr:col>
      <xdr:colOff>95250</xdr:colOff>
      <xdr:row>62</xdr:row>
      <xdr:rowOff>20849</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129000" y="10549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31026</xdr:rowOff>
    </xdr:from>
    <xdr:ext cx="7366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798800" y="103180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80645</xdr:rowOff>
    </xdr:from>
    <xdr:to>
      <xdr:col>73</xdr:col>
      <xdr:colOff>44450</xdr:colOff>
      <xdr:row>62</xdr:row>
      <xdr:rowOff>10795</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240000" y="1053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20972</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909800" y="10307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58526</xdr:rowOff>
    </xdr:from>
    <xdr:to>
      <xdr:col>68</xdr:col>
      <xdr:colOff>203200</xdr:colOff>
      <xdr:row>61</xdr:row>
      <xdr:rowOff>160126</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351000" y="1051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170303</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020800" y="10285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100754</xdr:rowOff>
    </xdr:from>
    <xdr:to>
      <xdr:col>64</xdr:col>
      <xdr:colOff>152400</xdr:colOff>
      <xdr:row>62</xdr:row>
      <xdr:rowOff>30904</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462000" y="10559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41081</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131800" y="1032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合併以降、両町の均衡ある発展に資する事業および懸案事項であった義務教育施設の耐震化事業等を積極的に実施してきたことによる起債の償還により、比率は類似団体を上回っている。今年度は、組合等が起こした地方債の元利償還金に対する負担金や公営企業債の元利償還金に対する繰入金が減少したことにより比率が改善した。今後実施する投資的事業においては、後年に過度の負担とならないよう費用対効果、事業手法等を再検討し、基金などの財源を確保しつつ、起債に依存しない手法により事業を実施することで比率の改善に努める。</a:t>
          </a: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2" name="公債費負担の状況グラフ枠">
          <a:extLst>
            <a:ext uri="{FF2B5EF4-FFF2-40B4-BE49-F238E27FC236}">
              <a16:creationId xmlns:a16="http://schemas.microsoft.com/office/drawing/2014/main" id="{00000000-0008-0000-0300-000074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50292</xdr:rowOff>
    </xdr:from>
    <xdr:to>
      <xdr:col>81</xdr:col>
      <xdr:colOff>44450</xdr:colOff>
      <xdr:row>45</xdr:row>
      <xdr:rowOff>61214</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flipV="1">
          <a:off x="17018000" y="6222492"/>
          <a:ext cx="0" cy="15539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33291</xdr:rowOff>
    </xdr:from>
    <xdr:ext cx="762000" cy="259045"/>
    <xdr:sp macro="" textlink="">
      <xdr:nvSpPr>
        <xdr:cNvPr id="374" name="公債費負担の状況最小値テキスト">
          <a:extLst>
            <a:ext uri="{FF2B5EF4-FFF2-40B4-BE49-F238E27FC236}">
              <a16:creationId xmlns:a16="http://schemas.microsoft.com/office/drawing/2014/main" id="{00000000-0008-0000-0300-000076010000}"/>
            </a:ext>
          </a:extLst>
        </xdr:cNvPr>
        <xdr:cNvSpPr txBox="1"/>
      </xdr:nvSpPr>
      <xdr:spPr>
        <a:xfrm>
          <a:off x="17106900" y="7748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61214</xdr:rowOff>
    </xdr:from>
    <xdr:to>
      <xdr:col>81</xdr:col>
      <xdr:colOff>133350</xdr:colOff>
      <xdr:row>45</xdr:row>
      <xdr:rowOff>61214</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7776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136669</xdr:rowOff>
    </xdr:from>
    <xdr:ext cx="762000" cy="259045"/>
    <xdr:sp macro="" textlink="">
      <xdr:nvSpPr>
        <xdr:cNvPr id="376" name="公債費負担の状況最大値テキスト">
          <a:extLst>
            <a:ext uri="{FF2B5EF4-FFF2-40B4-BE49-F238E27FC236}">
              <a16:creationId xmlns:a16="http://schemas.microsoft.com/office/drawing/2014/main" id="{00000000-0008-0000-0300-000078010000}"/>
            </a:ext>
          </a:extLst>
        </xdr:cNvPr>
        <xdr:cNvSpPr txBox="1"/>
      </xdr:nvSpPr>
      <xdr:spPr>
        <a:xfrm>
          <a:off x="17106900" y="5965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50292</xdr:rowOff>
    </xdr:from>
    <xdr:to>
      <xdr:col>81</xdr:col>
      <xdr:colOff>133350</xdr:colOff>
      <xdr:row>36</xdr:row>
      <xdr:rowOff>50292</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6222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165608</xdr:rowOff>
    </xdr:from>
    <xdr:to>
      <xdr:col>81</xdr:col>
      <xdr:colOff>44450</xdr:colOff>
      <xdr:row>41</xdr:row>
      <xdr:rowOff>32766</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6179800" y="7023608"/>
          <a:ext cx="8382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5859</xdr:rowOff>
    </xdr:from>
    <xdr:ext cx="762000" cy="259045"/>
    <xdr:sp macro="" textlink="">
      <xdr:nvSpPr>
        <xdr:cNvPr id="379" name="公債費負担の状況平均値テキスト">
          <a:extLst>
            <a:ext uri="{FF2B5EF4-FFF2-40B4-BE49-F238E27FC236}">
              <a16:creationId xmlns:a16="http://schemas.microsoft.com/office/drawing/2014/main" id="{00000000-0008-0000-0300-00007B010000}"/>
            </a:ext>
          </a:extLst>
        </xdr:cNvPr>
        <xdr:cNvSpPr txBox="1"/>
      </xdr:nvSpPr>
      <xdr:spPr>
        <a:xfrm>
          <a:off x="17106900" y="66924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160782</xdr:rowOff>
    </xdr:from>
    <xdr:to>
      <xdr:col>81</xdr:col>
      <xdr:colOff>95250</xdr:colOff>
      <xdr:row>40</xdr:row>
      <xdr:rowOff>90932</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9672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32766</xdr:rowOff>
    </xdr:from>
    <xdr:to>
      <xdr:col>77</xdr:col>
      <xdr:colOff>44450</xdr:colOff>
      <xdr:row>41</xdr:row>
      <xdr:rowOff>52070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5290800" y="7062216"/>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160782</xdr:rowOff>
    </xdr:from>
    <xdr:to>
      <xdr:col>77</xdr:col>
      <xdr:colOff>95250</xdr:colOff>
      <xdr:row>40</xdr:row>
      <xdr:rowOff>90932</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1290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101109</xdr:rowOff>
    </xdr:from>
    <xdr:ext cx="7366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5798800" y="6616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52070</xdr:rowOff>
    </xdr:from>
    <xdr:to>
      <xdr:col>72</xdr:col>
      <xdr:colOff>203200</xdr:colOff>
      <xdr:row>41</xdr:row>
      <xdr:rowOff>109982</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4401800" y="7081520"/>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141478</xdr:rowOff>
    </xdr:from>
    <xdr:to>
      <xdr:col>73</xdr:col>
      <xdr:colOff>44450</xdr:colOff>
      <xdr:row>40</xdr:row>
      <xdr:rowOff>71628</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5240000" y="682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81805</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909800" y="659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90678</xdr:rowOff>
    </xdr:from>
    <xdr:to>
      <xdr:col>68</xdr:col>
      <xdr:colOff>152400</xdr:colOff>
      <xdr:row>41</xdr:row>
      <xdr:rowOff>109982</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3512800" y="7120128"/>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160782</xdr:rowOff>
    </xdr:from>
    <xdr:to>
      <xdr:col>68</xdr:col>
      <xdr:colOff>203200</xdr:colOff>
      <xdr:row>40</xdr:row>
      <xdr:rowOff>90932</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43510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101109</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020800" y="6616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18288</xdr:rowOff>
    </xdr:from>
    <xdr:to>
      <xdr:col>64</xdr:col>
      <xdr:colOff>152400</xdr:colOff>
      <xdr:row>40</xdr:row>
      <xdr:rowOff>119888</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3462000" y="6876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130065</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3131800" y="6645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114808</xdr:rowOff>
    </xdr:from>
    <xdr:to>
      <xdr:col>81</xdr:col>
      <xdr:colOff>95250</xdr:colOff>
      <xdr:row>41</xdr:row>
      <xdr:rowOff>44958</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967200" y="6972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86885</xdr:rowOff>
    </xdr:from>
    <xdr:ext cx="762000" cy="259045"/>
    <xdr:sp macro="" textlink="">
      <xdr:nvSpPr>
        <xdr:cNvPr id="398" name="公債費負担の状況該当値テキスト">
          <a:extLst>
            <a:ext uri="{FF2B5EF4-FFF2-40B4-BE49-F238E27FC236}">
              <a16:creationId xmlns:a16="http://schemas.microsoft.com/office/drawing/2014/main" id="{00000000-0008-0000-0300-00008E010000}"/>
            </a:ext>
          </a:extLst>
        </xdr:cNvPr>
        <xdr:cNvSpPr txBox="1"/>
      </xdr:nvSpPr>
      <xdr:spPr>
        <a:xfrm>
          <a:off x="17106900" y="6944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153416</xdr:rowOff>
    </xdr:from>
    <xdr:to>
      <xdr:col>77</xdr:col>
      <xdr:colOff>95250</xdr:colOff>
      <xdr:row>41</xdr:row>
      <xdr:rowOff>83566</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129000" y="7011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68343</xdr:rowOff>
    </xdr:from>
    <xdr:ext cx="7366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798800" y="70977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1270</xdr:rowOff>
    </xdr:from>
    <xdr:to>
      <xdr:col>73</xdr:col>
      <xdr:colOff>44450</xdr:colOff>
      <xdr:row>41</xdr:row>
      <xdr:rowOff>102870</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52400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87647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909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59182</xdr:rowOff>
    </xdr:from>
    <xdr:to>
      <xdr:col>68</xdr:col>
      <xdr:colOff>203200</xdr:colOff>
      <xdr:row>41</xdr:row>
      <xdr:rowOff>160782</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4351000" y="7088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145559</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020800" y="7175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39878</xdr:rowOff>
    </xdr:from>
    <xdr:to>
      <xdr:col>64</xdr:col>
      <xdr:colOff>152400</xdr:colOff>
      <xdr:row>41</xdr:row>
      <xdr:rowOff>141478</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3462000" y="7069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126255</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131800" y="715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一般会計等に係る地方債においては、合併特例事業債（振興基金造成等）や地方道路等整備事業債（臨時地方道整備事業）等の償還終了に伴い現在高が減少している。また、充当可能基金については財政調整基金、公共公益施設等整備基金等に必要となる一般財源の一部を積み立てたことにより、充当可能基金が増え、将来負担比率を引き下げることにつながった。今後も引き続き、既存事業の見直しや公共施設等総合管理計画に基づく施設別の個別計画による将来負担に備えた計画的な基金の積み立てを行い、恒常的な財政改善に努める必要がある。</a:t>
          </a:r>
        </a:p>
      </xdr:txBody>
    </xdr:sp>
    <xdr:clientData/>
  </xdr:twoCellAnchor>
  <xdr:oneCellAnchor>
    <xdr:from>
      <xdr:col>61</xdr:col>
      <xdr:colOff>6350</xdr:colOff>
      <xdr:row>10</xdr:row>
      <xdr:rowOff>63500</xdr:rowOff>
    </xdr:from>
    <xdr:ext cx="298543" cy="22570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6" name="将来負担の状況グラフ枠">
          <a:extLst>
            <a:ext uri="{FF2B5EF4-FFF2-40B4-BE49-F238E27FC236}">
              <a16:creationId xmlns:a16="http://schemas.microsoft.com/office/drawing/2014/main" id="{00000000-0008-0000-0300-0000B4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34834</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flipV="1">
          <a:off x="17018000" y="2313214"/>
          <a:ext cx="0" cy="16649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6911</xdr:rowOff>
    </xdr:from>
    <xdr:ext cx="762000" cy="259045"/>
    <xdr:sp macro="" textlink="">
      <xdr:nvSpPr>
        <xdr:cNvPr id="438" name="将来負担の状況最小値テキスト">
          <a:extLst>
            <a:ext uri="{FF2B5EF4-FFF2-40B4-BE49-F238E27FC236}">
              <a16:creationId xmlns:a16="http://schemas.microsoft.com/office/drawing/2014/main" id="{00000000-0008-0000-0300-0000B6010000}"/>
            </a:ext>
          </a:extLst>
        </xdr:cNvPr>
        <xdr:cNvSpPr txBox="1"/>
      </xdr:nvSpPr>
      <xdr:spPr>
        <a:xfrm>
          <a:off x="17106900" y="3950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34834</xdr:rowOff>
    </xdr:from>
    <xdr:to>
      <xdr:col>81</xdr:col>
      <xdr:colOff>133350</xdr:colOff>
      <xdr:row>23</xdr:row>
      <xdr:rowOff>34834</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3978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0" name="将来負担の状況最大値テキスト">
          <a:extLst>
            <a:ext uri="{FF2B5EF4-FFF2-40B4-BE49-F238E27FC236}">
              <a16:creationId xmlns:a16="http://schemas.microsoft.com/office/drawing/2014/main" id="{00000000-0008-0000-0300-0000B8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203200</xdr:colOff>
      <xdr:row>14</xdr:row>
      <xdr:rowOff>87569</xdr:rowOff>
    </xdr:from>
    <xdr:to>
      <xdr:col>77</xdr:col>
      <xdr:colOff>44450</xdr:colOff>
      <xdr:row>14</xdr:row>
      <xdr:rowOff>169152</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flipV="1">
          <a:off x="15290800" y="2487869"/>
          <a:ext cx="889000" cy="81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151570</xdr:rowOff>
    </xdr:from>
    <xdr:ext cx="762000" cy="259045"/>
    <xdr:sp macro="" textlink="">
      <xdr:nvSpPr>
        <xdr:cNvPr id="443" name="将来負担の状況平均値テキスト">
          <a:extLst>
            <a:ext uri="{FF2B5EF4-FFF2-40B4-BE49-F238E27FC236}">
              <a16:creationId xmlns:a16="http://schemas.microsoft.com/office/drawing/2014/main" id="{00000000-0008-0000-0300-0000BB010000}"/>
            </a:ext>
          </a:extLst>
        </xdr:cNvPr>
        <xdr:cNvSpPr txBox="1"/>
      </xdr:nvSpPr>
      <xdr:spPr>
        <a:xfrm>
          <a:off x="17106900" y="23804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8043</xdr:rowOff>
    </xdr:from>
    <xdr:to>
      <xdr:col>81</xdr:col>
      <xdr:colOff>95250</xdr:colOff>
      <xdr:row>14</xdr:row>
      <xdr:rowOff>109643</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967200" y="240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14</xdr:row>
      <xdr:rowOff>169152</xdr:rowOff>
    </xdr:from>
    <xdr:to>
      <xdr:col>72</xdr:col>
      <xdr:colOff>203200</xdr:colOff>
      <xdr:row>15</xdr:row>
      <xdr:rowOff>104563</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4401800" y="2569452"/>
          <a:ext cx="889000" cy="106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68943</xdr:rowOff>
    </xdr:from>
    <xdr:to>
      <xdr:col>77</xdr:col>
      <xdr:colOff>95250</xdr:colOff>
      <xdr:row>14</xdr:row>
      <xdr:rowOff>170543</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129000" y="246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155320</xdr:rowOff>
    </xdr:from>
    <xdr:ext cx="7366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5798800" y="2555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104563</xdr:rowOff>
    </xdr:from>
    <xdr:to>
      <xdr:col>68</xdr:col>
      <xdr:colOff>152400</xdr:colOff>
      <xdr:row>15</xdr:row>
      <xdr:rowOff>158569</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3512800" y="2676313"/>
          <a:ext cx="889000" cy="54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150525</xdr:rowOff>
    </xdr:from>
    <xdr:to>
      <xdr:col>73</xdr:col>
      <xdr:colOff>44450</xdr:colOff>
      <xdr:row>15</xdr:row>
      <xdr:rowOff>80675</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5240000" y="255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65452</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909800" y="2637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155121</xdr:rowOff>
    </xdr:from>
    <xdr:to>
      <xdr:col>68</xdr:col>
      <xdr:colOff>203200</xdr:colOff>
      <xdr:row>15</xdr:row>
      <xdr:rowOff>85271</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351000" y="2555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95448</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020800" y="2324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152823</xdr:rowOff>
    </xdr:from>
    <xdr:to>
      <xdr:col>64</xdr:col>
      <xdr:colOff>152400</xdr:colOff>
      <xdr:row>15</xdr:row>
      <xdr:rowOff>82973</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3462000" y="2553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93150</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131800" y="2322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36769</xdr:rowOff>
    </xdr:from>
    <xdr:to>
      <xdr:col>77</xdr:col>
      <xdr:colOff>95250</xdr:colOff>
      <xdr:row>14</xdr:row>
      <xdr:rowOff>138369</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6129000" y="2437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148546</xdr:rowOff>
    </xdr:from>
    <xdr:ext cx="7366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798800" y="22059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118352</xdr:rowOff>
    </xdr:from>
    <xdr:to>
      <xdr:col>73</xdr:col>
      <xdr:colOff>44450</xdr:colOff>
      <xdr:row>15</xdr:row>
      <xdr:rowOff>48502</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5240000" y="2518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58679</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909800" y="2287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53763</xdr:rowOff>
    </xdr:from>
    <xdr:to>
      <xdr:col>68</xdr:col>
      <xdr:colOff>203200</xdr:colOff>
      <xdr:row>15</xdr:row>
      <xdr:rowOff>155363</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4351000" y="2625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140140</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020800" y="2711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107769</xdr:rowOff>
    </xdr:from>
    <xdr:to>
      <xdr:col>64</xdr:col>
      <xdr:colOff>152400</xdr:colOff>
      <xdr:row>16</xdr:row>
      <xdr:rowOff>37919</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3462000" y="2679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22696</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3131800" y="2765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54,601
51,093
70.40
23,388,235
22,785,995
508,763
13,606,525
23,819,465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のワークライフバランス実現のため時間外勤務の削減等に取り組んだことにより、類似団体の平均値を下回った。今後は時間外勤務削減の徹底や職員構成の平準化に加えて、ＲＰＡやＡＩの導入を図るなどし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37846</xdr:rowOff>
    </xdr:from>
    <xdr:to>
      <xdr:col>24</xdr:col>
      <xdr:colOff>25400</xdr:colOff>
      <xdr:row>40</xdr:row>
      <xdr:rowOff>104140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38596"/>
          <a:ext cx="0" cy="923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76217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3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104140</xdr:rowOff>
    </xdr:from>
    <xdr:to>
      <xdr:col>24</xdr:col>
      <xdr:colOff>114300</xdr:colOff>
      <xdr:row>40</xdr:row>
      <xdr:rowOff>104140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62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124223</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82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37846</xdr:rowOff>
    </xdr:from>
    <xdr:to>
      <xdr:col>24</xdr:col>
      <xdr:colOff>114300</xdr:colOff>
      <xdr:row>35</xdr:row>
      <xdr:rowOff>37846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38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67564</xdr:rowOff>
    </xdr:from>
    <xdr:to>
      <xdr:col>24</xdr:col>
      <xdr:colOff>25400</xdr:colOff>
      <xdr:row>36</xdr:row>
      <xdr:rowOff>85852</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239764"/>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126001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98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153924</xdr:rowOff>
    </xdr:from>
    <xdr:to>
      <xdr:col>24</xdr:col>
      <xdr:colOff>76200</xdr:colOff>
      <xdr:row>37</xdr:row>
      <xdr:rowOff>84074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67564</xdr:rowOff>
    </xdr:from>
    <xdr:to>
      <xdr:col>19</xdr:col>
      <xdr:colOff>187325</xdr:colOff>
      <xdr:row>36</xdr:row>
      <xdr:rowOff>163576</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239764"/>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121920</xdr:rowOff>
    </xdr:from>
    <xdr:to>
      <xdr:col>20</xdr:col>
      <xdr:colOff>38100</xdr:colOff>
      <xdr:row>37</xdr:row>
      <xdr:rowOff>52070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36847</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380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81280</xdr:rowOff>
    </xdr:from>
    <xdr:to>
      <xdr:col>15</xdr:col>
      <xdr:colOff>98425</xdr:colOff>
      <xdr:row>36</xdr:row>
      <xdr:rowOff>163576</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253480"/>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28194</xdr:rowOff>
    </xdr:from>
    <xdr:to>
      <xdr:col>15</xdr:col>
      <xdr:colOff>149225</xdr:colOff>
      <xdr:row>37</xdr:row>
      <xdr:rowOff>129794</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114571</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30988</xdr:rowOff>
    </xdr:from>
    <xdr:to>
      <xdr:col>11</xdr:col>
      <xdr:colOff>9525</xdr:colOff>
      <xdr:row>36</xdr:row>
      <xdr:rowOff>81280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203188"/>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85344</xdr:rowOff>
    </xdr:from>
    <xdr:to>
      <xdr:col>11</xdr:col>
      <xdr:colOff>60325</xdr:colOff>
      <xdr:row>37</xdr:row>
      <xdr:rowOff>15494</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271</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85344</xdr:rowOff>
    </xdr:from>
    <xdr:to>
      <xdr:col>6</xdr:col>
      <xdr:colOff>171450</xdr:colOff>
      <xdr:row>37</xdr:row>
      <xdr:rowOff>15494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271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35052</xdr:rowOff>
    </xdr:from>
    <xdr:to>
      <xdr:col>24</xdr:col>
      <xdr:colOff>76200</xdr:colOff>
      <xdr:row>36</xdr:row>
      <xdr:rowOff>136652</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207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51579</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052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16764</xdr:rowOff>
    </xdr:from>
    <xdr:to>
      <xdr:col>20</xdr:col>
      <xdr:colOff>38100</xdr:colOff>
      <xdr:row>36</xdr:row>
      <xdr:rowOff>118364</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18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128541</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5957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112776</xdr:rowOff>
    </xdr:from>
    <xdr:to>
      <xdr:col>15</xdr:col>
      <xdr:colOff>149225</xdr:colOff>
      <xdr:row>37</xdr:row>
      <xdr:rowOff>42926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53103</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053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30480</xdr:rowOff>
    </xdr:from>
    <xdr:to>
      <xdr:col>11</xdr:col>
      <xdr:colOff>60325</xdr:colOff>
      <xdr:row>36</xdr:row>
      <xdr:rowOff>132080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142257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151638</xdr:rowOff>
    </xdr:from>
    <xdr:to>
      <xdr:col>6</xdr:col>
      <xdr:colOff>171450</xdr:colOff>
      <xdr:row>36</xdr:row>
      <xdr:rowOff>81788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15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91965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物件費については、エネルギ</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価格高騰による燃料費や光熱水費などの経常的経費の増加があったことに加え、臨時財政対策債の減等により分母の経常一般財源が減少したことなどから</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ポイント増となった。</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73660</xdr:rowOff>
    </xdr:from>
    <xdr:to>
      <xdr:col>82</xdr:col>
      <xdr:colOff>107950</xdr:colOff>
      <xdr:row>22</xdr:row>
      <xdr:rowOff>35560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47396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7637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77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35560</xdr:rowOff>
    </xdr:from>
    <xdr:to>
      <xdr:col>82</xdr:col>
      <xdr:colOff>196850</xdr:colOff>
      <xdr:row>22</xdr:row>
      <xdr:rowOff>35560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807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160037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217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73660</xdr:rowOff>
    </xdr:from>
    <xdr:to>
      <xdr:col>82</xdr:col>
      <xdr:colOff>196850</xdr:colOff>
      <xdr:row>14</xdr:row>
      <xdr:rowOff>73660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473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127000</xdr:rowOff>
    </xdr:from>
    <xdr:to>
      <xdr:col>82</xdr:col>
      <xdr:colOff>107950</xdr:colOff>
      <xdr:row>17</xdr:row>
      <xdr:rowOff>85090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870200"/>
          <a:ext cx="8382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52087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9667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80010</xdr:rowOff>
    </xdr:from>
    <xdr:to>
      <xdr:col>82</xdr:col>
      <xdr:colOff>158750</xdr:colOff>
      <xdr:row>18</xdr:row>
      <xdr:rowOff>10160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99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127000</xdr:rowOff>
    </xdr:from>
    <xdr:to>
      <xdr:col>78</xdr:col>
      <xdr:colOff>69850</xdr:colOff>
      <xdr:row>16</xdr:row>
      <xdr:rowOff>149860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4782800" y="28702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152400</xdr:rowOff>
    </xdr:from>
    <xdr:to>
      <xdr:col>78</xdr:col>
      <xdr:colOff>120650</xdr:colOff>
      <xdr:row>17</xdr:row>
      <xdr:rowOff>82550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67327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98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149860</xdr:rowOff>
    </xdr:from>
    <xdr:to>
      <xdr:col>73</xdr:col>
      <xdr:colOff>180975</xdr:colOff>
      <xdr:row>17</xdr:row>
      <xdr:rowOff>153670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893800" y="2893060"/>
          <a:ext cx="8890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64770</xdr:rowOff>
    </xdr:from>
    <xdr:to>
      <xdr:col>74</xdr:col>
      <xdr:colOff>31750</xdr:colOff>
      <xdr:row>17</xdr:row>
      <xdr:rowOff>166370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151147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306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153670</xdr:rowOff>
    </xdr:from>
    <xdr:to>
      <xdr:col>69</xdr:col>
      <xdr:colOff>92075</xdr:colOff>
      <xdr:row>18</xdr:row>
      <xdr:rowOff>20320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30683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148590</xdr:rowOff>
    </xdr:from>
    <xdr:to>
      <xdr:col>69</xdr:col>
      <xdr:colOff>142875</xdr:colOff>
      <xdr:row>18</xdr:row>
      <xdr:rowOff>78740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3063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63517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314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118110</xdr:rowOff>
    </xdr:from>
    <xdr:to>
      <xdr:col>65</xdr:col>
      <xdr:colOff>53975</xdr:colOff>
      <xdr:row>18</xdr:row>
      <xdr:rowOff>48260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303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58437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801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34290</xdr:rowOff>
    </xdr:from>
    <xdr:to>
      <xdr:col>82</xdr:col>
      <xdr:colOff>158750</xdr:colOff>
      <xdr:row>17</xdr:row>
      <xdr:rowOff>135890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948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50817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79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76200</xdr:rowOff>
    </xdr:from>
    <xdr:to>
      <xdr:col>78</xdr:col>
      <xdr:colOff>120650</xdr:colOff>
      <xdr:row>17</xdr:row>
      <xdr:rowOff>6350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81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16527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588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99060</xdr:rowOff>
    </xdr:from>
    <xdr:to>
      <xdr:col>74</xdr:col>
      <xdr:colOff>31750</xdr:colOff>
      <xdr:row>17</xdr:row>
      <xdr:rowOff>29210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84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39387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611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102870</xdr:rowOff>
    </xdr:from>
    <xdr:to>
      <xdr:col>69</xdr:col>
      <xdr:colOff>142875</xdr:colOff>
      <xdr:row>18</xdr:row>
      <xdr:rowOff>33020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3017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43197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786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140970</xdr:rowOff>
    </xdr:from>
    <xdr:to>
      <xdr:col>65</xdr:col>
      <xdr:colOff>53975</xdr:colOff>
      <xdr:row>18</xdr:row>
      <xdr:rowOff>71120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3055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55897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314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障がい福祉事業や施設型給付費給付事業の増加により、前年度より</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ポイント増となった。</a:t>
          </a:r>
        </a:p>
        <a:p>
          <a:r>
            <a:rPr kumimoji="1" lang="ja-JP" altLang="en-US" sz="1300">
              <a:latin typeface="ＭＳ Ｐゴシック" panose="020B0600070205080204" pitchFamily="50" charset="-128"/>
              <a:ea typeface="ＭＳ Ｐゴシック" panose="020B0600070205080204" pitchFamily="50" charset="-128"/>
            </a:rPr>
            <a:t>　今後も高齢化による老人福祉費等による扶助費の増加が見込まれることから、事業見直しにより適度なサービス水準と経費のバランスに留意していく必要がある。</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53522</xdr:rowOff>
    </xdr:from>
    <xdr:to>
      <xdr:col>24</xdr:col>
      <xdr:colOff>25400</xdr:colOff>
      <xdr:row>61</xdr:row>
      <xdr:rowOff>86178</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40372"/>
          <a:ext cx="0" cy="1404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58255</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516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86178</xdr:rowOff>
    </xdr:from>
    <xdr:to>
      <xdr:col>24</xdr:col>
      <xdr:colOff>114300</xdr:colOff>
      <xdr:row>61</xdr:row>
      <xdr:rowOff>86178</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44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139899</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883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53522</xdr:rowOff>
    </xdr:from>
    <xdr:to>
      <xdr:col>24</xdr:col>
      <xdr:colOff>114300</xdr:colOff>
      <xdr:row>53</xdr:row>
      <xdr:rowOff>53522</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40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135165</xdr:rowOff>
    </xdr:from>
    <xdr:to>
      <xdr:col>24</xdr:col>
      <xdr:colOff>25400</xdr:colOff>
      <xdr:row>57</xdr:row>
      <xdr:rowOff>53522</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564915"/>
          <a:ext cx="838200" cy="26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92727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522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76200</xdr:rowOff>
    </xdr:from>
    <xdr:to>
      <xdr:col>24</xdr:col>
      <xdr:colOff>76200</xdr:colOff>
      <xdr:row>57</xdr:row>
      <xdr:rowOff>6350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135165</xdr:rowOff>
    </xdr:from>
    <xdr:to>
      <xdr:col>19</xdr:col>
      <xdr:colOff>187325</xdr:colOff>
      <xdr:row>56</xdr:row>
      <xdr:rowOff>61685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3098800" y="9564915"/>
          <a:ext cx="889000" cy="97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166007</xdr:rowOff>
    </xdr:from>
    <xdr:to>
      <xdr:col>20</xdr:col>
      <xdr:colOff>38100</xdr:colOff>
      <xdr:row>56</xdr:row>
      <xdr:rowOff>96157</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80934</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682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118835</xdr:rowOff>
    </xdr:from>
    <xdr:to>
      <xdr:col>15</xdr:col>
      <xdr:colOff>98425</xdr:colOff>
      <xdr:row>56</xdr:row>
      <xdr:rowOff>61685</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548585"/>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92528</xdr:rowOff>
    </xdr:from>
    <xdr:to>
      <xdr:col>15</xdr:col>
      <xdr:colOff>149225</xdr:colOff>
      <xdr:row>57</xdr:row>
      <xdr:rowOff>22678</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7455</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78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86178</xdr:rowOff>
    </xdr:from>
    <xdr:to>
      <xdr:col>11</xdr:col>
      <xdr:colOff>9525</xdr:colOff>
      <xdr:row>55</xdr:row>
      <xdr:rowOff>118835</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95159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35378</xdr:rowOff>
    </xdr:from>
    <xdr:to>
      <xdr:col>11</xdr:col>
      <xdr:colOff>60325</xdr:colOff>
      <xdr:row>57</xdr:row>
      <xdr:rowOff>136978</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121755</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89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157843</xdr:rowOff>
    </xdr:from>
    <xdr:to>
      <xdr:col>6</xdr:col>
      <xdr:colOff>171450</xdr:colOff>
      <xdr:row>57</xdr:row>
      <xdr:rowOff>87993</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72770</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845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2722</xdr:rowOff>
    </xdr:from>
    <xdr:to>
      <xdr:col>24</xdr:col>
      <xdr:colOff>76200</xdr:colOff>
      <xdr:row>57</xdr:row>
      <xdr:rowOff>104322</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775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146249</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74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84365</xdr:rowOff>
    </xdr:from>
    <xdr:to>
      <xdr:col>20</xdr:col>
      <xdr:colOff>38100</xdr:colOff>
      <xdr:row>56</xdr:row>
      <xdr:rowOff>14515</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51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24692</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2829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10885</xdr:rowOff>
    </xdr:from>
    <xdr:to>
      <xdr:col>15</xdr:col>
      <xdr:colOff>149225</xdr:colOff>
      <xdr:row>56</xdr:row>
      <xdr:rowOff>112485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61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122662</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38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68035</xdr:rowOff>
    </xdr:from>
    <xdr:to>
      <xdr:col>11</xdr:col>
      <xdr:colOff>60325</xdr:colOff>
      <xdr:row>55</xdr:row>
      <xdr:rowOff>169635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49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8362</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35378</xdr:rowOff>
    </xdr:from>
    <xdr:to>
      <xdr:col>6</xdr:col>
      <xdr:colOff>171450</xdr:colOff>
      <xdr:row>55</xdr:row>
      <xdr:rowOff>136978</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46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147155</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23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類似団体と比較して低い比率となっている要因としては、他会計への繰出金において、介護保険特別会計および後期高齢者医療特別会計への繰出金は増加しているが、平成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から下水道事業会計が企業会計へ移行したことにより、繰出金で支出していた一部が補助金および負担金での支出になったためと考える。今後も、受益者負担の原則による料金改定などにより適正な一般会計からの繰出を原則とし、比率の改善に努め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102507</xdr:rowOff>
    </xdr:from>
    <xdr:to>
      <xdr:col>82</xdr:col>
      <xdr:colOff>107950</xdr:colOff>
      <xdr:row>61</xdr:row>
      <xdr:rowOff>48078</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189357"/>
          <a:ext cx="0" cy="13171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20155</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7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48078</xdr:rowOff>
    </xdr:from>
    <xdr:to>
      <xdr:col>82</xdr:col>
      <xdr:colOff>196850</xdr:colOff>
      <xdr:row>61</xdr:row>
      <xdr:rowOff>48078</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506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17434</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3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102507</xdr:rowOff>
    </xdr:from>
    <xdr:to>
      <xdr:col>82</xdr:col>
      <xdr:colOff>196850</xdr:colOff>
      <xdr:row>53</xdr:row>
      <xdr:rowOff>102507</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189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97065</xdr:rowOff>
    </xdr:from>
    <xdr:to>
      <xdr:col>82</xdr:col>
      <xdr:colOff>107950</xdr:colOff>
      <xdr:row>56</xdr:row>
      <xdr:rowOff>78015</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526815"/>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4734</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9488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32657</xdr:rowOff>
    </xdr:from>
    <xdr:to>
      <xdr:col>82</xdr:col>
      <xdr:colOff>158750</xdr:colOff>
      <xdr:row>58</xdr:row>
      <xdr:rowOff>134257</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97065</xdr:rowOff>
    </xdr:from>
    <xdr:to>
      <xdr:col>78</xdr:col>
      <xdr:colOff>69850</xdr:colOff>
      <xdr:row>55</xdr:row>
      <xdr:rowOff>151493</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4782800" y="9526815"/>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149678</xdr:rowOff>
    </xdr:from>
    <xdr:to>
      <xdr:col>78</xdr:col>
      <xdr:colOff>120650</xdr:colOff>
      <xdr:row>58</xdr:row>
      <xdr:rowOff>79828</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64605</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10008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140607</xdr:rowOff>
    </xdr:from>
    <xdr:to>
      <xdr:col>73</xdr:col>
      <xdr:colOff>180975</xdr:colOff>
      <xdr:row>55</xdr:row>
      <xdr:rowOff>151493</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95703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10885</xdr:rowOff>
    </xdr:from>
    <xdr:to>
      <xdr:col>74</xdr:col>
      <xdr:colOff>31750</xdr:colOff>
      <xdr:row>58</xdr:row>
      <xdr:rowOff>112485</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97262</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1004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118835</xdr:rowOff>
    </xdr:from>
    <xdr:to>
      <xdr:col>69</xdr:col>
      <xdr:colOff>92075</xdr:colOff>
      <xdr:row>55</xdr:row>
      <xdr:rowOff>140607</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9548585"/>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24493</xdr:rowOff>
    </xdr:from>
    <xdr:to>
      <xdr:col>69</xdr:col>
      <xdr:colOff>142875</xdr:colOff>
      <xdr:row>59</xdr:row>
      <xdr:rowOff>126093</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1014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110870</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10226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68035</xdr:rowOff>
    </xdr:from>
    <xdr:to>
      <xdr:col>65</xdr:col>
      <xdr:colOff>53975</xdr:colOff>
      <xdr:row>59</xdr:row>
      <xdr:rowOff>169635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1018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154412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1026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27215</xdr:rowOff>
    </xdr:from>
    <xdr:to>
      <xdr:col>82</xdr:col>
      <xdr:colOff>158750</xdr:colOff>
      <xdr:row>56</xdr:row>
      <xdr:rowOff>128815</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62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43742</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473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46265</xdr:rowOff>
    </xdr:from>
    <xdr:to>
      <xdr:col>78</xdr:col>
      <xdr:colOff>120650</xdr:colOff>
      <xdr:row>55</xdr:row>
      <xdr:rowOff>147865</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476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158042</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2448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100693</xdr:rowOff>
    </xdr:from>
    <xdr:to>
      <xdr:col>74</xdr:col>
      <xdr:colOff>31750</xdr:colOff>
      <xdr:row>56</xdr:row>
      <xdr:rowOff>30843</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41020</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29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89807</xdr:rowOff>
    </xdr:from>
    <xdr:to>
      <xdr:col>69</xdr:col>
      <xdr:colOff>142875</xdr:colOff>
      <xdr:row>56</xdr:row>
      <xdr:rowOff>19957</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51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30134</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288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68035</xdr:rowOff>
    </xdr:from>
    <xdr:to>
      <xdr:col>65</xdr:col>
      <xdr:colOff>53975</xdr:colOff>
      <xdr:row>55</xdr:row>
      <xdr:rowOff>169635</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49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8362</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臨時財政対策債の減などにより分母の経常一般財源が減少したことなどから</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ポイント増となった。</a:t>
          </a:r>
        </a:p>
        <a:p>
          <a:r>
            <a:rPr kumimoji="1" lang="ja-JP" altLang="en-US" sz="1300">
              <a:latin typeface="ＭＳ Ｐゴシック" panose="020B0600070205080204" pitchFamily="50" charset="-128"/>
              <a:ea typeface="ＭＳ Ｐゴシック" panose="020B0600070205080204" pitchFamily="50" charset="-128"/>
            </a:rPr>
            <a:t>　補助費等の比率については、類似団体と平均値の差は縮まってきているが、今後についても継続的に各種団体に対する補助金・負担金等の見直し等を図っていく必要がある。</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id="{00000000-0008-0000-0400-00002F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94996</xdr:rowOff>
    </xdr:from>
    <xdr:to>
      <xdr:col>82</xdr:col>
      <xdr:colOff>107950</xdr:colOff>
      <xdr:row>40</xdr:row>
      <xdr:rowOff>44704</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6510000" y="5924296"/>
          <a:ext cx="0" cy="978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16781</xdr:rowOff>
    </xdr:from>
    <xdr:ext cx="762000" cy="259045"/>
    <xdr:sp macro="" textlink="">
      <xdr:nvSpPr>
        <xdr:cNvPr id="305" name="補助費等最小値テキスト">
          <a:extLst>
            <a:ext uri="{FF2B5EF4-FFF2-40B4-BE49-F238E27FC236}">
              <a16:creationId xmlns:a16="http://schemas.microsoft.com/office/drawing/2014/main" id="{00000000-0008-0000-0400-000031010000}"/>
            </a:ext>
          </a:extLst>
        </xdr:cNvPr>
        <xdr:cNvSpPr txBox="1"/>
      </xdr:nvSpPr>
      <xdr:spPr>
        <a:xfrm>
          <a:off x="16598900" y="687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44704</xdr:rowOff>
    </xdr:from>
    <xdr:to>
      <xdr:col>82</xdr:col>
      <xdr:colOff>196850</xdr:colOff>
      <xdr:row>40</xdr:row>
      <xdr:rowOff>44704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6902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9923</xdr:rowOff>
    </xdr:from>
    <xdr:ext cx="762000" cy="259045"/>
    <xdr:sp macro="" textlink="">
      <xdr:nvSpPr>
        <xdr:cNvPr id="307" name="補助費等最大値テキスト">
          <a:extLst>
            <a:ext uri="{FF2B5EF4-FFF2-40B4-BE49-F238E27FC236}">
              <a16:creationId xmlns:a16="http://schemas.microsoft.com/office/drawing/2014/main" id="{00000000-0008-0000-0400-000033010000}"/>
            </a:ext>
          </a:extLst>
        </xdr:cNvPr>
        <xdr:cNvSpPr txBox="1"/>
      </xdr:nvSpPr>
      <xdr:spPr>
        <a:xfrm>
          <a:off x="16598900" y="5667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94996</xdr:rowOff>
    </xdr:from>
    <xdr:to>
      <xdr:col>82</xdr:col>
      <xdr:colOff>196850</xdr:colOff>
      <xdr:row>34</xdr:row>
      <xdr:rowOff>94996</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5924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5842</xdr:rowOff>
    </xdr:from>
    <xdr:to>
      <xdr:col>82</xdr:col>
      <xdr:colOff>107950</xdr:colOff>
      <xdr:row>37</xdr:row>
      <xdr:rowOff>24130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5671800" y="6349492"/>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111015</xdr:rowOff>
    </xdr:from>
    <xdr:ext cx="762000" cy="259045"/>
    <xdr:sp macro="" textlink="">
      <xdr:nvSpPr>
        <xdr:cNvPr id="310" name="補助費等平均値テキスト">
          <a:extLst>
            <a:ext uri="{FF2B5EF4-FFF2-40B4-BE49-F238E27FC236}">
              <a16:creationId xmlns:a16="http://schemas.microsoft.com/office/drawing/2014/main" id="{00000000-0008-0000-0400-000036010000}"/>
            </a:ext>
          </a:extLst>
        </xdr:cNvPr>
        <xdr:cNvSpPr txBox="1"/>
      </xdr:nvSpPr>
      <xdr:spPr>
        <a:xfrm>
          <a:off x="16598900" y="61117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94488</xdr:rowOff>
    </xdr:from>
    <xdr:to>
      <xdr:col>82</xdr:col>
      <xdr:colOff>158750</xdr:colOff>
      <xdr:row>37</xdr:row>
      <xdr:rowOff>24638</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64592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5842</xdr:rowOff>
    </xdr:from>
    <xdr:to>
      <xdr:col>78</xdr:col>
      <xdr:colOff>69850</xdr:colOff>
      <xdr:row>37</xdr:row>
      <xdr:rowOff>56134</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4782800" y="6349492"/>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76200</xdr:rowOff>
    </xdr:from>
    <xdr:to>
      <xdr:col>78</xdr:col>
      <xdr:colOff>120650</xdr:colOff>
      <xdr:row>37</xdr:row>
      <xdr:rowOff>6350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5621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16527</xdr:rowOff>
    </xdr:from>
    <xdr:ext cx="7366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290800" y="601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56134</xdr:rowOff>
    </xdr:from>
    <xdr:to>
      <xdr:col>73</xdr:col>
      <xdr:colOff>180975</xdr:colOff>
      <xdr:row>37</xdr:row>
      <xdr:rowOff>97282</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flipV="1">
          <a:off x="13893800" y="639978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108204</xdr:rowOff>
    </xdr:from>
    <xdr:to>
      <xdr:col>74</xdr:col>
      <xdr:colOff>31750</xdr:colOff>
      <xdr:row>37</xdr:row>
      <xdr:rowOff>38354</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4732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48531</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401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88138</xdr:rowOff>
    </xdr:from>
    <xdr:to>
      <xdr:col>69</xdr:col>
      <xdr:colOff>92075</xdr:colOff>
      <xdr:row>37</xdr:row>
      <xdr:rowOff>97282</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a:off x="13004800" y="643178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62484</xdr:rowOff>
    </xdr:from>
    <xdr:to>
      <xdr:col>69</xdr:col>
      <xdr:colOff>142875</xdr:colOff>
      <xdr:row>36</xdr:row>
      <xdr:rowOff>164084</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3843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2811</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512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39624</xdr:rowOff>
    </xdr:from>
    <xdr:to>
      <xdr:col>65</xdr:col>
      <xdr:colOff>53975</xdr:colOff>
      <xdr:row>36</xdr:row>
      <xdr:rowOff>141224</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954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151401</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623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144780</xdr:rowOff>
    </xdr:from>
    <xdr:to>
      <xdr:col>82</xdr:col>
      <xdr:colOff>158750</xdr:colOff>
      <xdr:row>37</xdr:row>
      <xdr:rowOff>74930</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64592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116857</xdr:rowOff>
    </xdr:from>
    <xdr:ext cx="762000" cy="259045"/>
    <xdr:sp macro="" textlink="">
      <xdr:nvSpPr>
        <xdr:cNvPr id="329" name="補助費等該当値テキスト">
          <a:extLst>
            <a:ext uri="{FF2B5EF4-FFF2-40B4-BE49-F238E27FC236}">
              <a16:creationId xmlns:a16="http://schemas.microsoft.com/office/drawing/2014/main" id="{00000000-0008-0000-0400-000049010000}"/>
            </a:ext>
          </a:extLst>
        </xdr:cNvPr>
        <xdr:cNvSpPr txBox="1"/>
      </xdr:nvSpPr>
      <xdr:spPr>
        <a:xfrm>
          <a:off x="16598900" y="628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126492</xdr:rowOff>
    </xdr:from>
    <xdr:to>
      <xdr:col>78</xdr:col>
      <xdr:colOff>120650</xdr:colOff>
      <xdr:row>37</xdr:row>
      <xdr:rowOff>56642</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5621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41419</xdr:rowOff>
    </xdr:from>
    <xdr:ext cx="7366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290800" y="6385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5334</xdr:rowOff>
    </xdr:from>
    <xdr:to>
      <xdr:col>74</xdr:col>
      <xdr:colOff>31750</xdr:colOff>
      <xdr:row>37</xdr:row>
      <xdr:rowOff>106934</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732000" y="6348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91711</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4401800" y="6435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46482</xdr:rowOff>
    </xdr:from>
    <xdr:to>
      <xdr:col>69</xdr:col>
      <xdr:colOff>142875</xdr:colOff>
      <xdr:row>37</xdr:row>
      <xdr:rowOff>148082</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8430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132859</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5128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37338</xdr:rowOff>
    </xdr:from>
    <xdr:to>
      <xdr:col>65</xdr:col>
      <xdr:colOff>53975</xdr:colOff>
      <xdr:row>37</xdr:row>
      <xdr:rowOff>138938</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954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123715</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623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臨時財政対策債等の経常一般財源が減少したことなどにより</a:t>
          </a:r>
          <a:r>
            <a:rPr kumimoji="1" lang="en-US" altLang="ja-JP" sz="1200">
              <a:latin typeface="ＭＳ Ｐゴシック" panose="020B0600070205080204" pitchFamily="50" charset="-128"/>
              <a:ea typeface="ＭＳ Ｐゴシック" panose="020B0600070205080204" pitchFamily="50" charset="-128"/>
            </a:rPr>
            <a:t>1.1</a:t>
          </a:r>
          <a:r>
            <a:rPr kumimoji="1" lang="ja-JP" altLang="en-US" sz="1200">
              <a:latin typeface="ＭＳ Ｐゴシック" panose="020B0600070205080204" pitchFamily="50" charset="-128"/>
              <a:ea typeface="ＭＳ Ｐゴシック" panose="020B0600070205080204" pitchFamily="50" charset="-128"/>
            </a:rPr>
            <a:t>ポイント増となった。平成</a:t>
          </a:r>
          <a:r>
            <a:rPr kumimoji="1" lang="en-US" altLang="ja-JP" sz="1200">
              <a:latin typeface="ＭＳ Ｐゴシック" panose="020B0600070205080204" pitchFamily="50" charset="-128"/>
              <a:ea typeface="ＭＳ Ｐゴシック" panose="020B0600070205080204" pitchFamily="50" charset="-128"/>
            </a:rPr>
            <a:t>16</a:t>
          </a:r>
          <a:r>
            <a:rPr kumimoji="1" lang="ja-JP" altLang="en-US" sz="1200">
              <a:latin typeface="ＭＳ Ｐゴシック" panose="020B0600070205080204" pitchFamily="50" charset="-128"/>
              <a:ea typeface="ＭＳ Ｐゴシック" panose="020B0600070205080204" pitchFamily="50" charset="-128"/>
            </a:rPr>
            <a:t>年の合併以降、義務教育施設の耐震化事業をはじめとする大型投資的事業を実施してきたこと等により、類似団体平均を上回っている。今後は老朽化した施設の長寿命化、改築など地方債に依存する事業を進めていくことから、他の事業との年度間調整、事業規模の見直し等等により、後年に過度の負担とならないよう調整を行い平準化に努める。</a:t>
          </a: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90424</xdr:rowOff>
    </xdr:from>
    <xdr:to>
      <xdr:col>24</xdr:col>
      <xdr:colOff>25400</xdr:colOff>
      <xdr:row>80</xdr:row>
      <xdr:rowOff>72137</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777724"/>
          <a:ext cx="0" cy="1010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44214</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760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72137</xdr:rowOff>
    </xdr:from>
    <xdr:to>
      <xdr:col>24</xdr:col>
      <xdr:colOff>114300</xdr:colOff>
      <xdr:row>80</xdr:row>
      <xdr:rowOff>72137</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3788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5351</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521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90424</xdr:rowOff>
    </xdr:from>
    <xdr:to>
      <xdr:col>24</xdr:col>
      <xdr:colOff>114300</xdr:colOff>
      <xdr:row>74</xdr:row>
      <xdr:rowOff>90424</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777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8128</xdr:rowOff>
    </xdr:from>
    <xdr:to>
      <xdr:col>24</xdr:col>
      <xdr:colOff>25400</xdr:colOff>
      <xdr:row>78</xdr:row>
      <xdr:rowOff>58420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3987800" y="13381228"/>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63009</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3093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46482</xdr:rowOff>
    </xdr:from>
    <xdr:to>
      <xdr:col>24</xdr:col>
      <xdr:colOff>76200</xdr:colOff>
      <xdr:row>77</xdr:row>
      <xdr:rowOff>148082</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8128</xdr:rowOff>
    </xdr:from>
    <xdr:to>
      <xdr:col>19</xdr:col>
      <xdr:colOff>187325</xdr:colOff>
      <xdr:row>78</xdr:row>
      <xdr:rowOff>53848</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098800" y="1338122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32765</xdr:rowOff>
    </xdr:from>
    <xdr:to>
      <xdr:col>20</xdr:col>
      <xdr:colOff>38100</xdr:colOff>
      <xdr:row>77</xdr:row>
      <xdr:rowOff>134365</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144542</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3003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53848</xdr:rowOff>
    </xdr:from>
    <xdr:to>
      <xdr:col>15</xdr:col>
      <xdr:colOff>98425</xdr:colOff>
      <xdr:row>78</xdr:row>
      <xdr:rowOff>76708</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2209800" y="1342694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37337</xdr:rowOff>
    </xdr:from>
    <xdr:to>
      <xdr:col>15</xdr:col>
      <xdr:colOff>149225</xdr:colOff>
      <xdr:row>77</xdr:row>
      <xdr:rowOff>138937</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149114</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300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76708</xdr:rowOff>
    </xdr:from>
    <xdr:to>
      <xdr:col>11</xdr:col>
      <xdr:colOff>9525</xdr:colOff>
      <xdr:row>78</xdr:row>
      <xdr:rowOff>85852</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1320800" y="1344980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46482</xdr:rowOff>
    </xdr:from>
    <xdr:to>
      <xdr:col>11</xdr:col>
      <xdr:colOff>60325</xdr:colOff>
      <xdr:row>77</xdr:row>
      <xdr:rowOff>148082</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158259</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55626</xdr:rowOff>
    </xdr:from>
    <xdr:to>
      <xdr:col>6</xdr:col>
      <xdr:colOff>171450</xdr:colOff>
      <xdr:row>77</xdr:row>
      <xdr:rowOff>157226</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167403</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3026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7620</xdr:rowOff>
    </xdr:from>
    <xdr:to>
      <xdr:col>24</xdr:col>
      <xdr:colOff>76200</xdr:colOff>
      <xdr:row>78</xdr:row>
      <xdr:rowOff>109220</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151147</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128778</xdr:rowOff>
    </xdr:from>
    <xdr:to>
      <xdr:col>20</xdr:col>
      <xdr:colOff>38100</xdr:colOff>
      <xdr:row>78</xdr:row>
      <xdr:rowOff>58928</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3330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43705</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3416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3048</xdr:rowOff>
    </xdr:from>
    <xdr:to>
      <xdr:col>15</xdr:col>
      <xdr:colOff>149225</xdr:colOff>
      <xdr:row>78</xdr:row>
      <xdr:rowOff>104648</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3376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89425</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346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25908</xdr:rowOff>
    </xdr:from>
    <xdr:to>
      <xdr:col>11</xdr:col>
      <xdr:colOff>60325</xdr:colOff>
      <xdr:row>78</xdr:row>
      <xdr:rowOff>127508</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3399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112285</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348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35052</xdr:rowOff>
    </xdr:from>
    <xdr:to>
      <xdr:col>6</xdr:col>
      <xdr:colOff>171450</xdr:colOff>
      <xdr:row>78</xdr:row>
      <xdr:rowOff>136652</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3408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121429</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349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合併特例債を活用して積み立てた振興基金を繰り入れて充当したことにより、類似団体の平均値を大きく下回ることとなった。しかし、一部事務組合への負担金や補助交付金が多額であることに加え、社会保障関連経費の増加が見込まれるため、今後も、事業内容の精査などによる負担金の適正化を図ることや、市単独事業の必要性を精査し縮減に努める。</a:t>
          </a: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127000</xdr:rowOff>
    </xdr:from>
    <xdr:to>
      <xdr:col>82</xdr:col>
      <xdr:colOff>107950</xdr:colOff>
      <xdr:row>80</xdr:row>
      <xdr:rowOff>81280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814300"/>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53357</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76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81280</xdr:rowOff>
    </xdr:from>
    <xdr:to>
      <xdr:col>82</xdr:col>
      <xdr:colOff>196850</xdr:colOff>
      <xdr:row>80</xdr:row>
      <xdr:rowOff>81280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797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41927</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55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127000</xdr:rowOff>
    </xdr:from>
    <xdr:to>
      <xdr:col>82</xdr:col>
      <xdr:colOff>196850</xdr:colOff>
      <xdr:row>74</xdr:row>
      <xdr:rowOff>127000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81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136144</xdr:rowOff>
    </xdr:from>
    <xdr:to>
      <xdr:col>82</xdr:col>
      <xdr:colOff>107950</xdr:colOff>
      <xdr:row>76</xdr:row>
      <xdr:rowOff>44704</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5671800" y="12823444"/>
          <a:ext cx="8382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9414</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32110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37337</xdr:rowOff>
    </xdr:from>
    <xdr:to>
      <xdr:col>82</xdr:col>
      <xdr:colOff>158750</xdr:colOff>
      <xdr:row>77</xdr:row>
      <xdr:rowOff>138937</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136144</xdr:rowOff>
    </xdr:from>
    <xdr:to>
      <xdr:col>78</xdr:col>
      <xdr:colOff>69850</xdr:colOff>
      <xdr:row>76</xdr:row>
      <xdr:rowOff>3556</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4782800" y="12823444"/>
          <a:ext cx="889000" cy="210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53339</xdr:rowOff>
    </xdr:from>
    <xdr:to>
      <xdr:col>78</xdr:col>
      <xdr:colOff>120650</xdr:colOff>
      <xdr:row>76</xdr:row>
      <xdr:rowOff>154939</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139716</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31699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3556</xdr:rowOff>
    </xdr:from>
    <xdr:to>
      <xdr:col>73</xdr:col>
      <xdr:colOff>180975</xdr:colOff>
      <xdr:row>76</xdr:row>
      <xdr:rowOff>30987</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3893800" y="13033756"/>
          <a:ext cx="889000" cy="27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83058</xdr:rowOff>
    </xdr:from>
    <xdr:to>
      <xdr:col>74</xdr:col>
      <xdr:colOff>31750</xdr:colOff>
      <xdr:row>78</xdr:row>
      <xdr:rowOff>13208</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169435</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337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147574</xdr:rowOff>
    </xdr:from>
    <xdr:to>
      <xdr:col>69</xdr:col>
      <xdr:colOff>92075</xdr:colOff>
      <xdr:row>76</xdr:row>
      <xdr:rowOff>30987</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004800" y="13006324"/>
          <a:ext cx="889000" cy="54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83058</xdr:rowOff>
    </xdr:from>
    <xdr:to>
      <xdr:col>69</xdr:col>
      <xdr:colOff>142875</xdr:colOff>
      <xdr:row>78</xdr:row>
      <xdr:rowOff>13208</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169435</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337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46482</xdr:rowOff>
    </xdr:from>
    <xdr:to>
      <xdr:col>65</xdr:col>
      <xdr:colOff>53975</xdr:colOff>
      <xdr:row>77</xdr:row>
      <xdr:rowOff>148082</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132859</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333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165354</xdr:rowOff>
    </xdr:from>
    <xdr:to>
      <xdr:col>82</xdr:col>
      <xdr:colOff>158750</xdr:colOff>
      <xdr:row>76</xdr:row>
      <xdr:rowOff>95504</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3024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10431</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2869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85344</xdr:rowOff>
    </xdr:from>
    <xdr:to>
      <xdr:col>78</xdr:col>
      <xdr:colOff>120650</xdr:colOff>
      <xdr:row>75</xdr:row>
      <xdr:rowOff>15494</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2772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25671</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25415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124206</xdr:rowOff>
    </xdr:from>
    <xdr:to>
      <xdr:col>74</xdr:col>
      <xdr:colOff>31750</xdr:colOff>
      <xdr:row>76</xdr:row>
      <xdr:rowOff>54356</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2982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64533</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2751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151637</xdr:rowOff>
    </xdr:from>
    <xdr:to>
      <xdr:col>69</xdr:col>
      <xdr:colOff>142875</xdr:colOff>
      <xdr:row>76</xdr:row>
      <xdr:rowOff>81787</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3010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91965</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2779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96774</xdr:rowOff>
    </xdr:from>
    <xdr:to>
      <xdr:col>65</xdr:col>
      <xdr:colOff>53975</xdr:colOff>
      <xdr:row>76</xdr:row>
      <xdr:rowOff>26924</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2955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37101</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2724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164986</xdr:rowOff>
    </xdr:from>
    <xdr:to>
      <xdr:col>29</xdr:col>
      <xdr:colOff>127000</xdr:colOff>
      <xdr:row>19</xdr:row>
      <xdr:rowOff>57467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098561"/>
          <a:ext cx="0" cy="126408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29544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34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57467</xdr:rowOff>
    </xdr:from>
    <xdr:to>
      <xdr:col>30</xdr:col>
      <xdr:colOff>25400</xdr:colOff>
      <xdr:row>19</xdr:row>
      <xdr:rowOff>57467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6264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79913</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42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164986</xdr:rowOff>
    </xdr:from>
    <xdr:to>
      <xdr:col>30</xdr:col>
      <xdr:colOff>25400</xdr:colOff>
      <xdr:row>11</xdr:row>
      <xdr:rowOff>164986</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09856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112313</xdr:rowOff>
    </xdr:from>
    <xdr:to>
      <xdr:col>29</xdr:col>
      <xdr:colOff>127000</xdr:colOff>
      <xdr:row>16</xdr:row>
      <xdr:rowOff>113398</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903138"/>
          <a:ext cx="647700" cy="10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144657</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5925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128130</xdr:rowOff>
    </xdr:from>
    <xdr:to>
      <xdr:col>29</xdr:col>
      <xdr:colOff>177800</xdr:colOff>
      <xdr:row>16</xdr:row>
      <xdr:rowOff>58280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7475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113398</xdr:rowOff>
    </xdr:from>
    <xdr:to>
      <xdr:col>26</xdr:col>
      <xdr:colOff>50800</xdr:colOff>
      <xdr:row>16</xdr:row>
      <xdr:rowOff>124485</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904223"/>
          <a:ext cx="698500" cy="110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142780</xdr:rowOff>
    </xdr:from>
    <xdr:to>
      <xdr:col>26</xdr:col>
      <xdr:colOff>101600</xdr:colOff>
      <xdr:row>16</xdr:row>
      <xdr:rowOff>72930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762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83107</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5310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42285</xdr:rowOff>
    </xdr:from>
    <xdr:to>
      <xdr:col>22</xdr:col>
      <xdr:colOff>114300</xdr:colOff>
      <xdr:row>16</xdr:row>
      <xdr:rowOff>124485</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2833110"/>
          <a:ext cx="698500" cy="822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15</xdr:row>
      <xdr:rowOff>170955</xdr:rowOff>
    </xdr:from>
    <xdr:to>
      <xdr:col>22</xdr:col>
      <xdr:colOff>165100</xdr:colOff>
      <xdr:row>16</xdr:row>
      <xdr:rowOff>101105</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7903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111282</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559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42285</xdr:rowOff>
    </xdr:from>
    <xdr:to>
      <xdr:col>18</xdr:col>
      <xdr:colOff>177800</xdr:colOff>
      <xdr:row>16</xdr:row>
      <xdr:rowOff>56439</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833110"/>
          <a:ext cx="698500" cy="141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30918</xdr:rowOff>
    </xdr:from>
    <xdr:to>
      <xdr:col>19</xdr:col>
      <xdr:colOff>38100</xdr:colOff>
      <xdr:row>16</xdr:row>
      <xdr:rowOff>132518</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8217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117295</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908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54731</xdr:rowOff>
    </xdr:from>
    <xdr:to>
      <xdr:col>15</xdr:col>
      <xdr:colOff>101600</xdr:colOff>
      <xdr:row>16</xdr:row>
      <xdr:rowOff>156331</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8455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141108</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931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61513</xdr:rowOff>
    </xdr:from>
    <xdr:to>
      <xdr:col>29</xdr:col>
      <xdr:colOff>177800</xdr:colOff>
      <xdr:row>16</xdr:row>
      <xdr:rowOff>163113</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8523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33590</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824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62598</xdr:rowOff>
    </xdr:from>
    <xdr:to>
      <xdr:col>26</xdr:col>
      <xdr:colOff>101600</xdr:colOff>
      <xdr:row>16</xdr:row>
      <xdr:rowOff>164198</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8534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148975</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9398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73685</xdr:rowOff>
    </xdr:from>
    <xdr:to>
      <xdr:col>22</xdr:col>
      <xdr:colOff>165100</xdr:colOff>
      <xdr:row>17</xdr:row>
      <xdr:rowOff>3835</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8645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160062</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950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162935</xdr:rowOff>
    </xdr:from>
    <xdr:to>
      <xdr:col>19</xdr:col>
      <xdr:colOff>38100</xdr:colOff>
      <xdr:row>16</xdr:row>
      <xdr:rowOff>93085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7823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103262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551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5639</xdr:rowOff>
    </xdr:from>
    <xdr:to>
      <xdr:col>15</xdr:col>
      <xdr:colOff>101600</xdr:colOff>
      <xdr:row>16</xdr:row>
      <xdr:rowOff>107239</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7964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117416</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565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140145</xdr:rowOff>
    </xdr:from>
    <xdr:to>
      <xdr:col>29</xdr:col>
      <xdr:colOff>127000</xdr:colOff>
      <xdr:row>38</xdr:row>
      <xdr:rowOff>167653</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6064695"/>
          <a:ext cx="0" cy="157055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139730</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607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167653</xdr:rowOff>
    </xdr:from>
    <xdr:to>
      <xdr:col>30</xdr:col>
      <xdr:colOff>25400</xdr:colOff>
      <xdr:row>38</xdr:row>
      <xdr:rowOff>167653</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6352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55072</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808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140145</xdr:rowOff>
    </xdr:from>
    <xdr:to>
      <xdr:col>30</xdr:col>
      <xdr:colOff>25400</xdr:colOff>
      <xdr:row>33</xdr:row>
      <xdr:rowOff>140145</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60646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298450</xdr:rowOff>
    </xdr:from>
    <xdr:to>
      <xdr:col>29</xdr:col>
      <xdr:colOff>127000</xdr:colOff>
      <xdr:row>35</xdr:row>
      <xdr:rowOff>320739</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5003800" y="6908800"/>
          <a:ext cx="647700" cy="222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285526</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8958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313449</xdr:rowOff>
    </xdr:from>
    <xdr:to>
      <xdr:col>29</xdr:col>
      <xdr:colOff>177800</xdr:colOff>
      <xdr:row>36</xdr:row>
      <xdr:rowOff>72149</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69237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320739</xdr:rowOff>
    </xdr:from>
    <xdr:to>
      <xdr:col>26</xdr:col>
      <xdr:colOff>50800</xdr:colOff>
      <xdr:row>35</xdr:row>
      <xdr:rowOff>342646</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4305300" y="6931089"/>
          <a:ext cx="698500" cy="219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329261</xdr:rowOff>
    </xdr:from>
    <xdr:to>
      <xdr:col>26</xdr:col>
      <xdr:colOff>101600</xdr:colOff>
      <xdr:row>36</xdr:row>
      <xdr:rowOff>87961</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69396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72738</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70259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256692</xdr:rowOff>
    </xdr:from>
    <xdr:to>
      <xdr:col>22</xdr:col>
      <xdr:colOff>114300</xdr:colOff>
      <xdr:row>35</xdr:row>
      <xdr:rowOff>342646</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3606800" y="6867042"/>
          <a:ext cx="698500" cy="859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54140</xdr:rowOff>
    </xdr:from>
    <xdr:to>
      <xdr:col>22</xdr:col>
      <xdr:colOff>165100</xdr:colOff>
      <xdr:row>36</xdr:row>
      <xdr:rowOff>155740</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70073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140517</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7093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256692</xdr:rowOff>
    </xdr:from>
    <xdr:to>
      <xdr:col>18</xdr:col>
      <xdr:colOff>177800</xdr:colOff>
      <xdr:row>35</xdr:row>
      <xdr:rowOff>321425</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2908300" y="6867042"/>
          <a:ext cx="698500" cy="647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54940</xdr:rowOff>
    </xdr:from>
    <xdr:to>
      <xdr:col>19</xdr:col>
      <xdr:colOff>38100</xdr:colOff>
      <xdr:row>36</xdr:row>
      <xdr:rowOff>156540</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70081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141317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709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37795</xdr:rowOff>
    </xdr:from>
    <xdr:to>
      <xdr:col>15</xdr:col>
      <xdr:colOff>101600</xdr:colOff>
      <xdr:row>36</xdr:row>
      <xdr:rowOff>139395</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69910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124172</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7077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247650</xdr:rowOff>
    </xdr:from>
    <xdr:to>
      <xdr:col>29</xdr:col>
      <xdr:colOff>177800</xdr:colOff>
      <xdr:row>36</xdr:row>
      <xdr:rowOff>6350</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6858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92727</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269939</xdr:rowOff>
    </xdr:from>
    <xdr:to>
      <xdr:col>26</xdr:col>
      <xdr:colOff>101600</xdr:colOff>
      <xdr:row>36</xdr:row>
      <xdr:rowOff>28639</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68802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38816</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66491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291846</xdr:rowOff>
    </xdr:from>
    <xdr:to>
      <xdr:col>22</xdr:col>
      <xdr:colOff>165100</xdr:colOff>
      <xdr:row>36</xdr:row>
      <xdr:rowOff>50546</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69021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60723</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6671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205892</xdr:rowOff>
    </xdr:from>
    <xdr:to>
      <xdr:col>19</xdr:col>
      <xdr:colOff>38100</xdr:colOff>
      <xdr:row>35</xdr:row>
      <xdr:rowOff>307492</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68162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317669</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6585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270625</xdr:rowOff>
    </xdr:from>
    <xdr:to>
      <xdr:col>15</xdr:col>
      <xdr:colOff>101600</xdr:colOff>
      <xdr:row>36</xdr:row>
      <xdr:rowOff>29325</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68809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39502</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6649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54,601
51,093
70.40
23,388,235
22,785,995
508,763
13,606,525
23,819,465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10560</xdr:rowOff>
    </xdr:from>
    <xdr:to>
      <xdr:col>24</xdr:col>
      <xdr:colOff>62865</xdr:colOff>
      <xdr:row>38</xdr:row>
      <xdr:rowOff>110763</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325510"/>
          <a:ext cx="1270" cy="13003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114590</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29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110763</xdr:rowOff>
    </xdr:from>
    <xdr:to>
      <xdr:col>24</xdr:col>
      <xdr:colOff>152400</xdr:colOff>
      <xdr:row>38</xdr:row>
      <xdr:rowOff>110763</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25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128687</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100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10560</xdr:rowOff>
    </xdr:from>
    <xdr:to>
      <xdr:col>24</xdr:col>
      <xdr:colOff>152400</xdr:colOff>
      <xdr:row>31</xdr:row>
      <xdr:rowOff>10560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325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123031</xdr:rowOff>
    </xdr:from>
    <xdr:to>
      <xdr:col>24</xdr:col>
      <xdr:colOff>63500</xdr:colOff>
      <xdr:row>36</xdr:row>
      <xdr:rowOff>127013</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6295231"/>
          <a:ext cx="838200" cy="3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65124</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8944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42247</xdr:rowOff>
    </xdr:from>
    <xdr:to>
      <xdr:col>24</xdr:col>
      <xdr:colOff>114300</xdr:colOff>
      <xdr:row>35</xdr:row>
      <xdr:rowOff>143847</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42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123031</xdr:rowOff>
    </xdr:from>
    <xdr:to>
      <xdr:col>19</xdr:col>
      <xdr:colOff>177800</xdr:colOff>
      <xdr:row>36</xdr:row>
      <xdr:rowOff>129394</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295231"/>
          <a:ext cx="889000" cy="6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63278</xdr:rowOff>
    </xdr:from>
    <xdr:to>
      <xdr:col>20</xdr:col>
      <xdr:colOff>38100</xdr:colOff>
      <xdr:row>35</xdr:row>
      <xdr:rowOff>164878</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064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9955</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5839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129394</xdr:rowOff>
    </xdr:from>
    <xdr:to>
      <xdr:col>15</xdr:col>
      <xdr:colOff>50800</xdr:colOff>
      <xdr:row>37</xdr:row>
      <xdr:rowOff>53232</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301594"/>
          <a:ext cx="889000" cy="95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96577</xdr:rowOff>
    </xdr:from>
    <xdr:to>
      <xdr:col>15</xdr:col>
      <xdr:colOff>101600</xdr:colOff>
      <xdr:row>36</xdr:row>
      <xdr:rowOff>26727</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097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43254</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5872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53232</xdr:rowOff>
    </xdr:from>
    <xdr:to>
      <xdr:col>10</xdr:col>
      <xdr:colOff>114300</xdr:colOff>
      <xdr:row>37</xdr:row>
      <xdr:rowOff>73635</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396882"/>
          <a:ext cx="889000" cy="20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64154</xdr:rowOff>
    </xdr:from>
    <xdr:to>
      <xdr:col>10</xdr:col>
      <xdr:colOff>165100</xdr:colOff>
      <xdr:row>36</xdr:row>
      <xdr:rowOff>165754</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3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10831</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01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76575</xdr:rowOff>
    </xdr:from>
    <xdr:to>
      <xdr:col>6</xdr:col>
      <xdr:colOff>38100</xdr:colOff>
      <xdr:row>37</xdr:row>
      <xdr:rowOff>6725</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48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23252</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024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76213</xdr:rowOff>
    </xdr:from>
    <xdr:to>
      <xdr:col>24</xdr:col>
      <xdr:colOff>114300</xdr:colOff>
      <xdr:row>37</xdr:row>
      <xdr:rowOff>6363</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248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54640</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226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72231</xdr:rowOff>
    </xdr:from>
    <xdr:to>
      <xdr:col>20</xdr:col>
      <xdr:colOff>38100</xdr:colOff>
      <xdr:row>37</xdr:row>
      <xdr:rowOff>2381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244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164958</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337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78594</xdr:rowOff>
    </xdr:from>
    <xdr:to>
      <xdr:col>15</xdr:col>
      <xdr:colOff>101600</xdr:colOff>
      <xdr:row>37</xdr:row>
      <xdr:rowOff>8744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250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171321</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343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2432</xdr:rowOff>
    </xdr:from>
    <xdr:to>
      <xdr:col>10</xdr:col>
      <xdr:colOff>165100</xdr:colOff>
      <xdr:row>37</xdr:row>
      <xdr:rowOff>104032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346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95159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438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22835</xdr:rowOff>
    </xdr:from>
    <xdr:to>
      <xdr:col>6</xdr:col>
      <xdr:colOff>38100</xdr:colOff>
      <xdr:row>37</xdr:row>
      <xdr:rowOff>124435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366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115562</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459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44733</xdr:rowOff>
    </xdr:from>
    <xdr:to>
      <xdr:col>24</xdr:col>
      <xdr:colOff>62865</xdr:colOff>
      <xdr:row>58</xdr:row>
      <xdr:rowOff>151370</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788683"/>
          <a:ext cx="1270" cy="13067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155197</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099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151370</xdr:rowOff>
    </xdr:from>
    <xdr:to>
      <xdr:col>24</xdr:col>
      <xdr:colOff>152400</xdr:colOff>
      <xdr:row>58</xdr:row>
      <xdr:rowOff>151370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095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162860</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563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44733</xdr:rowOff>
    </xdr:from>
    <xdr:to>
      <xdr:col>24</xdr:col>
      <xdr:colOff>152400</xdr:colOff>
      <xdr:row>51</xdr:row>
      <xdr:rowOff>44733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78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55641</xdr:rowOff>
    </xdr:from>
    <xdr:to>
      <xdr:col>24</xdr:col>
      <xdr:colOff>63500</xdr:colOff>
      <xdr:row>57</xdr:row>
      <xdr:rowOff>90290</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3797300" y="9828291"/>
          <a:ext cx="838200" cy="34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105431</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5351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82554</xdr:rowOff>
    </xdr:from>
    <xdr:to>
      <xdr:col>24</xdr:col>
      <xdr:colOff>114300</xdr:colOff>
      <xdr:row>57</xdr:row>
      <xdr:rowOff>12704</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68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55641</xdr:rowOff>
    </xdr:from>
    <xdr:to>
      <xdr:col>19</xdr:col>
      <xdr:colOff>177800</xdr:colOff>
      <xdr:row>57</xdr:row>
      <xdr:rowOff>87525</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828291"/>
          <a:ext cx="889000" cy="31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127947</xdr:rowOff>
    </xdr:from>
    <xdr:to>
      <xdr:col>20</xdr:col>
      <xdr:colOff>38100</xdr:colOff>
      <xdr:row>57</xdr:row>
      <xdr:rowOff>58097</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729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74624</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504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84847</xdr:rowOff>
    </xdr:from>
    <xdr:to>
      <xdr:col>15</xdr:col>
      <xdr:colOff>50800</xdr:colOff>
      <xdr:row>57</xdr:row>
      <xdr:rowOff>87525</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a:off x="2019300" y="9857497"/>
          <a:ext cx="889000" cy="2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410</xdr:rowOff>
    </xdr:from>
    <xdr:to>
      <xdr:col>15</xdr:col>
      <xdr:colOff>101600</xdr:colOff>
      <xdr:row>57</xdr:row>
      <xdr:rowOff>102010</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77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118537</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54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84847</xdr:rowOff>
    </xdr:from>
    <xdr:to>
      <xdr:col>10</xdr:col>
      <xdr:colOff>114300</xdr:colOff>
      <xdr:row>57</xdr:row>
      <xdr:rowOff>107108</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857497"/>
          <a:ext cx="889000" cy="22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15171</xdr:rowOff>
    </xdr:from>
    <xdr:to>
      <xdr:col>10</xdr:col>
      <xdr:colOff>165100</xdr:colOff>
      <xdr:row>57</xdr:row>
      <xdr:rowOff>116771</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787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133298</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563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45869</xdr:rowOff>
    </xdr:from>
    <xdr:to>
      <xdr:col>6</xdr:col>
      <xdr:colOff>38100</xdr:colOff>
      <xdr:row>57</xdr:row>
      <xdr:rowOff>147469</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818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163996</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593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39490</xdr:rowOff>
    </xdr:from>
    <xdr:to>
      <xdr:col>24</xdr:col>
      <xdr:colOff>114300</xdr:colOff>
      <xdr:row>57</xdr:row>
      <xdr:rowOff>141090</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812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17917</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790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4841</xdr:rowOff>
    </xdr:from>
    <xdr:to>
      <xdr:col>20</xdr:col>
      <xdr:colOff>38100</xdr:colOff>
      <xdr:row>57</xdr:row>
      <xdr:rowOff>106441</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777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97568</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870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36725</xdr:rowOff>
    </xdr:from>
    <xdr:to>
      <xdr:col>15</xdr:col>
      <xdr:colOff>101600</xdr:colOff>
      <xdr:row>57</xdr:row>
      <xdr:rowOff>138325</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809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129452</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902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34047</xdr:rowOff>
    </xdr:from>
    <xdr:to>
      <xdr:col>10</xdr:col>
      <xdr:colOff>165100</xdr:colOff>
      <xdr:row>57</xdr:row>
      <xdr:rowOff>135647</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806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126774</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899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56308</xdr:rowOff>
    </xdr:from>
    <xdr:to>
      <xdr:col>6</xdr:col>
      <xdr:colOff>38100</xdr:colOff>
      <xdr:row>57</xdr:row>
      <xdr:rowOff>157908</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828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149035</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921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15761</xdr:rowOff>
    </xdr:from>
    <xdr:to>
      <xdr:col>24</xdr:col>
      <xdr:colOff>62865</xdr:colOff>
      <xdr:row>79</xdr:row>
      <xdr:rowOff>17094</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188711"/>
          <a:ext cx="1270" cy="13729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20921</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654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17094</xdr:rowOff>
    </xdr:from>
    <xdr:to>
      <xdr:col>24</xdr:col>
      <xdr:colOff>152400</xdr:colOff>
      <xdr:row>79</xdr:row>
      <xdr:rowOff>17094</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561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133888</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1963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15761</xdr:rowOff>
    </xdr:from>
    <xdr:to>
      <xdr:col>24</xdr:col>
      <xdr:colOff>152400</xdr:colOff>
      <xdr:row>71</xdr:row>
      <xdr:rowOff>15761</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188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81787</xdr:rowOff>
    </xdr:from>
    <xdr:to>
      <xdr:col>24</xdr:col>
      <xdr:colOff>63500</xdr:colOff>
      <xdr:row>79</xdr:row>
      <xdr:rowOff>3721</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3797300" y="13454887"/>
          <a:ext cx="838200" cy="93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137113</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1673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114236</xdr:rowOff>
    </xdr:from>
    <xdr:to>
      <xdr:col>24</xdr:col>
      <xdr:colOff>114300</xdr:colOff>
      <xdr:row>78</xdr:row>
      <xdr:rowOff>44386</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315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2769</xdr:rowOff>
    </xdr:from>
    <xdr:to>
      <xdr:col>19</xdr:col>
      <xdr:colOff>177800</xdr:colOff>
      <xdr:row>79</xdr:row>
      <xdr:rowOff>3721</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908300" y="13547319"/>
          <a:ext cx="88900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119838</xdr:rowOff>
    </xdr:from>
    <xdr:to>
      <xdr:col>20</xdr:col>
      <xdr:colOff>38100</xdr:colOff>
      <xdr:row>78</xdr:row>
      <xdr:rowOff>49988</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321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66515</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096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2769</xdr:rowOff>
    </xdr:from>
    <xdr:to>
      <xdr:col>15</xdr:col>
      <xdr:colOff>50800</xdr:colOff>
      <xdr:row>79</xdr:row>
      <xdr:rowOff>14466</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2019300" y="13547319"/>
          <a:ext cx="889000" cy="11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150661</xdr:rowOff>
    </xdr:from>
    <xdr:to>
      <xdr:col>15</xdr:col>
      <xdr:colOff>101600</xdr:colOff>
      <xdr:row>78</xdr:row>
      <xdr:rowOff>80811</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35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97338</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12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13703</xdr:rowOff>
    </xdr:from>
    <xdr:to>
      <xdr:col>10</xdr:col>
      <xdr:colOff>114300</xdr:colOff>
      <xdr:row>79</xdr:row>
      <xdr:rowOff>14466</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a:off x="1130300" y="13558253"/>
          <a:ext cx="8890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16890</xdr:rowOff>
    </xdr:from>
    <xdr:to>
      <xdr:col>10</xdr:col>
      <xdr:colOff>165100</xdr:colOff>
      <xdr:row>78</xdr:row>
      <xdr:rowOff>118490</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38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135017</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165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9767</xdr:rowOff>
    </xdr:from>
    <xdr:to>
      <xdr:col>6</xdr:col>
      <xdr:colOff>38100</xdr:colOff>
      <xdr:row>78</xdr:row>
      <xdr:rowOff>111367</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382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127894</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158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30987</xdr:rowOff>
    </xdr:from>
    <xdr:to>
      <xdr:col>24</xdr:col>
      <xdr:colOff>114300</xdr:colOff>
      <xdr:row>78</xdr:row>
      <xdr:rowOff>132587</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404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117364</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319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124371</xdr:rowOff>
    </xdr:from>
    <xdr:to>
      <xdr:col>20</xdr:col>
      <xdr:colOff>38100</xdr:colOff>
      <xdr:row>79</xdr:row>
      <xdr:rowOff>54521</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497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45648</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590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123419</xdr:rowOff>
    </xdr:from>
    <xdr:to>
      <xdr:col>15</xdr:col>
      <xdr:colOff>101600</xdr:colOff>
      <xdr:row>79</xdr:row>
      <xdr:rowOff>53569</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496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44696</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589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135116</xdr:rowOff>
    </xdr:from>
    <xdr:to>
      <xdr:col>10</xdr:col>
      <xdr:colOff>165100</xdr:colOff>
      <xdr:row>79</xdr:row>
      <xdr:rowOff>65266</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508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79</xdr:row>
      <xdr:rowOff>56393</xdr:rowOff>
    </xdr:from>
    <xdr:ext cx="378565"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830017" y="136009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134353</xdr:rowOff>
    </xdr:from>
    <xdr:to>
      <xdr:col>6</xdr:col>
      <xdr:colOff>38100</xdr:colOff>
      <xdr:row>79</xdr:row>
      <xdr:rowOff>64503</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507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79</xdr:row>
      <xdr:rowOff>55630</xdr:rowOff>
    </xdr:from>
    <xdr:ext cx="378565"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941017" y="136001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140418</xdr:rowOff>
    </xdr:from>
    <xdr:to>
      <xdr:col>24</xdr:col>
      <xdr:colOff>62865</xdr:colOff>
      <xdr:row>98</xdr:row>
      <xdr:rowOff>170039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570918"/>
          <a:ext cx="1270" cy="14012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2416</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975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170039</xdr:rowOff>
    </xdr:from>
    <xdr:to>
      <xdr:col>24</xdr:col>
      <xdr:colOff>152400</xdr:colOff>
      <xdr:row>98</xdr:row>
      <xdr:rowOff>170039</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972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87095</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346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140418</xdr:rowOff>
    </xdr:from>
    <xdr:to>
      <xdr:col>24</xdr:col>
      <xdr:colOff>152400</xdr:colOff>
      <xdr:row>90</xdr:row>
      <xdr:rowOff>140418</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570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158674</xdr:rowOff>
    </xdr:from>
    <xdr:to>
      <xdr:col>24</xdr:col>
      <xdr:colOff>63500</xdr:colOff>
      <xdr:row>95</xdr:row>
      <xdr:rowOff>140305</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3797300" y="16274974"/>
          <a:ext cx="838200" cy="153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72096</xdr:rowOff>
    </xdr:from>
    <xdr:ext cx="534377"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3598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93669</xdr:rowOff>
    </xdr:from>
    <xdr:to>
      <xdr:col>24</xdr:col>
      <xdr:colOff>114300</xdr:colOff>
      <xdr:row>96</xdr:row>
      <xdr:rowOff>23819</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381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158674</xdr:rowOff>
    </xdr:from>
    <xdr:to>
      <xdr:col>19</xdr:col>
      <xdr:colOff>177800</xdr:colOff>
      <xdr:row>96</xdr:row>
      <xdr:rowOff>136875</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908300" y="16274974"/>
          <a:ext cx="889000" cy="321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69991</xdr:rowOff>
    </xdr:from>
    <xdr:to>
      <xdr:col>20</xdr:col>
      <xdr:colOff>38100</xdr:colOff>
      <xdr:row>95</xdr:row>
      <xdr:rowOff>141</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186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16668</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497795" y="15961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136875</xdr:rowOff>
    </xdr:from>
    <xdr:to>
      <xdr:col>15</xdr:col>
      <xdr:colOff>50800</xdr:colOff>
      <xdr:row>98</xdr:row>
      <xdr:rowOff>33793</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2019300" y="16596075"/>
          <a:ext cx="889000" cy="239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112773</xdr:rowOff>
    </xdr:from>
    <xdr:to>
      <xdr:col>15</xdr:col>
      <xdr:colOff>101600</xdr:colOff>
      <xdr:row>97</xdr:row>
      <xdr:rowOff>42923</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571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34050</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41111" y="16664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33793</xdr:rowOff>
    </xdr:from>
    <xdr:to>
      <xdr:col>10</xdr:col>
      <xdr:colOff>114300</xdr:colOff>
      <xdr:row>98</xdr:row>
      <xdr:rowOff>95090</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6835893"/>
          <a:ext cx="889000" cy="61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170200</xdr:rowOff>
    </xdr:from>
    <xdr:to>
      <xdr:col>10</xdr:col>
      <xdr:colOff>165100</xdr:colOff>
      <xdr:row>97</xdr:row>
      <xdr:rowOff>100350</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62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116877</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52111" y="16404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62382</xdr:rowOff>
    </xdr:from>
    <xdr:to>
      <xdr:col>6</xdr:col>
      <xdr:colOff>38100</xdr:colOff>
      <xdr:row>97</xdr:row>
      <xdr:rowOff>163982</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693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9059</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63111" y="16468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89505</xdr:rowOff>
    </xdr:from>
    <xdr:to>
      <xdr:col>24</xdr:col>
      <xdr:colOff>114300</xdr:colOff>
      <xdr:row>96</xdr:row>
      <xdr:rowOff>19655</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6377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112382</xdr:rowOff>
    </xdr:from>
    <xdr:ext cx="534377"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6228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107874</xdr:rowOff>
    </xdr:from>
    <xdr:to>
      <xdr:col>20</xdr:col>
      <xdr:colOff>38100</xdr:colOff>
      <xdr:row>95</xdr:row>
      <xdr:rowOff>38024</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6224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29151</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497795" y="16316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86075</xdr:rowOff>
    </xdr:from>
    <xdr:to>
      <xdr:col>15</xdr:col>
      <xdr:colOff>101600</xdr:colOff>
      <xdr:row>97</xdr:row>
      <xdr:rowOff>16225</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545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32752</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41111" y="16320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154443</xdr:rowOff>
    </xdr:from>
    <xdr:to>
      <xdr:col>10</xdr:col>
      <xdr:colOff>165100</xdr:colOff>
      <xdr:row>98</xdr:row>
      <xdr:rowOff>84593</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78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75720</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52111" y="16877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44290</xdr:rowOff>
    </xdr:from>
    <xdr:to>
      <xdr:col>6</xdr:col>
      <xdr:colOff>38100</xdr:colOff>
      <xdr:row>98</xdr:row>
      <xdr:rowOff>145890</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846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137017</xdr:rowOff>
    </xdr:from>
    <xdr:ext cx="534377"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63111" y="16939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補助費等グラフ枠">
          <a:extLst>
            <a:ext uri="{FF2B5EF4-FFF2-40B4-BE49-F238E27FC236}">
              <a16:creationId xmlns:a16="http://schemas.microsoft.com/office/drawing/2014/main" id="{00000000-0008-0000-0600-00002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128052</xdr:rowOff>
    </xdr:from>
    <xdr:to>
      <xdr:col>54</xdr:col>
      <xdr:colOff>189865</xdr:colOff>
      <xdr:row>39</xdr:row>
      <xdr:rowOff>144522</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10475595" y="5785902"/>
          <a:ext cx="1270" cy="1045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148349</xdr:rowOff>
    </xdr:from>
    <xdr:ext cx="534377" cy="259045"/>
    <xdr:sp macro="" textlink="">
      <xdr:nvSpPr>
        <xdr:cNvPr id="294" name="補助費等最小値テキスト">
          <a:extLst>
            <a:ext uri="{FF2B5EF4-FFF2-40B4-BE49-F238E27FC236}">
              <a16:creationId xmlns:a16="http://schemas.microsoft.com/office/drawing/2014/main" id="{00000000-0008-0000-0600-000026010000}"/>
            </a:ext>
          </a:extLst>
        </xdr:cNvPr>
        <xdr:cNvSpPr txBox="1"/>
      </xdr:nvSpPr>
      <xdr:spPr>
        <a:xfrm>
          <a:off x="10528300" y="6834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144522</xdr:rowOff>
    </xdr:from>
    <xdr:to>
      <xdr:col>55</xdr:col>
      <xdr:colOff>88900</xdr:colOff>
      <xdr:row>39</xdr:row>
      <xdr:rowOff>144522</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6831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74729</xdr:rowOff>
    </xdr:from>
    <xdr:ext cx="599010" cy="259045"/>
    <xdr:sp macro="" textlink="">
      <xdr:nvSpPr>
        <xdr:cNvPr id="296" name="補助費等最大値テキスト">
          <a:extLst>
            <a:ext uri="{FF2B5EF4-FFF2-40B4-BE49-F238E27FC236}">
              <a16:creationId xmlns:a16="http://schemas.microsoft.com/office/drawing/2014/main" id="{00000000-0008-0000-0600-000028010000}"/>
            </a:ext>
          </a:extLst>
        </xdr:cNvPr>
        <xdr:cNvSpPr txBox="1"/>
      </xdr:nvSpPr>
      <xdr:spPr>
        <a:xfrm>
          <a:off x="10528300" y="5561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128052</xdr:rowOff>
    </xdr:from>
    <xdr:to>
      <xdr:col>55</xdr:col>
      <xdr:colOff>88900</xdr:colOff>
      <xdr:row>33</xdr:row>
      <xdr:rowOff>128052</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10388600" y="5785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92010</xdr:rowOff>
    </xdr:from>
    <xdr:to>
      <xdr:col>55</xdr:col>
      <xdr:colOff>0</xdr:colOff>
      <xdr:row>38</xdr:row>
      <xdr:rowOff>105475</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9639300" y="6607110"/>
          <a:ext cx="838200" cy="13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31821</xdr:rowOff>
    </xdr:from>
    <xdr:ext cx="534377" cy="259045"/>
    <xdr:sp macro="" textlink="">
      <xdr:nvSpPr>
        <xdr:cNvPr id="299" name="補助費等平均値テキスト">
          <a:extLst>
            <a:ext uri="{FF2B5EF4-FFF2-40B4-BE49-F238E27FC236}">
              <a16:creationId xmlns:a16="http://schemas.microsoft.com/office/drawing/2014/main" id="{00000000-0008-0000-0600-00002B010000}"/>
            </a:ext>
          </a:extLst>
        </xdr:cNvPr>
        <xdr:cNvSpPr txBox="1"/>
      </xdr:nvSpPr>
      <xdr:spPr>
        <a:xfrm>
          <a:off x="10528300" y="62040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8944</xdr:rowOff>
    </xdr:from>
    <xdr:to>
      <xdr:col>55</xdr:col>
      <xdr:colOff>50800</xdr:colOff>
      <xdr:row>37</xdr:row>
      <xdr:rowOff>110544</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10426700" y="635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32</xdr:row>
      <xdr:rowOff>46627</xdr:rowOff>
    </xdr:from>
    <xdr:to>
      <xdr:col>50</xdr:col>
      <xdr:colOff>114300</xdr:colOff>
      <xdr:row>38</xdr:row>
      <xdr:rowOff>105475</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8750300" y="5533027"/>
          <a:ext cx="889000" cy="1087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43485</xdr:rowOff>
    </xdr:from>
    <xdr:to>
      <xdr:col>50</xdr:col>
      <xdr:colOff>165100</xdr:colOff>
      <xdr:row>37</xdr:row>
      <xdr:rowOff>145085</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9588500" y="638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161612</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372111" y="6162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46627</xdr:rowOff>
    </xdr:from>
    <xdr:to>
      <xdr:col>45</xdr:col>
      <xdr:colOff>177800</xdr:colOff>
      <xdr:row>38</xdr:row>
      <xdr:rowOff>107402</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flipV="1">
          <a:off x="7861300" y="5533027"/>
          <a:ext cx="889000" cy="1089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30</xdr:row>
      <xdr:rowOff>149675</xdr:rowOff>
    </xdr:from>
    <xdr:to>
      <xdr:col>46</xdr:col>
      <xdr:colOff>38100</xdr:colOff>
      <xdr:row>31</xdr:row>
      <xdr:rowOff>79825</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8699500" y="5293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29</xdr:row>
      <xdr:rowOff>96352</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450795" y="5068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105639</xdr:rowOff>
    </xdr:from>
    <xdr:to>
      <xdr:col>41</xdr:col>
      <xdr:colOff>50800</xdr:colOff>
      <xdr:row>38</xdr:row>
      <xdr:rowOff>107402</xdr:rowOff>
    </xdr:to>
    <xdr:cxnSp macro="">
      <xdr:nvCxnSpPr>
        <xdr:cNvPr id="307" name="直線コネクタ 306">
          <a:extLst>
            <a:ext uri="{FF2B5EF4-FFF2-40B4-BE49-F238E27FC236}">
              <a16:creationId xmlns:a16="http://schemas.microsoft.com/office/drawing/2014/main" id="{00000000-0008-0000-0600-000033010000}"/>
            </a:ext>
          </a:extLst>
        </xdr:cNvPr>
        <xdr:cNvCxnSpPr/>
      </xdr:nvCxnSpPr>
      <xdr:spPr>
        <a:xfrm>
          <a:off x="6972300" y="6620739"/>
          <a:ext cx="889000" cy="1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8705</xdr:rowOff>
    </xdr:from>
    <xdr:to>
      <xdr:col>41</xdr:col>
      <xdr:colOff>101600</xdr:colOff>
      <xdr:row>38</xdr:row>
      <xdr:rowOff>110305</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7810500" y="652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126832</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594111" y="6299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53587</xdr:rowOff>
    </xdr:from>
    <xdr:to>
      <xdr:col>36</xdr:col>
      <xdr:colOff>165100</xdr:colOff>
      <xdr:row>38</xdr:row>
      <xdr:rowOff>155187</xdr:rowOff>
    </xdr:to>
    <xdr:sp macro="" textlink="">
      <xdr:nvSpPr>
        <xdr:cNvPr id="310" name="フローチャート: 判断 309">
          <a:extLst>
            <a:ext uri="{FF2B5EF4-FFF2-40B4-BE49-F238E27FC236}">
              <a16:creationId xmlns:a16="http://schemas.microsoft.com/office/drawing/2014/main" id="{00000000-0008-0000-0600-000036010000}"/>
            </a:ext>
          </a:extLst>
        </xdr:cNvPr>
        <xdr:cNvSpPr/>
      </xdr:nvSpPr>
      <xdr:spPr>
        <a:xfrm>
          <a:off x="6921500" y="6568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264</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05111" y="6343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41210</xdr:rowOff>
    </xdr:from>
    <xdr:to>
      <xdr:col>55</xdr:col>
      <xdr:colOff>50800</xdr:colOff>
      <xdr:row>38</xdr:row>
      <xdr:rowOff>142810</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10426700" y="6556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19637</xdr:rowOff>
    </xdr:from>
    <xdr:ext cx="534377" cy="259045"/>
    <xdr:sp macro="" textlink="">
      <xdr:nvSpPr>
        <xdr:cNvPr id="318" name="補助費等該当値テキスト">
          <a:extLst>
            <a:ext uri="{FF2B5EF4-FFF2-40B4-BE49-F238E27FC236}">
              <a16:creationId xmlns:a16="http://schemas.microsoft.com/office/drawing/2014/main" id="{00000000-0008-0000-0600-00003E010000}"/>
            </a:ext>
          </a:extLst>
        </xdr:cNvPr>
        <xdr:cNvSpPr txBox="1"/>
      </xdr:nvSpPr>
      <xdr:spPr>
        <a:xfrm>
          <a:off x="10528300" y="6534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54675</xdr:rowOff>
    </xdr:from>
    <xdr:to>
      <xdr:col>50</xdr:col>
      <xdr:colOff>165100</xdr:colOff>
      <xdr:row>38</xdr:row>
      <xdr:rowOff>156275</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9588500" y="656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147402</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9372111" y="666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31</xdr:row>
      <xdr:rowOff>167277</xdr:rowOff>
    </xdr:from>
    <xdr:to>
      <xdr:col>46</xdr:col>
      <xdr:colOff>38100</xdr:colOff>
      <xdr:row>32</xdr:row>
      <xdr:rowOff>97427</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8699500" y="5482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32</xdr:row>
      <xdr:rowOff>88554</xdr:rowOff>
    </xdr:from>
    <xdr:ext cx="599010"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8450795" y="55749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56602</xdr:rowOff>
    </xdr:from>
    <xdr:to>
      <xdr:col>41</xdr:col>
      <xdr:colOff>101600</xdr:colOff>
      <xdr:row>38</xdr:row>
      <xdr:rowOff>158202</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7810500" y="6571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149329</xdr:rowOff>
    </xdr:from>
    <xdr:ext cx="534377"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7594111" y="6664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54839</xdr:rowOff>
    </xdr:from>
    <xdr:to>
      <xdr:col>36</xdr:col>
      <xdr:colOff>165100</xdr:colOff>
      <xdr:row>38</xdr:row>
      <xdr:rowOff>156439</xdr:rowOff>
    </xdr:to>
    <xdr:sp macro="" textlink="">
      <xdr:nvSpPr>
        <xdr:cNvPr id="325" name="楕円 324">
          <a:extLst>
            <a:ext uri="{FF2B5EF4-FFF2-40B4-BE49-F238E27FC236}">
              <a16:creationId xmlns:a16="http://schemas.microsoft.com/office/drawing/2014/main" id="{00000000-0008-0000-0600-000045010000}"/>
            </a:ext>
          </a:extLst>
        </xdr:cNvPr>
        <xdr:cNvSpPr/>
      </xdr:nvSpPr>
      <xdr:spPr>
        <a:xfrm>
          <a:off x="6921500" y="6569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147566</xdr:rowOff>
    </xdr:from>
    <xdr:ext cx="534377"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705111" y="6662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a:extLst>
            <a:ext uri="{FF2B5EF4-FFF2-40B4-BE49-F238E27FC236}">
              <a16:creationId xmlns:a16="http://schemas.microsoft.com/office/drawing/2014/main" id="{00000000-0008-0000-0600-00004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1" name="普通建設事業費グラフ枠">
          <a:extLst>
            <a:ext uri="{FF2B5EF4-FFF2-40B4-BE49-F238E27FC236}">
              <a16:creationId xmlns:a16="http://schemas.microsoft.com/office/drawing/2014/main" id="{00000000-0008-0000-0600-00005F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141050</xdr:rowOff>
    </xdr:from>
    <xdr:to>
      <xdr:col>54</xdr:col>
      <xdr:colOff>189865</xdr:colOff>
      <xdr:row>58</xdr:row>
      <xdr:rowOff>92184</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10475595" y="8713550"/>
          <a:ext cx="1270" cy="1322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96011</xdr:rowOff>
    </xdr:from>
    <xdr:ext cx="534377" cy="259045"/>
    <xdr:sp macro="" textlink="">
      <xdr:nvSpPr>
        <xdr:cNvPr id="353" name="普通建設事業費最小値テキスト">
          <a:extLst>
            <a:ext uri="{FF2B5EF4-FFF2-40B4-BE49-F238E27FC236}">
              <a16:creationId xmlns:a16="http://schemas.microsoft.com/office/drawing/2014/main" id="{00000000-0008-0000-0600-000061010000}"/>
            </a:ext>
          </a:extLst>
        </xdr:cNvPr>
        <xdr:cNvSpPr txBox="1"/>
      </xdr:nvSpPr>
      <xdr:spPr>
        <a:xfrm>
          <a:off x="10528300" y="10040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92184</xdr:rowOff>
    </xdr:from>
    <xdr:to>
      <xdr:col>55</xdr:col>
      <xdr:colOff>88900</xdr:colOff>
      <xdr:row>58</xdr:row>
      <xdr:rowOff>92184</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10036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87727</xdr:rowOff>
    </xdr:from>
    <xdr:ext cx="599010" cy="259045"/>
    <xdr:sp macro="" textlink="">
      <xdr:nvSpPr>
        <xdr:cNvPr id="355" name="普通建設事業費最大値テキスト">
          <a:extLst>
            <a:ext uri="{FF2B5EF4-FFF2-40B4-BE49-F238E27FC236}">
              <a16:creationId xmlns:a16="http://schemas.microsoft.com/office/drawing/2014/main" id="{00000000-0008-0000-0600-000063010000}"/>
            </a:ext>
          </a:extLst>
        </xdr:cNvPr>
        <xdr:cNvSpPr txBox="1"/>
      </xdr:nvSpPr>
      <xdr:spPr>
        <a:xfrm>
          <a:off x="10528300" y="8488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141050</xdr:rowOff>
    </xdr:from>
    <xdr:to>
      <xdr:col>55</xdr:col>
      <xdr:colOff>88900</xdr:colOff>
      <xdr:row>50</xdr:row>
      <xdr:rowOff>141050</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10388600" y="8713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46464</xdr:rowOff>
    </xdr:from>
    <xdr:to>
      <xdr:col>55</xdr:col>
      <xdr:colOff>0</xdr:colOff>
      <xdr:row>57</xdr:row>
      <xdr:rowOff>115860</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9639300" y="9819114"/>
          <a:ext cx="838200" cy="69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168753</xdr:rowOff>
    </xdr:from>
    <xdr:ext cx="534377" cy="259045"/>
    <xdr:sp macro="" textlink="">
      <xdr:nvSpPr>
        <xdr:cNvPr id="358" name="普通建設事業費平均値テキスト">
          <a:extLst>
            <a:ext uri="{FF2B5EF4-FFF2-40B4-BE49-F238E27FC236}">
              <a16:creationId xmlns:a16="http://schemas.microsoft.com/office/drawing/2014/main" id="{00000000-0008-0000-0600-000066010000}"/>
            </a:ext>
          </a:extLst>
        </xdr:cNvPr>
        <xdr:cNvSpPr txBox="1"/>
      </xdr:nvSpPr>
      <xdr:spPr>
        <a:xfrm>
          <a:off x="10528300" y="94270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145876</xdr:rowOff>
    </xdr:from>
    <xdr:to>
      <xdr:col>55</xdr:col>
      <xdr:colOff>50800</xdr:colOff>
      <xdr:row>56</xdr:row>
      <xdr:rowOff>76026</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10426700" y="9575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46464</xdr:rowOff>
    </xdr:from>
    <xdr:to>
      <xdr:col>50</xdr:col>
      <xdr:colOff>114300</xdr:colOff>
      <xdr:row>57</xdr:row>
      <xdr:rowOff>114467</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flipV="1">
          <a:off x="8750300" y="9819114"/>
          <a:ext cx="889000" cy="68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143601</xdr:rowOff>
    </xdr:from>
    <xdr:to>
      <xdr:col>50</xdr:col>
      <xdr:colOff>165100</xdr:colOff>
      <xdr:row>56</xdr:row>
      <xdr:rowOff>73751</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9588500" y="9573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90278</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372111" y="9348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114467</xdr:rowOff>
    </xdr:from>
    <xdr:to>
      <xdr:col>45</xdr:col>
      <xdr:colOff>177800</xdr:colOff>
      <xdr:row>57</xdr:row>
      <xdr:rowOff>139646</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flipV="1">
          <a:off x="7861300" y="9887117"/>
          <a:ext cx="889000" cy="25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39239</xdr:rowOff>
    </xdr:from>
    <xdr:to>
      <xdr:col>46</xdr:col>
      <xdr:colOff>38100</xdr:colOff>
      <xdr:row>55</xdr:row>
      <xdr:rowOff>140839</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8699500" y="9468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157366</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483111" y="9244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86675</xdr:rowOff>
    </xdr:from>
    <xdr:to>
      <xdr:col>41</xdr:col>
      <xdr:colOff>50800</xdr:colOff>
      <xdr:row>57</xdr:row>
      <xdr:rowOff>139646</xdr:rowOff>
    </xdr:to>
    <xdr:cxnSp macro="">
      <xdr:nvCxnSpPr>
        <xdr:cNvPr id="366" name="直線コネクタ 365">
          <a:extLst>
            <a:ext uri="{FF2B5EF4-FFF2-40B4-BE49-F238E27FC236}">
              <a16:creationId xmlns:a16="http://schemas.microsoft.com/office/drawing/2014/main" id="{00000000-0008-0000-0600-00006E010000}"/>
            </a:ext>
          </a:extLst>
        </xdr:cNvPr>
        <xdr:cNvCxnSpPr/>
      </xdr:nvCxnSpPr>
      <xdr:spPr>
        <a:xfrm>
          <a:off x="6972300" y="9687875"/>
          <a:ext cx="889000" cy="224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54795</xdr:rowOff>
    </xdr:from>
    <xdr:to>
      <xdr:col>41</xdr:col>
      <xdr:colOff>101600</xdr:colOff>
      <xdr:row>55</xdr:row>
      <xdr:rowOff>156395</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7810500" y="9484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1472</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594111" y="9259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138604</xdr:rowOff>
    </xdr:from>
    <xdr:to>
      <xdr:col>36</xdr:col>
      <xdr:colOff>165100</xdr:colOff>
      <xdr:row>56</xdr:row>
      <xdr:rowOff>68754</xdr:rowOff>
    </xdr:to>
    <xdr:sp macro="" textlink="">
      <xdr:nvSpPr>
        <xdr:cNvPr id="369" name="フローチャート: 判断 368">
          <a:extLst>
            <a:ext uri="{FF2B5EF4-FFF2-40B4-BE49-F238E27FC236}">
              <a16:creationId xmlns:a16="http://schemas.microsoft.com/office/drawing/2014/main" id="{00000000-0008-0000-0600-000071010000}"/>
            </a:ext>
          </a:extLst>
        </xdr:cNvPr>
        <xdr:cNvSpPr/>
      </xdr:nvSpPr>
      <xdr:spPr>
        <a:xfrm>
          <a:off x="6921500" y="956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85281</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05111" y="9343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65060</xdr:rowOff>
    </xdr:from>
    <xdr:to>
      <xdr:col>55</xdr:col>
      <xdr:colOff>50800</xdr:colOff>
      <xdr:row>57</xdr:row>
      <xdr:rowOff>166660</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10426700" y="9837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43487</xdr:rowOff>
    </xdr:from>
    <xdr:ext cx="534377" cy="259045"/>
    <xdr:sp macro="" textlink="">
      <xdr:nvSpPr>
        <xdr:cNvPr id="377" name="普通建設事業費該当値テキスト">
          <a:extLst>
            <a:ext uri="{FF2B5EF4-FFF2-40B4-BE49-F238E27FC236}">
              <a16:creationId xmlns:a16="http://schemas.microsoft.com/office/drawing/2014/main" id="{00000000-0008-0000-0600-000079010000}"/>
            </a:ext>
          </a:extLst>
        </xdr:cNvPr>
        <xdr:cNvSpPr txBox="1"/>
      </xdr:nvSpPr>
      <xdr:spPr>
        <a:xfrm>
          <a:off x="10528300" y="9816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167114</xdr:rowOff>
    </xdr:from>
    <xdr:to>
      <xdr:col>50</xdr:col>
      <xdr:colOff>165100</xdr:colOff>
      <xdr:row>57</xdr:row>
      <xdr:rowOff>97264</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9588500" y="9768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88391</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9372111" y="9861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63667</xdr:rowOff>
    </xdr:from>
    <xdr:to>
      <xdr:col>46</xdr:col>
      <xdr:colOff>38100</xdr:colOff>
      <xdr:row>57</xdr:row>
      <xdr:rowOff>165267</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8699500" y="9836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156394</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8483111" y="9929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88846</xdr:rowOff>
    </xdr:from>
    <xdr:to>
      <xdr:col>41</xdr:col>
      <xdr:colOff>101600</xdr:colOff>
      <xdr:row>58</xdr:row>
      <xdr:rowOff>18996</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7810500" y="9861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10123</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7594111" y="9954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35875</xdr:rowOff>
    </xdr:from>
    <xdr:to>
      <xdr:col>36</xdr:col>
      <xdr:colOff>165100</xdr:colOff>
      <xdr:row>56</xdr:row>
      <xdr:rowOff>137475</xdr:rowOff>
    </xdr:to>
    <xdr:sp macro="" textlink="">
      <xdr:nvSpPr>
        <xdr:cNvPr id="384" name="楕円 383">
          <a:extLst>
            <a:ext uri="{FF2B5EF4-FFF2-40B4-BE49-F238E27FC236}">
              <a16:creationId xmlns:a16="http://schemas.microsoft.com/office/drawing/2014/main" id="{00000000-0008-0000-0600-000080010000}"/>
            </a:ext>
          </a:extLst>
        </xdr:cNvPr>
        <xdr:cNvSpPr/>
      </xdr:nvSpPr>
      <xdr:spPr>
        <a:xfrm>
          <a:off x="6921500" y="9637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128602</xdr:rowOff>
    </xdr:from>
    <xdr:ext cx="534377"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705111" y="9729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2" name="正方形/長方形 391">
          <a:extLst>
            <a:ext uri="{FF2B5EF4-FFF2-40B4-BE49-F238E27FC236}">
              <a16:creationId xmlns:a16="http://schemas.microsoft.com/office/drawing/2014/main" id="{00000000-0008-0000-0600-000088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3" name="正方形/長方形 392">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a:extLst>
            <a:ext uri="{FF2B5EF4-FFF2-40B4-BE49-F238E27FC236}">
              <a16:creationId xmlns:a16="http://schemas.microsoft.com/office/drawing/2014/main" id="{00000000-0008-0000-0600-00009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123218</xdr:rowOff>
    </xdr:from>
    <xdr:to>
      <xdr:col>54</xdr:col>
      <xdr:colOff>189865</xdr:colOff>
      <xdr:row>78</xdr:row>
      <xdr:rowOff>139700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10475595" y="12296168"/>
          <a:ext cx="1270" cy="12166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8" name="普通建設事業費 （ うち新規整備　）最小値テキスト">
          <a:extLst>
            <a:ext uri="{FF2B5EF4-FFF2-40B4-BE49-F238E27FC236}">
              <a16:creationId xmlns:a16="http://schemas.microsoft.com/office/drawing/2014/main" id="{00000000-0008-0000-0600-000098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69895</xdr:rowOff>
    </xdr:from>
    <xdr:ext cx="534377" cy="259045"/>
    <xdr:sp macro="" textlink="">
      <xdr:nvSpPr>
        <xdr:cNvPr id="410" name="普通建設事業費 （ うち新規整備　）最大値テキスト">
          <a:extLst>
            <a:ext uri="{FF2B5EF4-FFF2-40B4-BE49-F238E27FC236}">
              <a16:creationId xmlns:a16="http://schemas.microsoft.com/office/drawing/2014/main" id="{00000000-0008-0000-0600-00009A010000}"/>
            </a:ext>
          </a:extLst>
        </xdr:cNvPr>
        <xdr:cNvSpPr txBox="1"/>
      </xdr:nvSpPr>
      <xdr:spPr>
        <a:xfrm>
          <a:off x="10528300" y="12071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123218</xdr:rowOff>
    </xdr:from>
    <xdr:to>
      <xdr:col>55</xdr:col>
      <xdr:colOff>88900</xdr:colOff>
      <xdr:row>71</xdr:row>
      <xdr:rowOff>123218</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2296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49357</xdr:rowOff>
    </xdr:from>
    <xdr:to>
      <xdr:col>55</xdr:col>
      <xdr:colOff>0</xdr:colOff>
      <xdr:row>77</xdr:row>
      <xdr:rowOff>138809</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9639300" y="13251007"/>
          <a:ext cx="838200" cy="89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26029</xdr:rowOff>
    </xdr:from>
    <xdr:ext cx="534377" cy="259045"/>
    <xdr:sp macro="" textlink="">
      <xdr:nvSpPr>
        <xdr:cNvPr id="413" name="普通建設事業費 （ うち新規整備　）平均値テキスト">
          <a:extLst>
            <a:ext uri="{FF2B5EF4-FFF2-40B4-BE49-F238E27FC236}">
              <a16:creationId xmlns:a16="http://schemas.microsoft.com/office/drawing/2014/main" id="{00000000-0008-0000-0600-00009D010000}"/>
            </a:ext>
          </a:extLst>
        </xdr:cNvPr>
        <xdr:cNvSpPr txBox="1"/>
      </xdr:nvSpPr>
      <xdr:spPr>
        <a:xfrm>
          <a:off x="10528300" y="130562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3152</xdr:rowOff>
    </xdr:from>
    <xdr:to>
      <xdr:col>55</xdr:col>
      <xdr:colOff>50800</xdr:colOff>
      <xdr:row>77</xdr:row>
      <xdr:rowOff>104752</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10426700" y="13204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54569</xdr:rowOff>
    </xdr:from>
    <xdr:to>
      <xdr:col>50</xdr:col>
      <xdr:colOff>114300</xdr:colOff>
      <xdr:row>77</xdr:row>
      <xdr:rowOff>49357</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8750300" y="13084769"/>
          <a:ext cx="889000" cy="166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135306</xdr:rowOff>
    </xdr:from>
    <xdr:to>
      <xdr:col>50</xdr:col>
      <xdr:colOff>165100</xdr:colOff>
      <xdr:row>77</xdr:row>
      <xdr:rowOff>65456</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9588500" y="13165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81983</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372111" y="12940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54569</xdr:rowOff>
    </xdr:from>
    <xdr:to>
      <xdr:col>45</xdr:col>
      <xdr:colOff>177800</xdr:colOff>
      <xdr:row>76</xdr:row>
      <xdr:rowOff>91032</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flipV="1">
          <a:off x="7861300" y="13084769"/>
          <a:ext cx="889000" cy="36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7862</xdr:rowOff>
    </xdr:from>
    <xdr:to>
      <xdr:col>46</xdr:col>
      <xdr:colOff>38100</xdr:colOff>
      <xdr:row>76</xdr:row>
      <xdr:rowOff>109462</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8699500" y="13038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100589</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483111" y="13130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141300</xdr:rowOff>
    </xdr:from>
    <xdr:to>
      <xdr:col>41</xdr:col>
      <xdr:colOff>50800</xdr:colOff>
      <xdr:row>76</xdr:row>
      <xdr:rowOff>91032</xdr:rowOff>
    </xdr:to>
    <xdr:cxnSp macro="">
      <xdr:nvCxnSpPr>
        <xdr:cNvPr id="421" name="直線コネクタ 420">
          <a:extLst>
            <a:ext uri="{FF2B5EF4-FFF2-40B4-BE49-F238E27FC236}">
              <a16:creationId xmlns:a16="http://schemas.microsoft.com/office/drawing/2014/main" id="{00000000-0008-0000-0600-0000A5010000}"/>
            </a:ext>
          </a:extLst>
        </xdr:cNvPr>
        <xdr:cNvCxnSpPr/>
      </xdr:nvCxnSpPr>
      <xdr:spPr>
        <a:xfrm>
          <a:off x="6972300" y="13000050"/>
          <a:ext cx="889000" cy="121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34013</xdr:rowOff>
    </xdr:from>
    <xdr:to>
      <xdr:col>41</xdr:col>
      <xdr:colOff>101600</xdr:colOff>
      <xdr:row>76</xdr:row>
      <xdr:rowOff>135613</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7810500" y="1306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152140</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594111" y="12839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108172</xdr:rowOff>
    </xdr:from>
    <xdr:to>
      <xdr:col>36</xdr:col>
      <xdr:colOff>165100</xdr:colOff>
      <xdr:row>77</xdr:row>
      <xdr:rowOff>38322</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6921500" y="13138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29449</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05111" y="13231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88009</xdr:rowOff>
    </xdr:from>
    <xdr:to>
      <xdr:col>55</xdr:col>
      <xdr:colOff>50800</xdr:colOff>
      <xdr:row>78</xdr:row>
      <xdr:rowOff>18159</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10426700" y="13289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66436</xdr:rowOff>
    </xdr:from>
    <xdr:ext cx="469744" cy="259045"/>
    <xdr:sp macro="" textlink="">
      <xdr:nvSpPr>
        <xdr:cNvPr id="432" name="普通建設事業費 （ うち新規整備　）該当値テキスト">
          <a:extLst>
            <a:ext uri="{FF2B5EF4-FFF2-40B4-BE49-F238E27FC236}">
              <a16:creationId xmlns:a16="http://schemas.microsoft.com/office/drawing/2014/main" id="{00000000-0008-0000-0600-0000B0010000}"/>
            </a:ext>
          </a:extLst>
        </xdr:cNvPr>
        <xdr:cNvSpPr txBox="1"/>
      </xdr:nvSpPr>
      <xdr:spPr>
        <a:xfrm>
          <a:off x="10528300" y="13268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170007</xdr:rowOff>
    </xdr:from>
    <xdr:to>
      <xdr:col>50</xdr:col>
      <xdr:colOff>165100</xdr:colOff>
      <xdr:row>77</xdr:row>
      <xdr:rowOff>100157</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9588500" y="13200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91284</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9372111" y="13292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3769</xdr:rowOff>
    </xdr:from>
    <xdr:to>
      <xdr:col>46</xdr:col>
      <xdr:colOff>38100</xdr:colOff>
      <xdr:row>76</xdr:row>
      <xdr:rowOff>105369</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8699500" y="13033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121897</xdr:rowOff>
    </xdr:from>
    <xdr:ext cx="534377"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8483111" y="12809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40232</xdr:rowOff>
    </xdr:from>
    <xdr:to>
      <xdr:col>41</xdr:col>
      <xdr:colOff>101600</xdr:colOff>
      <xdr:row>76</xdr:row>
      <xdr:rowOff>141832</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7810500" y="13070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132959</xdr:rowOff>
    </xdr:from>
    <xdr:ext cx="534377"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7594111" y="13163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90500</xdr:rowOff>
    </xdr:from>
    <xdr:to>
      <xdr:col>36</xdr:col>
      <xdr:colOff>165100</xdr:colOff>
      <xdr:row>76</xdr:row>
      <xdr:rowOff>20650</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6921500" y="1294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37177</xdr:rowOff>
    </xdr:from>
    <xdr:ext cx="534377"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705111" y="12724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5" name="普通建設事業費 （ うち更新整備　）グラフ枠">
          <a:extLst>
            <a:ext uri="{FF2B5EF4-FFF2-40B4-BE49-F238E27FC236}">
              <a16:creationId xmlns:a16="http://schemas.microsoft.com/office/drawing/2014/main" id="{00000000-0008-0000-0600-0000D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52620</xdr:rowOff>
    </xdr:from>
    <xdr:to>
      <xdr:col>54</xdr:col>
      <xdr:colOff>189865</xdr:colOff>
      <xdr:row>98</xdr:row>
      <xdr:rowOff>164241</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10475595" y="15483120"/>
          <a:ext cx="1270" cy="14832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168068</xdr:rowOff>
    </xdr:from>
    <xdr:ext cx="469744" cy="259045"/>
    <xdr:sp macro="" textlink="">
      <xdr:nvSpPr>
        <xdr:cNvPr id="467" name="普通建設事業費 （ うち更新整備　）最小値テキスト">
          <a:extLst>
            <a:ext uri="{FF2B5EF4-FFF2-40B4-BE49-F238E27FC236}">
              <a16:creationId xmlns:a16="http://schemas.microsoft.com/office/drawing/2014/main" id="{00000000-0008-0000-0600-0000D3010000}"/>
            </a:ext>
          </a:extLst>
        </xdr:cNvPr>
        <xdr:cNvSpPr txBox="1"/>
      </xdr:nvSpPr>
      <xdr:spPr>
        <a:xfrm>
          <a:off x="10528300" y="16970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164241</xdr:rowOff>
    </xdr:from>
    <xdr:to>
      <xdr:col>55</xdr:col>
      <xdr:colOff>88900</xdr:colOff>
      <xdr:row>98</xdr:row>
      <xdr:rowOff>164241</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6966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170747</xdr:rowOff>
    </xdr:from>
    <xdr:ext cx="534377" cy="259045"/>
    <xdr:sp macro="" textlink="">
      <xdr:nvSpPr>
        <xdr:cNvPr id="469" name="普通建設事業費 （ うち更新整備　）最大値テキスト">
          <a:extLst>
            <a:ext uri="{FF2B5EF4-FFF2-40B4-BE49-F238E27FC236}">
              <a16:creationId xmlns:a16="http://schemas.microsoft.com/office/drawing/2014/main" id="{00000000-0008-0000-0600-0000D5010000}"/>
            </a:ext>
          </a:extLst>
        </xdr:cNvPr>
        <xdr:cNvSpPr txBox="1"/>
      </xdr:nvSpPr>
      <xdr:spPr>
        <a:xfrm>
          <a:off x="10528300" y="15258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52620</xdr:rowOff>
    </xdr:from>
    <xdr:to>
      <xdr:col>55</xdr:col>
      <xdr:colOff>88900</xdr:colOff>
      <xdr:row>90</xdr:row>
      <xdr:rowOff>52620</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10388600" y="1548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163506</xdr:rowOff>
    </xdr:from>
    <xdr:to>
      <xdr:col>55</xdr:col>
      <xdr:colOff>0</xdr:colOff>
      <xdr:row>98</xdr:row>
      <xdr:rowOff>93931</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9639300" y="16794156"/>
          <a:ext cx="838200" cy="101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35980</xdr:rowOff>
    </xdr:from>
    <xdr:ext cx="534377" cy="259045"/>
    <xdr:sp macro="" textlink="">
      <xdr:nvSpPr>
        <xdr:cNvPr id="472" name="普通建設事業費 （ うち更新整備　）平均値テキスト">
          <a:extLst>
            <a:ext uri="{FF2B5EF4-FFF2-40B4-BE49-F238E27FC236}">
              <a16:creationId xmlns:a16="http://schemas.microsoft.com/office/drawing/2014/main" id="{00000000-0008-0000-0600-0000D8010000}"/>
            </a:ext>
          </a:extLst>
        </xdr:cNvPr>
        <xdr:cNvSpPr txBox="1"/>
      </xdr:nvSpPr>
      <xdr:spPr>
        <a:xfrm>
          <a:off x="10528300" y="163237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13103</xdr:rowOff>
    </xdr:from>
    <xdr:to>
      <xdr:col>55</xdr:col>
      <xdr:colOff>50800</xdr:colOff>
      <xdr:row>96</xdr:row>
      <xdr:rowOff>114703</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10426700" y="16472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93931</xdr:rowOff>
    </xdr:from>
    <xdr:to>
      <xdr:col>50</xdr:col>
      <xdr:colOff>114300</xdr:colOff>
      <xdr:row>98</xdr:row>
      <xdr:rowOff>97540</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8750300" y="16896031"/>
          <a:ext cx="889000" cy="3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34837</xdr:rowOff>
    </xdr:from>
    <xdr:to>
      <xdr:col>50</xdr:col>
      <xdr:colOff>165100</xdr:colOff>
      <xdr:row>96</xdr:row>
      <xdr:rowOff>136437</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9588500" y="16494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152964</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72111" y="16269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97540</xdr:rowOff>
    </xdr:from>
    <xdr:to>
      <xdr:col>45</xdr:col>
      <xdr:colOff>177800</xdr:colOff>
      <xdr:row>98</xdr:row>
      <xdr:rowOff>108773</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flipV="1">
          <a:off x="7861300" y="16899640"/>
          <a:ext cx="889000" cy="11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136024</xdr:rowOff>
    </xdr:from>
    <xdr:to>
      <xdr:col>46</xdr:col>
      <xdr:colOff>38100</xdr:colOff>
      <xdr:row>96</xdr:row>
      <xdr:rowOff>66174</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8699500" y="16423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82701</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83111" y="16199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160911</xdr:rowOff>
    </xdr:from>
    <xdr:to>
      <xdr:col>41</xdr:col>
      <xdr:colOff>50800</xdr:colOff>
      <xdr:row>98</xdr:row>
      <xdr:rowOff>108773</xdr:rowOff>
    </xdr:to>
    <xdr:cxnSp macro="">
      <xdr:nvCxnSpPr>
        <xdr:cNvPr id="480" name="直線コネクタ 479">
          <a:extLst>
            <a:ext uri="{FF2B5EF4-FFF2-40B4-BE49-F238E27FC236}">
              <a16:creationId xmlns:a16="http://schemas.microsoft.com/office/drawing/2014/main" id="{00000000-0008-0000-0600-0000E0010000}"/>
            </a:ext>
          </a:extLst>
        </xdr:cNvPr>
        <xdr:cNvCxnSpPr/>
      </xdr:nvCxnSpPr>
      <xdr:spPr>
        <a:xfrm>
          <a:off x="6972300" y="16791561"/>
          <a:ext cx="889000" cy="119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164991</xdr:rowOff>
    </xdr:from>
    <xdr:to>
      <xdr:col>41</xdr:col>
      <xdr:colOff>101600</xdr:colOff>
      <xdr:row>96</xdr:row>
      <xdr:rowOff>95141</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7810500" y="16452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111668</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227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68376</xdr:rowOff>
    </xdr:from>
    <xdr:to>
      <xdr:col>36</xdr:col>
      <xdr:colOff>165100</xdr:colOff>
      <xdr:row>96</xdr:row>
      <xdr:rowOff>169976</xdr:rowOff>
    </xdr:to>
    <xdr:sp macro="" textlink="">
      <xdr:nvSpPr>
        <xdr:cNvPr id="483" name="フローチャート: 判断 482">
          <a:extLst>
            <a:ext uri="{FF2B5EF4-FFF2-40B4-BE49-F238E27FC236}">
              <a16:creationId xmlns:a16="http://schemas.microsoft.com/office/drawing/2014/main" id="{00000000-0008-0000-0600-0000E3010000}"/>
            </a:ext>
          </a:extLst>
        </xdr:cNvPr>
        <xdr:cNvSpPr/>
      </xdr:nvSpPr>
      <xdr:spPr>
        <a:xfrm>
          <a:off x="6921500" y="16527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15053</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302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112706</xdr:rowOff>
    </xdr:from>
    <xdr:to>
      <xdr:col>55</xdr:col>
      <xdr:colOff>50800</xdr:colOff>
      <xdr:row>98</xdr:row>
      <xdr:rowOff>42856</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10426700" y="16743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91133</xdr:rowOff>
    </xdr:from>
    <xdr:ext cx="534377" cy="259045"/>
    <xdr:sp macro="" textlink="">
      <xdr:nvSpPr>
        <xdr:cNvPr id="491" name="普通建設事業費 （ うち更新整備　）該当値テキスト">
          <a:extLst>
            <a:ext uri="{FF2B5EF4-FFF2-40B4-BE49-F238E27FC236}">
              <a16:creationId xmlns:a16="http://schemas.microsoft.com/office/drawing/2014/main" id="{00000000-0008-0000-0600-0000EB010000}"/>
            </a:ext>
          </a:extLst>
        </xdr:cNvPr>
        <xdr:cNvSpPr txBox="1"/>
      </xdr:nvSpPr>
      <xdr:spPr>
        <a:xfrm>
          <a:off x="10528300" y="16721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43131</xdr:rowOff>
    </xdr:from>
    <xdr:to>
      <xdr:col>50</xdr:col>
      <xdr:colOff>165100</xdr:colOff>
      <xdr:row>98</xdr:row>
      <xdr:rowOff>144731</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9588500" y="16845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135858</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9372111" y="16937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46740</xdr:rowOff>
    </xdr:from>
    <xdr:to>
      <xdr:col>46</xdr:col>
      <xdr:colOff>38100</xdr:colOff>
      <xdr:row>98</xdr:row>
      <xdr:rowOff>148340</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8699500" y="1684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139467</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8483111" y="16941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57973</xdr:rowOff>
    </xdr:from>
    <xdr:to>
      <xdr:col>41</xdr:col>
      <xdr:colOff>101600</xdr:colOff>
      <xdr:row>98</xdr:row>
      <xdr:rowOff>159573</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7810500" y="16860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98</xdr:row>
      <xdr:rowOff>150700</xdr:rowOff>
    </xdr:from>
    <xdr:ext cx="469744"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7626428" y="16952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110111</xdr:rowOff>
    </xdr:from>
    <xdr:to>
      <xdr:col>36</xdr:col>
      <xdr:colOff>165100</xdr:colOff>
      <xdr:row>98</xdr:row>
      <xdr:rowOff>40261</xdr:rowOff>
    </xdr:to>
    <xdr:sp macro="" textlink="">
      <xdr:nvSpPr>
        <xdr:cNvPr id="498" name="楕円 497">
          <a:extLst>
            <a:ext uri="{FF2B5EF4-FFF2-40B4-BE49-F238E27FC236}">
              <a16:creationId xmlns:a16="http://schemas.microsoft.com/office/drawing/2014/main" id="{00000000-0008-0000-0600-0000F2010000}"/>
            </a:ext>
          </a:extLst>
        </xdr:cNvPr>
        <xdr:cNvSpPr/>
      </xdr:nvSpPr>
      <xdr:spPr>
        <a:xfrm>
          <a:off x="6921500" y="16740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31388</xdr:rowOff>
    </xdr:from>
    <xdr:ext cx="534377"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6705111" y="16833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災害復旧事業費グラフ枠">
          <a:extLst>
            <a:ext uri="{FF2B5EF4-FFF2-40B4-BE49-F238E27FC236}">
              <a16:creationId xmlns:a16="http://schemas.microsoft.com/office/drawing/2014/main" id="{00000000-0008-0000-06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112748</xdr:rowOff>
    </xdr:from>
    <xdr:to>
      <xdr:col>85</xdr:col>
      <xdr:colOff>126364</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6317595" y="5427698"/>
          <a:ext cx="1269" cy="12271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22" name="災害復旧事業費最小値テキスト">
          <a:extLst>
            <a:ext uri="{FF2B5EF4-FFF2-40B4-BE49-F238E27FC236}">
              <a16:creationId xmlns:a16="http://schemas.microsoft.com/office/drawing/2014/main" id="{00000000-0008-0000-0600-00000A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59425</xdr:rowOff>
    </xdr:from>
    <xdr:ext cx="534377" cy="259045"/>
    <xdr:sp macro="" textlink="">
      <xdr:nvSpPr>
        <xdr:cNvPr id="524" name="災害復旧事業費最大値テキスト">
          <a:extLst>
            <a:ext uri="{FF2B5EF4-FFF2-40B4-BE49-F238E27FC236}">
              <a16:creationId xmlns:a16="http://schemas.microsoft.com/office/drawing/2014/main" id="{00000000-0008-0000-0600-00000C020000}"/>
            </a:ext>
          </a:extLst>
        </xdr:cNvPr>
        <xdr:cNvSpPr txBox="1"/>
      </xdr:nvSpPr>
      <xdr:spPr>
        <a:xfrm>
          <a:off x="16370300" y="5202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112748</xdr:rowOff>
    </xdr:from>
    <xdr:to>
      <xdr:col>86</xdr:col>
      <xdr:colOff>25400</xdr:colOff>
      <xdr:row>31</xdr:row>
      <xdr:rowOff>112748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5427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137460</xdr:rowOff>
    </xdr:from>
    <xdr:to>
      <xdr:col>85</xdr:col>
      <xdr:colOff>127000</xdr:colOff>
      <xdr:row>38</xdr:row>
      <xdr:rowOff>138946</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5481300" y="6652560"/>
          <a:ext cx="838200" cy="1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54764</xdr:rowOff>
    </xdr:from>
    <xdr:ext cx="469744" cy="259045"/>
    <xdr:sp macro="" textlink="">
      <xdr:nvSpPr>
        <xdr:cNvPr id="527" name="災害復旧事業費平均値テキスト">
          <a:extLst>
            <a:ext uri="{FF2B5EF4-FFF2-40B4-BE49-F238E27FC236}">
              <a16:creationId xmlns:a16="http://schemas.microsoft.com/office/drawing/2014/main" id="{00000000-0008-0000-0600-00000F020000}"/>
            </a:ext>
          </a:extLst>
        </xdr:cNvPr>
        <xdr:cNvSpPr txBox="1"/>
      </xdr:nvSpPr>
      <xdr:spPr>
        <a:xfrm>
          <a:off x="16370300" y="63984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31887</xdr:rowOff>
    </xdr:from>
    <xdr:to>
      <xdr:col>85</xdr:col>
      <xdr:colOff>177800</xdr:colOff>
      <xdr:row>38</xdr:row>
      <xdr:rowOff>133487</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6268700" y="6546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137460</xdr:rowOff>
    </xdr:from>
    <xdr:to>
      <xdr:col>81</xdr:col>
      <xdr:colOff>50800</xdr:colOff>
      <xdr:row>38</xdr:row>
      <xdr:rowOff>139700</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flipV="1">
          <a:off x="14592300" y="6652560"/>
          <a:ext cx="889000" cy="2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34127</xdr:rowOff>
    </xdr:from>
    <xdr:to>
      <xdr:col>81</xdr:col>
      <xdr:colOff>101600</xdr:colOff>
      <xdr:row>38</xdr:row>
      <xdr:rowOff>135727</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5430500" y="6549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152254</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46428" y="6324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161915</xdr:rowOff>
    </xdr:from>
    <xdr:to>
      <xdr:col>76</xdr:col>
      <xdr:colOff>165100</xdr:colOff>
      <xdr:row>38</xdr:row>
      <xdr:rowOff>92065</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4541500" y="6505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108592</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357428" y="6280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134945</xdr:rowOff>
    </xdr:from>
    <xdr:to>
      <xdr:col>71</xdr:col>
      <xdr:colOff>177800</xdr:colOff>
      <xdr:row>38</xdr:row>
      <xdr:rowOff>139700</xdr:rowOff>
    </xdr:to>
    <xdr:cxnSp macro="">
      <xdr:nvCxnSpPr>
        <xdr:cNvPr id="535" name="直線コネクタ 534">
          <a:extLst>
            <a:ext uri="{FF2B5EF4-FFF2-40B4-BE49-F238E27FC236}">
              <a16:creationId xmlns:a16="http://schemas.microsoft.com/office/drawing/2014/main" id="{00000000-0008-0000-0600-000017020000}"/>
            </a:ext>
          </a:extLst>
        </xdr:cNvPr>
        <xdr:cNvCxnSpPr/>
      </xdr:nvCxnSpPr>
      <xdr:spPr>
        <a:xfrm>
          <a:off x="12814300" y="6650045"/>
          <a:ext cx="889000" cy="4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12684</xdr:rowOff>
    </xdr:from>
    <xdr:to>
      <xdr:col>72</xdr:col>
      <xdr:colOff>38100</xdr:colOff>
      <xdr:row>38</xdr:row>
      <xdr:rowOff>114284</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3652500" y="6527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130812</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468428" y="6303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39157</xdr:rowOff>
    </xdr:from>
    <xdr:to>
      <xdr:col>67</xdr:col>
      <xdr:colOff>101600</xdr:colOff>
      <xdr:row>38</xdr:row>
      <xdr:rowOff>140757</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2763500" y="6554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157284</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579428" y="6329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88146</xdr:rowOff>
    </xdr:from>
    <xdr:to>
      <xdr:col>85</xdr:col>
      <xdr:colOff>177800</xdr:colOff>
      <xdr:row>39</xdr:row>
      <xdr:rowOff>18296</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6268700" y="6603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10315</xdr:rowOff>
    </xdr:from>
    <xdr:ext cx="313932" cy="259045"/>
    <xdr:sp macro="" textlink="">
      <xdr:nvSpPr>
        <xdr:cNvPr id="546" name="災害復旧事業費該当値テキスト">
          <a:extLst>
            <a:ext uri="{FF2B5EF4-FFF2-40B4-BE49-F238E27FC236}">
              <a16:creationId xmlns:a16="http://schemas.microsoft.com/office/drawing/2014/main" id="{00000000-0008-0000-0600-000022020000}"/>
            </a:ext>
          </a:extLst>
        </xdr:cNvPr>
        <xdr:cNvSpPr txBox="1"/>
      </xdr:nvSpPr>
      <xdr:spPr>
        <a:xfrm>
          <a:off x="16370300" y="652541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86660</xdr:rowOff>
    </xdr:from>
    <xdr:to>
      <xdr:col>81</xdr:col>
      <xdr:colOff>101600</xdr:colOff>
      <xdr:row>39</xdr:row>
      <xdr:rowOff>16810</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5430500" y="660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7937</xdr:rowOff>
    </xdr:from>
    <xdr:ext cx="313932"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5324333" y="66944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84145</xdr:rowOff>
    </xdr:from>
    <xdr:to>
      <xdr:col>67</xdr:col>
      <xdr:colOff>101600</xdr:colOff>
      <xdr:row>39</xdr:row>
      <xdr:rowOff>14295</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2763500" y="6599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5422</xdr:rowOff>
    </xdr:from>
    <xdr:ext cx="378565"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625017" y="66919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失業対策事業費グラフ枠">
          <a:extLst>
            <a:ext uri="{FF2B5EF4-FFF2-40B4-BE49-F238E27FC236}">
              <a16:creationId xmlns:a16="http://schemas.microsoft.com/office/drawing/2014/main" id="{00000000-0008-0000-06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1" name="失業対策事業費最小値テキスト">
          <a:extLst>
            <a:ext uri="{FF2B5EF4-FFF2-40B4-BE49-F238E27FC236}">
              <a16:creationId xmlns:a16="http://schemas.microsoft.com/office/drawing/2014/main" id="{00000000-0008-0000-0600-00003B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3" name="失業対策事業費最大値テキスト">
          <a:extLst>
            <a:ext uri="{FF2B5EF4-FFF2-40B4-BE49-F238E27FC236}">
              <a16:creationId xmlns:a16="http://schemas.microsoft.com/office/drawing/2014/main" id="{00000000-0008-0000-0600-00003D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6" name="失業対策事業費平均値テキスト">
          <a:extLst>
            <a:ext uri="{FF2B5EF4-FFF2-40B4-BE49-F238E27FC236}">
              <a16:creationId xmlns:a16="http://schemas.microsoft.com/office/drawing/2014/main" id="{00000000-0008-0000-0600-000040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4" name="直線コネクタ 583">
          <a:extLst>
            <a:ext uri="{FF2B5EF4-FFF2-40B4-BE49-F238E27FC236}">
              <a16:creationId xmlns:a16="http://schemas.microsoft.com/office/drawing/2014/main" id="{00000000-0008-0000-0600-000048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5" name="失業対策事業費該当値テキスト">
          <a:extLst>
            <a:ext uri="{FF2B5EF4-FFF2-40B4-BE49-F238E27FC236}">
              <a16:creationId xmlns:a16="http://schemas.microsoft.com/office/drawing/2014/main" id="{00000000-0008-0000-0600-000053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a:extLst>
            <a:ext uri="{FF2B5EF4-FFF2-40B4-BE49-F238E27FC236}">
              <a16:creationId xmlns:a16="http://schemas.microsoft.com/office/drawing/2014/main" id="{00000000-0008-0000-06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1936</xdr:rowOff>
    </xdr:from>
    <xdr:to>
      <xdr:col>85</xdr:col>
      <xdr:colOff>126364</xdr:colOff>
      <xdr:row>78</xdr:row>
      <xdr:rowOff>107843</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6317595" y="12003436"/>
          <a:ext cx="1269" cy="14775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111670</xdr:rowOff>
    </xdr:from>
    <xdr:ext cx="469744" cy="259045"/>
    <xdr:sp macro="" textlink="">
      <xdr:nvSpPr>
        <xdr:cNvPr id="630" name="公債費最小値テキスト">
          <a:extLst>
            <a:ext uri="{FF2B5EF4-FFF2-40B4-BE49-F238E27FC236}">
              <a16:creationId xmlns:a16="http://schemas.microsoft.com/office/drawing/2014/main" id="{00000000-0008-0000-0600-000076020000}"/>
            </a:ext>
          </a:extLst>
        </xdr:cNvPr>
        <xdr:cNvSpPr txBox="1"/>
      </xdr:nvSpPr>
      <xdr:spPr>
        <a:xfrm>
          <a:off x="16370300" y="13484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107843</xdr:rowOff>
    </xdr:from>
    <xdr:to>
      <xdr:col>86</xdr:col>
      <xdr:colOff>25400</xdr:colOff>
      <xdr:row>78</xdr:row>
      <xdr:rowOff>107843</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3480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120063</xdr:rowOff>
    </xdr:from>
    <xdr:ext cx="599010" cy="259045"/>
    <xdr:sp macro="" textlink="">
      <xdr:nvSpPr>
        <xdr:cNvPr id="632" name="公債費最大値テキスト">
          <a:extLst>
            <a:ext uri="{FF2B5EF4-FFF2-40B4-BE49-F238E27FC236}">
              <a16:creationId xmlns:a16="http://schemas.microsoft.com/office/drawing/2014/main" id="{00000000-0008-0000-0600-000078020000}"/>
            </a:ext>
          </a:extLst>
        </xdr:cNvPr>
        <xdr:cNvSpPr txBox="1"/>
      </xdr:nvSpPr>
      <xdr:spPr>
        <a:xfrm>
          <a:off x="16370300" y="11778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100,437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1936</xdr:rowOff>
    </xdr:from>
    <xdr:to>
      <xdr:col>86</xdr:col>
      <xdr:colOff>25400</xdr:colOff>
      <xdr:row>70</xdr:row>
      <xdr:rowOff>1936</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2003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90371</xdr:rowOff>
    </xdr:from>
    <xdr:to>
      <xdr:col>85</xdr:col>
      <xdr:colOff>127000</xdr:colOff>
      <xdr:row>74</xdr:row>
      <xdr:rowOff>170136</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5481300" y="12777671"/>
          <a:ext cx="838200" cy="79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6830</xdr:rowOff>
    </xdr:from>
    <xdr:ext cx="534377" cy="259045"/>
    <xdr:sp macro="" textlink="">
      <xdr:nvSpPr>
        <xdr:cNvPr id="635" name="公債費平均値テキスト">
          <a:extLst>
            <a:ext uri="{FF2B5EF4-FFF2-40B4-BE49-F238E27FC236}">
              <a16:creationId xmlns:a16="http://schemas.microsoft.com/office/drawing/2014/main" id="{00000000-0008-0000-0600-00007B020000}"/>
            </a:ext>
          </a:extLst>
        </xdr:cNvPr>
        <xdr:cNvSpPr txBox="1"/>
      </xdr:nvSpPr>
      <xdr:spPr>
        <a:xfrm>
          <a:off x="16370300" y="128655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28403</xdr:rowOff>
    </xdr:from>
    <xdr:to>
      <xdr:col>85</xdr:col>
      <xdr:colOff>177800</xdr:colOff>
      <xdr:row>75</xdr:row>
      <xdr:rowOff>130003</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6268700" y="12887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90371</xdr:rowOff>
    </xdr:from>
    <xdr:to>
      <xdr:col>81</xdr:col>
      <xdr:colOff>50800</xdr:colOff>
      <xdr:row>75</xdr:row>
      <xdr:rowOff>47117</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flipV="1">
          <a:off x="14592300" y="12777671"/>
          <a:ext cx="889000" cy="128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23880</xdr:rowOff>
    </xdr:from>
    <xdr:to>
      <xdr:col>81</xdr:col>
      <xdr:colOff>101600</xdr:colOff>
      <xdr:row>75</xdr:row>
      <xdr:rowOff>125480</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5430500" y="12882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116606</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14111" y="1297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34413</xdr:rowOff>
    </xdr:from>
    <xdr:to>
      <xdr:col>76</xdr:col>
      <xdr:colOff>114300</xdr:colOff>
      <xdr:row>75</xdr:row>
      <xdr:rowOff>47117</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a:off x="13703300" y="12893163"/>
          <a:ext cx="889000" cy="12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85553</xdr:rowOff>
    </xdr:from>
    <xdr:to>
      <xdr:col>76</xdr:col>
      <xdr:colOff>165100</xdr:colOff>
      <xdr:row>76</xdr:row>
      <xdr:rowOff>15703</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4541500" y="12944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6830</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3037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33972</xdr:rowOff>
    </xdr:from>
    <xdr:to>
      <xdr:col>71</xdr:col>
      <xdr:colOff>177800</xdr:colOff>
      <xdr:row>75</xdr:row>
      <xdr:rowOff>34413</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a:off x="12814300" y="12892722"/>
          <a:ext cx="889000" cy="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74906</xdr:rowOff>
    </xdr:from>
    <xdr:to>
      <xdr:col>72</xdr:col>
      <xdr:colOff>38100</xdr:colOff>
      <xdr:row>76</xdr:row>
      <xdr:rowOff>5057</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3652500" y="1293365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167634</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36111" y="13026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65273</xdr:rowOff>
    </xdr:from>
    <xdr:to>
      <xdr:col>67</xdr:col>
      <xdr:colOff>101600</xdr:colOff>
      <xdr:row>75</xdr:row>
      <xdr:rowOff>166874</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2763500" y="1292402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157999</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47111" y="13016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119336</xdr:rowOff>
    </xdr:from>
    <xdr:to>
      <xdr:col>85</xdr:col>
      <xdr:colOff>177800</xdr:colOff>
      <xdr:row>75</xdr:row>
      <xdr:rowOff>49486</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6268700" y="1280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142213</xdr:rowOff>
    </xdr:from>
    <xdr:ext cx="534377" cy="259045"/>
    <xdr:sp macro="" textlink="">
      <xdr:nvSpPr>
        <xdr:cNvPr id="654" name="公債費該当値テキスト">
          <a:extLst>
            <a:ext uri="{FF2B5EF4-FFF2-40B4-BE49-F238E27FC236}">
              <a16:creationId xmlns:a16="http://schemas.microsoft.com/office/drawing/2014/main" id="{00000000-0008-0000-0600-00008E020000}"/>
            </a:ext>
          </a:extLst>
        </xdr:cNvPr>
        <xdr:cNvSpPr txBox="1"/>
      </xdr:nvSpPr>
      <xdr:spPr>
        <a:xfrm>
          <a:off x="16370300" y="12658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39571</xdr:rowOff>
    </xdr:from>
    <xdr:to>
      <xdr:col>81</xdr:col>
      <xdr:colOff>101600</xdr:colOff>
      <xdr:row>74</xdr:row>
      <xdr:rowOff>141171</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5430500" y="12726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157698</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5214111" y="12502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167767</xdr:rowOff>
    </xdr:from>
    <xdr:to>
      <xdr:col>76</xdr:col>
      <xdr:colOff>165100</xdr:colOff>
      <xdr:row>75</xdr:row>
      <xdr:rowOff>97917</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4541500" y="1285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114444</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4325111" y="12630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155063</xdr:rowOff>
    </xdr:from>
    <xdr:to>
      <xdr:col>72</xdr:col>
      <xdr:colOff>38100</xdr:colOff>
      <xdr:row>75</xdr:row>
      <xdr:rowOff>85213</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3652500" y="12842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101740</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3436111" y="12617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154622</xdr:rowOff>
    </xdr:from>
    <xdr:to>
      <xdr:col>67</xdr:col>
      <xdr:colOff>101600</xdr:colOff>
      <xdr:row>75</xdr:row>
      <xdr:rowOff>84772</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2763500" y="12841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101299</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547111" y="12617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積立金グラフ枠">
          <a:extLst>
            <a:ext uri="{FF2B5EF4-FFF2-40B4-BE49-F238E27FC236}">
              <a16:creationId xmlns:a16="http://schemas.microsoft.com/office/drawing/2014/main" id="{00000000-0008-0000-06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148210</xdr:rowOff>
    </xdr:from>
    <xdr:to>
      <xdr:col>85</xdr:col>
      <xdr:colOff>126364</xdr:colOff>
      <xdr:row>99</xdr:row>
      <xdr:rowOff>27953</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6317595" y="15578710"/>
          <a:ext cx="1269" cy="1422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31780</xdr:rowOff>
    </xdr:from>
    <xdr:ext cx="469744" cy="259045"/>
    <xdr:sp macro="" textlink="">
      <xdr:nvSpPr>
        <xdr:cNvPr id="687" name="積立金最小値テキスト">
          <a:extLst>
            <a:ext uri="{FF2B5EF4-FFF2-40B4-BE49-F238E27FC236}">
              <a16:creationId xmlns:a16="http://schemas.microsoft.com/office/drawing/2014/main" id="{00000000-0008-0000-0600-0000AF020000}"/>
            </a:ext>
          </a:extLst>
        </xdr:cNvPr>
        <xdr:cNvSpPr txBox="1"/>
      </xdr:nvSpPr>
      <xdr:spPr>
        <a:xfrm>
          <a:off x="16370300" y="17005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27953</xdr:rowOff>
    </xdr:from>
    <xdr:to>
      <xdr:col>86</xdr:col>
      <xdr:colOff>25400</xdr:colOff>
      <xdr:row>99</xdr:row>
      <xdr:rowOff>27953</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7001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94887</xdr:rowOff>
    </xdr:from>
    <xdr:ext cx="599010" cy="259045"/>
    <xdr:sp macro="" textlink="">
      <xdr:nvSpPr>
        <xdr:cNvPr id="689" name="積立金最大値テキスト">
          <a:extLst>
            <a:ext uri="{FF2B5EF4-FFF2-40B4-BE49-F238E27FC236}">
              <a16:creationId xmlns:a16="http://schemas.microsoft.com/office/drawing/2014/main" id="{00000000-0008-0000-0600-0000B1020000}"/>
            </a:ext>
          </a:extLst>
        </xdr:cNvPr>
        <xdr:cNvSpPr txBox="1"/>
      </xdr:nvSpPr>
      <xdr:spPr>
        <a:xfrm>
          <a:off x="16370300" y="15353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148210</xdr:rowOff>
    </xdr:from>
    <xdr:to>
      <xdr:col>86</xdr:col>
      <xdr:colOff>25400</xdr:colOff>
      <xdr:row>90</xdr:row>
      <xdr:rowOff>148210</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6230600" y="15578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159779</xdr:rowOff>
    </xdr:from>
    <xdr:to>
      <xdr:col>85</xdr:col>
      <xdr:colOff>127000</xdr:colOff>
      <xdr:row>97</xdr:row>
      <xdr:rowOff>118466</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5481300" y="16618979"/>
          <a:ext cx="838200" cy="130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162679</xdr:rowOff>
    </xdr:from>
    <xdr:ext cx="534377" cy="259045"/>
    <xdr:sp macro="" textlink="">
      <xdr:nvSpPr>
        <xdr:cNvPr id="692" name="積立金平均値テキスト">
          <a:extLst>
            <a:ext uri="{FF2B5EF4-FFF2-40B4-BE49-F238E27FC236}">
              <a16:creationId xmlns:a16="http://schemas.microsoft.com/office/drawing/2014/main" id="{00000000-0008-0000-0600-0000B4020000}"/>
            </a:ext>
          </a:extLst>
        </xdr:cNvPr>
        <xdr:cNvSpPr txBox="1"/>
      </xdr:nvSpPr>
      <xdr:spPr>
        <a:xfrm>
          <a:off x="16370300" y="166218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12802</xdr:rowOff>
    </xdr:from>
    <xdr:to>
      <xdr:col>85</xdr:col>
      <xdr:colOff>177800</xdr:colOff>
      <xdr:row>97</xdr:row>
      <xdr:rowOff>114402</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6268700" y="16643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118466</xdr:rowOff>
    </xdr:from>
    <xdr:to>
      <xdr:col>81</xdr:col>
      <xdr:colOff>50800</xdr:colOff>
      <xdr:row>98</xdr:row>
      <xdr:rowOff>58356</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4592300" y="16749116"/>
          <a:ext cx="889000" cy="111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1206</xdr:rowOff>
    </xdr:from>
    <xdr:to>
      <xdr:col>81</xdr:col>
      <xdr:colOff>101600</xdr:colOff>
      <xdr:row>97</xdr:row>
      <xdr:rowOff>102806</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5430500" y="16631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119333</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5214111" y="16407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58356</xdr:rowOff>
    </xdr:from>
    <xdr:to>
      <xdr:col>76</xdr:col>
      <xdr:colOff>114300</xdr:colOff>
      <xdr:row>98</xdr:row>
      <xdr:rowOff>83986</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flipV="1">
          <a:off x="13703300" y="16860456"/>
          <a:ext cx="889000" cy="25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123406</xdr:rowOff>
    </xdr:from>
    <xdr:to>
      <xdr:col>76</xdr:col>
      <xdr:colOff>165100</xdr:colOff>
      <xdr:row>98</xdr:row>
      <xdr:rowOff>53556</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4541500" y="16754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70083</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325111" y="16529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133210</xdr:rowOff>
    </xdr:from>
    <xdr:to>
      <xdr:col>71</xdr:col>
      <xdr:colOff>177800</xdr:colOff>
      <xdr:row>98</xdr:row>
      <xdr:rowOff>83986</xdr:rowOff>
    </xdr:to>
    <xdr:cxnSp macro="">
      <xdr:nvCxnSpPr>
        <xdr:cNvPr id="700" name="直線コネクタ 699">
          <a:extLst>
            <a:ext uri="{FF2B5EF4-FFF2-40B4-BE49-F238E27FC236}">
              <a16:creationId xmlns:a16="http://schemas.microsoft.com/office/drawing/2014/main" id="{00000000-0008-0000-0600-0000BC020000}"/>
            </a:ext>
          </a:extLst>
        </xdr:cNvPr>
        <xdr:cNvCxnSpPr/>
      </xdr:nvCxnSpPr>
      <xdr:spPr>
        <a:xfrm>
          <a:off x="12814300" y="16763860"/>
          <a:ext cx="889000" cy="122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162661</xdr:rowOff>
    </xdr:from>
    <xdr:to>
      <xdr:col>72</xdr:col>
      <xdr:colOff>38100</xdr:colOff>
      <xdr:row>98</xdr:row>
      <xdr:rowOff>92811</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3652500" y="16793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109338</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436111" y="16568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142990</xdr:rowOff>
    </xdr:from>
    <xdr:to>
      <xdr:col>67</xdr:col>
      <xdr:colOff>101600</xdr:colOff>
      <xdr:row>98</xdr:row>
      <xdr:rowOff>73140</xdr:rowOff>
    </xdr:to>
    <xdr:sp macro="" textlink="">
      <xdr:nvSpPr>
        <xdr:cNvPr id="703" name="フローチャート: 判断 702">
          <a:extLst>
            <a:ext uri="{FF2B5EF4-FFF2-40B4-BE49-F238E27FC236}">
              <a16:creationId xmlns:a16="http://schemas.microsoft.com/office/drawing/2014/main" id="{00000000-0008-0000-0600-0000BF020000}"/>
            </a:ext>
          </a:extLst>
        </xdr:cNvPr>
        <xdr:cNvSpPr/>
      </xdr:nvSpPr>
      <xdr:spPr>
        <a:xfrm>
          <a:off x="12763500" y="1677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64267</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2547111" y="16866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108979</xdr:rowOff>
    </xdr:from>
    <xdr:to>
      <xdr:col>85</xdr:col>
      <xdr:colOff>177800</xdr:colOff>
      <xdr:row>97</xdr:row>
      <xdr:rowOff>39129</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6268700" y="16568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131856</xdr:rowOff>
    </xdr:from>
    <xdr:ext cx="534377" cy="259045"/>
    <xdr:sp macro="" textlink="">
      <xdr:nvSpPr>
        <xdr:cNvPr id="711" name="積立金該当値テキスト">
          <a:extLst>
            <a:ext uri="{FF2B5EF4-FFF2-40B4-BE49-F238E27FC236}">
              <a16:creationId xmlns:a16="http://schemas.microsoft.com/office/drawing/2014/main" id="{00000000-0008-0000-0600-0000C7020000}"/>
            </a:ext>
          </a:extLst>
        </xdr:cNvPr>
        <xdr:cNvSpPr txBox="1"/>
      </xdr:nvSpPr>
      <xdr:spPr>
        <a:xfrm>
          <a:off x="16370300" y="16419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67666</xdr:rowOff>
    </xdr:from>
    <xdr:to>
      <xdr:col>81</xdr:col>
      <xdr:colOff>101600</xdr:colOff>
      <xdr:row>97</xdr:row>
      <xdr:rowOff>169266</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5430500" y="16698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160393</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5214111" y="16791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7556</xdr:rowOff>
    </xdr:from>
    <xdr:to>
      <xdr:col>76</xdr:col>
      <xdr:colOff>165100</xdr:colOff>
      <xdr:row>98</xdr:row>
      <xdr:rowOff>109156</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4541500" y="16809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100283</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4325111" y="16902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33186</xdr:rowOff>
    </xdr:from>
    <xdr:to>
      <xdr:col>72</xdr:col>
      <xdr:colOff>38100</xdr:colOff>
      <xdr:row>98</xdr:row>
      <xdr:rowOff>134786</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3652500" y="16835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125913</xdr:rowOff>
    </xdr:from>
    <xdr:ext cx="534377"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3436111" y="16928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82410</xdr:rowOff>
    </xdr:from>
    <xdr:to>
      <xdr:col>67</xdr:col>
      <xdr:colOff>101600</xdr:colOff>
      <xdr:row>98</xdr:row>
      <xdr:rowOff>12560</xdr:rowOff>
    </xdr:to>
    <xdr:sp macro="" textlink="">
      <xdr:nvSpPr>
        <xdr:cNvPr id="718" name="楕円 717">
          <a:extLst>
            <a:ext uri="{FF2B5EF4-FFF2-40B4-BE49-F238E27FC236}">
              <a16:creationId xmlns:a16="http://schemas.microsoft.com/office/drawing/2014/main" id="{00000000-0008-0000-0600-0000CE020000}"/>
            </a:ext>
          </a:extLst>
        </xdr:cNvPr>
        <xdr:cNvSpPr/>
      </xdr:nvSpPr>
      <xdr:spPr>
        <a:xfrm>
          <a:off x="12763500" y="16713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29087</xdr:rowOff>
    </xdr:from>
    <xdr:ext cx="534377"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2547111" y="1648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投資及び出資金グラフ枠">
          <a:extLst>
            <a:ext uri="{FF2B5EF4-FFF2-40B4-BE49-F238E27FC236}">
              <a16:creationId xmlns:a16="http://schemas.microsoft.com/office/drawing/2014/main" id="{00000000-0008-0000-06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59461</xdr:rowOff>
    </xdr:from>
    <xdr:to>
      <xdr:col>116</xdr:col>
      <xdr:colOff>62864</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2159595" y="5545861"/>
          <a:ext cx="1269" cy="1108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2" name="投資及び出資金最小値テキスト">
          <a:extLst>
            <a:ext uri="{FF2B5EF4-FFF2-40B4-BE49-F238E27FC236}">
              <a16:creationId xmlns:a16="http://schemas.microsoft.com/office/drawing/2014/main" id="{00000000-0008-0000-0600-0000E6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6138</xdr:rowOff>
    </xdr:from>
    <xdr:ext cx="534377" cy="259045"/>
    <xdr:sp macro="" textlink="">
      <xdr:nvSpPr>
        <xdr:cNvPr id="744" name="投資及び出資金最大値テキスト">
          <a:extLst>
            <a:ext uri="{FF2B5EF4-FFF2-40B4-BE49-F238E27FC236}">
              <a16:creationId xmlns:a16="http://schemas.microsoft.com/office/drawing/2014/main" id="{00000000-0008-0000-0600-0000E8020000}"/>
            </a:ext>
          </a:extLst>
        </xdr:cNvPr>
        <xdr:cNvSpPr txBox="1"/>
      </xdr:nvSpPr>
      <xdr:spPr>
        <a:xfrm>
          <a:off x="22212300" y="5321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59461</xdr:rowOff>
    </xdr:from>
    <xdr:to>
      <xdr:col>116</xdr:col>
      <xdr:colOff>152400</xdr:colOff>
      <xdr:row>32</xdr:row>
      <xdr:rowOff>59461</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554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93706</xdr:rowOff>
    </xdr:from>
    <xdr:to>
      <xdr:col>116</xdr:col>
      <xdr:colOff>63500</xdr:colOff>
      <xdr:row>37</xdr:row>
      <xdr:rowOff>118669</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flipV="1">
          <a:off x="21323300" y="6437356"/>
          <a:ext cx="838200" cy="24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79306</xdr:rowOff>
    </xdr:from>
    <xdr:ext cx="469744" cy="259045"/>
    <xdr:sp macro="" textlink="">
      <xdr:nvSpPr>
        <xdr:cNvPr id="747" name="投資及び出資金平均値テキスト">
          <a:extLst>
            <a:ext uri="{FF2B5EF4-FFF2-40B4-BE49-F238E27FC236}">
              <a16:creationId xmlns:a16="http://schemas.microsoft.com/office/drawing/2014/main" id="{00000000-0008-0000-0600-0000EB020000}"/>
            </a:ext>
          </a:extLst>
        </xdr:cNvPr>
        <xdr:cNvSpPr txBox="1"/>
      </xdr:nvSpPr>
      <xdr:spPr>
        <a:xfrm>
          <a:off x="22212300" y="64229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100879</xdr:rowOff>
    </xdr:from>
    <xdr:to>
      <xdr:col>116</xdr:col>
      <xdr:colOff>114300</xdr:colOff>
      <xdr:row>38</xdr:row>
      <xdr:rowOff>31029</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2110700" y="6444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118669</xdr:rowOff>
    </xdr:from>
    <xdr:to>
      <xdr:col>111</xdr:col>
      <xdr:colOff>177800</xdr:colOff>
      <xdr:row>37</xdr:row>
      <xdr:rowOff>120086</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flipV="1">
          <a:off x="20434300" y="6462319"/>
          <a:ext cx="889000" cy="1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97221</xdr:rowOff>
    </xdr:from>
    <xdr:to>
      <xdr:col>112</xdr:col>
      <xdr:colOff>38100</xdr:colOff>
      <xdr:row>38</xdr:row>
      <xdr:rowOff>27371</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1272500" y="644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18498</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088428" y="6533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120086</xdr:rowOff>
    </xdr:from>
    <xdr:to>
      <xdr:col>107</xdr:col>
      <xdr:colOff>50800</xdr:colOff>
      <xdr:row>38</xdr:row>
      <xdr:rowOff>17582</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flipV="1">
          <a:off x="19545300" y="6463736"/>
          <a:ext cx="889000" cy="68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92558</xdr:rowOff>
    </xdr:from>
    <xdr:to>
      <xdr:col>107</xdr:col>
      <xdr:colOff>101600</xdr:colOff>
      <xdr:row>38</xdr:row>
      <xdr:rowOff>22707</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0383500" y="64362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13835</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199428" y="6528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135631</xdr:rowOff>
    </xdr:from>
    <xdr:to>
      <xdr:col>102</xdr:col>
      <xdr:colOff>114300</xdr:colOff>
      <xdr:row>38</xdr:row>
      <xdr:rowOff>17582</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a:off x="18656300" y="6479281"/>
          <a:ext cx="889000" cy="53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136311</xdr:rowOff>
    </xdr:from>
    <xdr:to>
      <xdr:col>102</xdr:col>
      <xdr:colOff>165100</xdr:colOff>
      <xdr:row>38</xdr:row>
      <xdr:rowOff>66461</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9494500" y="6479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82988</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10428" y="6255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144541</xdr:rowOff>
    </xdr:from>
    <xdr:to>
      <xdr:col>98</xdr:col>
      <xdr:colOff>38100</xdr:colOff>
      <xdr:row>38</xdr:row>
      <xdr:rowOff>74692</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8605500" y="648819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65819</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21428" y="6580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42906</xdr:rowOff>
    </xdr:from>
    <xdr:to>
      <xdr:col>116</xdr:col>
      <xdr:colOff>114300</xdr:colOff>
      <xdr:row>37</xdr:row>
      <xdr:rowOff>144506</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2110700" y="6386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65783</xdr:rowOff>
    </xdr:from>
    <xdr:ext cx="469744" cy="259045"/>
    <xdr:sp macro="" textlink="">
      <xdr:nvSpPr>
        <xdr:cNvPr id="766" name="投資及び出資金該当値テキスト">
          <a:extLst>
            <a:ext uri="{FF2B5EF4-FFF2-40B4-BE49-F238E27FC236}">
              <a16:creationId xmlns:a16="http://schemas.microsoft.com/office/drawing/2014/main" id="{00000000-0008-0000-0600-0000FE020000}"/>
            </a:ext>
          </a:extLst>
        </xdr:cNvPr>
        <xdr:cNvSpPr txBox="1"/>
      </xdr:nvSpPr>
      <xdr:spPr>
        <a:xfrm>
          <a:off x="22212300" y="6237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67869</xdr:rowOff>
    </xdr:from>
    <xdr:to>
      <xdr:col>112</xdr:col>
      <xdr:colOff>38100</xdr:colOff>
      <xdr:row>37</xdr:row>
      <xdr:rowOff>169469</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1272500" y="6411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14546</xdr:rowOff>
    </xdr:from>
    <xdr:ext cx="469744"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1088428" y="6186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69286</xdr:rowOff>
    </xdr:from>
    <xdr:to>
      <xdr:col>107</xdr:col>
      <xdr:colOff>101600</xdr:colOff>
      <xdr:row>37</xdr:row>
      <xdr:rowOff>170886</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0383500" y="6412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15963</xdr:rowOff>
    </xdr:from>
    <xdr:ext cx="469744"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0199428" y="6188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138232</xdr:rowOff>
    </xdr:from>
    <xdr:to>
      <xdr:col>102</xdr:col>
      <xdr:colOff>165100</xdr:colOff>
      <xdr:row>38</xdr:row>
      <xdr:rowOff>68382</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9494500" y="6481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59509</xdr:rowOff>
    </xdr:from>
    <xdr:ext cx="469744"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9310428" y="6574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84831</xdr:rowOff>
    </xdr:from>
    <xdr:to>
      <xdr:col>98</xdr:col>
      <xdr:colOff>38100</xdr:colOff>
      <xdr:row>38</xdr:row>
      <xdr:rowOff>14980</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8605500" y="642848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31508</xdr:rowOff>
    </xdr:from>
    <xdr:ext cx="469744"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421428" y="6203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貸付金グラフ枠">
          <a:extLst>
            <a:ext uri="{FF2B5EF4-FFF2-40B4-BE49-F238E27FC236}">
              <a16:creationId xmlns:a16="http://schemas.microsoft.com/office/drawing/2014/main" id="{00000000-0008-0000-06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144234</xdr:rowOff>
    </xdr:from>
    <xdr:to>
      <xdr:col>116</xdr:col>
      <xdr:colOff>62864</xdr:colOff>
      <xdr:row>59</xdr:row>
      <xdr:rowOff>44450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2159595" y="8716734"/>
          <a:ext cx="1269" cy="1443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9" name="貸付金最小値テキスト">
          <a:extLst>
            <a:ext uri="{FF2B5EF4-FFF2-40B4-BE49-F238E27FC236}">
              <a16:creationId xmlns:a16="http://schemas.microsoft.com/office/drawing/2014/main" id="{00000000-0008-0000-0600-00001F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90911</xdr:rowOff>
    </xdr:from>
    <xdr:ext cx="534377" cy="259045"/>
    <xdr:sp macro="" textlink="">
      <xdr:nvSpPr>
        <xdr:cNvPr id="801" name="貸付金最大値テキスト">
          <a:extLst>
            <a:ext uri="{FF2B5EF4-FFF2-40B4-BE49-F238E27FC236}">
              <a16:creationId xmlns:a16="http://schemas.microsoft.com/office/drawing/2014/main" id="{00000000-0008-0000-0600-000021030000}"/>
            </a:ext>
          </a:extLst>
        </xdr:cNvPr>
        <xdr:cNvSpPr txBox="1"/>
      </xdr:nvSpPr>
      <xdr:spPr>
        <a:xfrm>
          <a:off x="22212300" y="8491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144234</xdr:rowOff>
    </xdr:from>
    <xdr:to>
      <xdr:col>116</xdr:col>
      <xdr:colOff>152400</xdr:colOff>
      <xdr:row>50</xdr:row>
      <xdr:rowOff>144234</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2072600" y="8716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42355</xdr:rowOff>
    </xdr:from>
    <xdr:to>
      <xdr:col>116</xdr:col>
      <xdr:colOff>63500</xdr:colOff>
      <xdr:row>59</xdr:row>
      <xdr:rowOff>42355</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1323300" y="1015790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19042</xdr:rowOff>
    </xdr:from>
    <xdr:ext cx="469744" cy="259045"/>
    <xdr:sp macro="" textlink="">
      <xdr:nvSpPr>
        <xdr:cNvPr id="804" name="貸付金平均値テキスト">
          <a:extLst>
            <a:ext uri="{FF2B5EF4-FFF2-40B4-BE49-F238E27FC236}">
              <a16:creationId xmlns:a16="http://schemas.microsoft.com/office/drawing/2014/main" id="{00000000-0008-0000-0600-000024030000}"/>
            </a:ext>
          </a:extLst>
        </xdr:cNvPr>
        <xdr:cNvSpPr txBox="1"/>
      </xdr:nvSpPr>
      <xdr:spPr>
        <a:xfrm>
          <a:off x="22212300" y="97916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167615</xdr:rowOff>
    </xdr:from>
    <xdr:to>
      <xdr:col>116</xdr:col>
      <xdr:colOff>114300</xdr:colOff>
      <xdr:row>58</xdr:row>
      <xdr:rowOff>97765</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2110700" y="9940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42355</xdr:rowOff>
    </xdr:from>
    <xdr:to>
      <xdr:col>111</xdr:col>
      <xdr:colOff>177800</xdr:colOff>
      <xdr:row>59</xdr:row>
      <xdr:rowOff>42355</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a:off x="20434300" y="1015790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164795</xdr:rowOff>
    </xdr:from>
    <xdr:to>
      <xdr:col>112</xdr:col>
      <xdr:colOff>38100</xdr:colOff>
      <xdr:row>58</xdr:row>
      <xdr:rowOff>94945</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21272500" y="9937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111472</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088428" y="9712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42355</xdr:rowOff>
    </xdr:from>
    <xdr:to>
      <xdr:col>107</xdr:col>
      <xdr:colOff>50800</xdr:colOff>
      <xdr:row>59</xdr:row>
      <xdr:rowOff>42393</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flipV="1">
          <a:off x="19545300" y="10157905"/>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142392</xdr:rowOff>
    </xdr:from>
    <xdr:to>
      <xdr:col>107</xdr:col>
      <xdr:colOff>101600</xdr:colOff>
      <xdr:row>58</xdr:row>
      <xdr:rowOff>72542</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20383500" y="9915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89069</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199428" y="9690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42393</xdr:rowOff>
    </xdr:from>
    <xdr:to>
      <xdr:col>102</xdr:col>
      <xdr:colOff>114300</xdr:colOff>
      <xdr:row>59</xdr:row>
      <xdr:rowOff>42393</xdr:rowOff>
    </xdr:to>
    <xdr:cxnSp macro="">
      <xdr:nvCxnSpPr>
        <xdr:cNvPr id="812" name="直線コネクタ 811">
          <a:extLst>
            <a:ext uri="{FF2B5EF4-FFF2-40B4-BE49-F238E27FC236}">
              <a16:creationId xmlns:a16="http://schemas.microsoft.com/office/drawing/2014/main" id="{00000000-0008-0000-0600-00002C030000}"/>
            </a:ext>
          </a:extLst>
        </xdr:cNvPr>
        <xdr:cNvCxnSpPr/>
      </xdr:nvCxnSpPr>
      <xdr:spPr>
        <a:xfrm>
          <a:off x="18656300" y="101579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146126</xdr:rowOff>
    </xdr:from>
    <xdr:to>
      <xdr:col>102</xdr:col>
      <xdr:colOff>165100</xdr:colOff>
      <xdr:row>58</xdr:row>
      <xdr:rowOff>76276</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9494500" y="991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92803</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10428" y="9694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130619</xdr:rowOff>
    </xdr:from>
    <xdr:to>
      <xdr:col>98</xdr:col>
      <xdr:colOff>38100</xdr:colOff>
      <xdr:row>58</xdr:row>
      <xdr:rowOff>60769</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18605500" y="990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77296</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421428" y="9678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163005</xdr:rowOff>
    </xdr:from>
    <xdr:to>
      <xdr:col>116</xdr:col>
      <xdr:colOff>114300</xdr:colOff>
      <xdr:row>59</xdr:row>
      <xdr:rowOff>93155</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2110700" y="1010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77932</xdr:rowOff>
    </xdr:from>
    <xdr:ext cx="313932" cy="259045"/>
    <xdr:sp macro="" textlink="">
      <xdr:nvSpPr>
        <xdr:cNvPr id="823" name="貸付金該当値テキスト">
          <a:extLst>
            <a:ext uri="{FF2B5EF4-FFF2-40B4-BE49-F238E27FC236}">
              <a16:creationId xmlns:a16="http://schemas.microsoft.com/office/drawing/2014/main" id="{00000000-0008-0000-0600-000037030000}"/>
            </a:ext>
          </a:extLst>
        </xdr:cNvPr>
        <xdr:cNvSpPr txBox="1"/>
      </xdr:nvSpPr>
      <xdr:spPr>
        <a:xfrm>
          <a:off x="22212300" y="100220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163005</xdr:rowOff>
    </xdr:from>
    <xdr:to>
      <xdr:col>112</xdr:col>
      <xdr:colOff>38100</xdr:colOff>
      <xdr:row>59</xdr:row>
      <xdr:rowOff>93155</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1272500" y="1010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84282</xdr:rowOff>
    </xdr:from>
    <xdr:ext cx="313932"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1166333" y="101998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163005</xdr:rowOff>
    </xdr:from>
    <xdr:to>
      <xdr:col>107</xdr:col>
      <xdr:colOff>101600</xdr:colOff>
      <xdr:row>59</xdr:row>
      <xdr:rowOff>93155</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20383500" y="1010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84282</xdr:rowOff>
    </xdr:from>
    <xdr:ext cx="313932"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20277333" y="101998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163043</xdr:rowOff>
    </xdr:from>
    <xdr:to>
      <xdr:col>102</xdr:col>
      <xdr:colOff>165100</xdr:colOff>
      <xdr:row>59</xdr:row>
      <xdr:rowOff>93193</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9494500" y="10107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84320</xdr:rowOff>
    </xdr:from>
    <xdr:ext cx="313932"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9388333" y="101998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163043</xdr:rowOff>
    </xdr:from>
    <xdr:to>
      <xdr:col>98</xdr:col>
      <xdr:colOff>38100</xdr:colOff>
      <xdr:row>59</xdr:row>
      <xdr:rowOff>93193</xdr:rowOff>
    </xdr:to>
    <xdr:sp macro="" textlink="">
      <xdr:nvSpPr>
        <xdr:cNvPr id="830" name="楕円 829">
          <a:extLst>
            <a:ext uri="{FF2B5EF4-FFF2-40B4-BE49-F238E27FC236}">
              <a16:creationId xmlns:a16="http://schemas.microsoft.com/office/drawing/2014/main" id="{00000000-0008-0000-0600-00003E030000}"/>
            </a:ext>
          </a:extLst>
        </xdr:cNvPr>
        <xdr:cNvSpPr/>
      </xdr:nvSpPr>
      <xdr:spPr>
        <a:xfrm>
          <a:off x="18605500" y="10107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84320</xdr:rowOff>
    </xdr:from>
    <xdr:ext cx="313932"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499333" y="101998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a:extLst>
            <a:ext uri="{FF2B5EF4-FFF2-40B4-BE49-F238E27FC236}">
              <a16:creationId xmlns:a16="http://schemas.microsoft.com/office/drawing/2014/main" id="{00000000-0008-0000-0600-00005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72</xdr:row>
      <xdr:rowOff>116497</xdr:rowOff>
    </xdr:from>
    <xdr:to>
      <xdr:col>116</xdr:col>
      <xdr:colOff>62864</xdr:colOff>
      <xdr:row>79</xdr:row>
      <xdr:rowOff>68354</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2159595" y="12460897"/>
          <a:ext cx="1269" cy="11520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72181</xdr:rowOff>
    </xdr:from>
    <xdr:ext cx="534377" cy="259045"/>
    <xdr:sp macro="" textlink="">
      <xdr:nvSpPr>
        <xdr:cNvPr id="855" name="繰出金最小値テキスト">
          <a:extLst>
            <a:ext uri="{FF2B5EF4-FFF2-40B4-BE49-F238E27FC236}">
              <a16:creationId xmlns:a16="http://schemas.microsoft.com/office/drawing/2014/main" id="{00000000-0008-0000-0600-000057030000}"/>
            </a:ext>
          </a:extLst>
        </xdr:cNvPr>
        <xdr:cNvSpPr txBox="1"/>
      </xdr:nvSpPr>
      <xdr:spPr>
        <a:xfrm>
          <a:off x="22212300" y="13616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68354</xdr:rowOff>
    </xdr:from>
    <xdr:to>
      <xdr:col>116</xdr:col>
      <xdr:colOff>152400</xdr:colOff>
      <xdr:row>79</xdr:row>
      <xdr:rowOff>68354</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3612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71</xdr:row>
      <xdr:rowOff>63174</xdr:rowOff>
    </xdr:from>
    <xdr:ext cx="534377" cy="259045"/>
    <xdr:sp macro="" textlink="">
      <xdr:nvSpPr>
        <xdr:cNvPr id="857" name="繰出金最大値テキスト">
          <a:extLst>
            <a:ext uri="{FF2B5EF4-FFF2-40B4-BE49-F238E27FC236}">
              <a16:creationId xmlns:a16="http://schemas.microsoft.com/office/drawing/2014/main" id="{00000000-0008-0000-0600-000059030000}"/>
            </a:ext>
          </a:extLst>
        </xdr:cNvPr>
        <xdr:cNvSpPr txBox="1"/>
      </xdr:nvSpPr>
      <xdr:spPr>
        <a:xfrm>
          <a:off x="22212300" y="12236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72</xdr:row>
      <xdr:rowOff>116497</xdr:rowOff>
    </xdr:from>
    <xdr:to>
      <xdr:col>116</xdr:col>
      <xdr:colOff>152400</xdr:colOff>
      <xdr:row>72</xdr:row>
      <xdr:rowOff>116497</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2460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113159</xdr:rowOff>
    </xdr:from>
    <xdr:to>
      <xdr:col>116</xdr:col>
      <xdr:colOff>63500</xdr:colOff>
      <xdr:row>77</xdr:row>
      <xdr:rowOff>114782</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1323300" y="13314809"/>
          <a:ext cx="838200" cy="1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73967</xdr:rowOff>
    </xdr:from>
    <xdr:ext cx="534377" cy="259045"/>
    <xdr:sp macro="" textlink="">
      <xdr:nvSpPr>
        <xdr:cNvPr id="860" name="繰出金平均値テキスト">
          <a:extLst>
            <a:ext uri="{FF2B5EF4-FFF2-40B4-BE49-F238E27FC236}">
              <a16:creationId xmlns:a16="http://schemas.microsoft.com/office/drawing/2014/main" id="{00000000-0008-0000-0600-00005C030000}"/>
            </a:ext>
          </a:extLst>
        </xdr:cNvPr>
        <xdr:cNvSpPr txBox="1"/>
      </xdr:nvSpPr>
      <xdr:spPr>
        <a:xfrm>
          <a:off x="22212300" y="129327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51090</xdr:rowOff>
    </xdr:from>
    <xdr:to>
      <xdr:col>116</xdr:col>
      <xdr:colOff>114300</xdr:colOff>
      <xdr:row>76</xdr:row>
      <xdr:rowOff>152690</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2110700" y="1308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114782</xdr:rowOff>
    </xdr:from>
    <xdr:to>
      <xdr:col>111</xdr:col>
      <xdr:colOff>177800</xdr:colOff>
      <xdr:row>77</xdr:row>
      <xdr:rowOff>144157</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0434300" y="13316432"/>
          <a:ext cx="889000" cy="29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62497</xdr:rowOff>
    </xdr:from>
    <xdr:to>
      <xdr:col>112</xdr:col>
      <xdr:colOff>38100</xdr:colOff>
      <xdr:row>76</xdr:row>
      <xdr:rowOff>164097</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1272500" y="13092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9174</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056111" y="12867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144157</xdr:rowOff>
    </xdr:from>
    <xdr:to>
      <xdr:col>107</xdr:col>
      <xdr:colOff>50800</xdr:colOff>
      <xdr:row>77</xdr:row>
      <xdr:rowOff>158217</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9545300" y="13345807"/>
          <a:ext cx="889000" cy="14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93495</xdr:rowOff>
    </xdr:from>
    <xdr:to>
      <xdr:col>107</xdr:col>
      <xdr:colOff>101600</xdr:colOff>
      <xdr:row>77</xdr:row>
      <xdr:rowOff>23645</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0383500" y="13123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40172</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2898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158217</xdr:rowOff>
    </xdr:from>
    <xdr:to>
      <xdr:col>102</xdr:col>
      <xdr:colOff>114300</xdr:colOff>
      <xdr:row>78</xdr:row>
      <xdr:rowOff>25972</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8656300" y="13359867"/>
          <a:ext cx="889000" cy="39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133706</xdr:rowOff>
    </xdr:from>
    <xdr:to>
      <xdr:col>102</xdr:col>
      <xdr:colOff>165100</xdr:colOff>
      <xdr:row>76</xdr:row>
      <xdr:rowOff>63857</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9494500" y="1299245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80383</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2767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103599</xdr:rowOff>
    </xdr:from>
    <xdr:to>
      <xdr:col>98</xdr:col>
      <xdr:colOff>38100</xdr:colOff>
      <xdr:row>76</xdr:row>
      <xdr:rowOff>33750</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8605500" y="1296234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50276</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2737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62359</xdr:rowOff>
    </xdr:from>
    <xdr:to>
      <xdr:col>116</xdr:col>
      <xdr:colOff>114300</xdr:colOff>
      <xdr:row>77</xdr:row>
      <xdr:rowOff>163959</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2110700" y="1326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40786</xdr:rowOff>
    </xdr:from>
    <xdr:ext cx="534377" cy="259045"/>
    <xdr:sp macro="" textlink="">
      <xdr:nvSpPr>
        <xdr:cNvPr id="879" name="繰出金該当値テキスト">
          <a:extLst>
            <a:ext uri="{FF2B5EF4-FFF2-40B4-BE49-F238E27FC236}">
              <a16:creationId xmlns:a16="http://schemas.microsoft.com/office/drawing/2014/main" id="{00000000-0008-0000-0600-00006F030000}"/>
            </a:ext>
          </a:extLst>
        </xdr:cNvPr>
        <xdr:cNvSpPr txBox="1"/>
      </xdr:nvSpPr>
      <xdr:spPr>
        <a:xfrm>
          <a:off x="22212300" y="13242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63982</xdr:rowOff>
    </xdr:from>
    <xdr:to>
      <xdr:col>112</xdr:col>
      <xdr:colOff>38100</xdr:colOff>
      <xdr:row>77</xdr:row>
      <xdr:rowOff>165582</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1272500" y="13265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156709</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056111" y="13358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93357</xdr:rowOff>
    </xdr:from>
    <xdr:to>
      <xdr:col>107</xdr:col>
      <xdr:colOff>101600</xdr:colOff>
      <xdr:row>78</xdr:row>
      <xdr:rowOff>23507</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0383500" y="13295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14634</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0167111" y="13387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107417</xdr:rowOff>
    </xdr:from>
    <xdr:to>
      <xdr:col>102</xdr:col>
      <xdr:colOff>165100</xdr:colOff>
      <xdr:row>78</xdr:row>
      <xdr:rowOff>37567</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9494500" y="13309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28694</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278111" y="13401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146622</xdr:rowOff>
    </xdr:from>
    <xdr:to>
      <xdr:col>98</xdr:col>
      <xdr:colOff>38100</xdr:colOff>
      <xdr:row>78</xdr:row>
      <xdr:rowOff>76772</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8605500" y="1334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67899</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389111" y="13440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a:extLst>
            <a:ext uri="{FF2B5EF4-FFF2-40B4-BE49-F238E27FC236}">
              <a16:creationId xmlns:a16="http://schemas.microsoft.com/office/drawing/2014/main" id="{00000000-0008-0000-0600-00008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a:extLst>
            <a:ext uri="{FF2B5EF4-FFF2-40B4-BE49-F238E27FC236}">
              <a16:creationId xmlns:a16="http://schemas.microsoft.com/office/drawing/2014/main" id="{00000000-0008-0000-0600-00008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a:extLst>
            <a:ext uri="{FF2B5EF4-FFF2-40B4-BE49-F238E27FC236}">
              <a16:creationId xmlns:a16="http://schemas.microsoft.com/office/drawing/2014/main" id="{00000000-0008-0000-0600-00008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a:extLst>
            <a:ext uri="{FF2B5EF4-FFF2-40B4-BE49-F238E27FC236}">
              <a16:creationId xmlns:a16="http://schemas.microsoft.com/office/drawing/2014/main" id="{00000000-0008-0000-0600-0000A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おいてはワークライフバランスの実現のために時間外勤務の削減等に取り組んだことや、定員管理計画に則った職員数調整を行ってきたことにより類似団体平均を下回ることとなった。物件費においては、前年度比</a:t>
          </a:r>
          <a:r>
            <a:rPr kumimoji="1" lang="en-US" altLang="ja-JP" sz="1300">
              <a:latin typeface="ＭＳ Ｐゴシック" panose="020B0600070205080204" pitchFamily="50" charset="-128"/>
              <a:ea typeface="ＭＳ Ｐゴシック" panose="020B0600070205080204" pitchFamily="50" charset="-128"/>
            </a:rPr>
            <a:t>3,183</a:t>
          </a:r>
          <a:r>
            <a:rPr kumimoji="1" lang="ja-JP" altLang="en-US" sz="1300">
              <a:latin typeface="ＭＳ Ｐゴシック" panose="020B0600070205080204" pitchFamily="50" charset="-128"/>
              <a:ea typeface="ＭＳ Ｐゴシック" panose="020B0600070205080204" pitchFamily="50" charset="-128"/>
            </a:rPr>
            <a:t>円の減となっており、主な要因としては新型コロナウイルス住民接種事業の委託料や中小企業振興事業の減が挙げられる。維持補修費については</a:t>
          </a:r>
          <a:r>
            <a:rPr kumimoji="1" lang="en-US" altLang="ja-JP" sz="1300">
              <a:latin typeface="ＭＳ Ｐゴシック" panose="020B0600070205080204" pitchFamily="50" charset="-128"/>
              <a:ea typeface="ＭＳ Ｐゴシック" panose="020B0600070205080204" pitchFamily="50" charset="-128"/>
            </a:rPr>
            <a:t>2,451</a:t>
          </a:r>
          <a:r>
            <a:rPr kumimoji="1" lang="ja-JP" altLang="en-US" sz="1300">
              <a:latin typeface="ＭＳ Ｐゴシック" panose="020B0600070205080204" pitchFamily="50" charset="-128"/>
              <a:ea typeface="ＭＳ Ｐゴシック" panose="020B0600070205080204" pitchFamily="50" charset="-128"/>
            </a:rPr>
            <a:t>円の増となっており、前年から３倍以上増加している。主な要因としては地元要望に対応するため、積極的に道路側溝補修および舗装補修工事を行ったことが挙げられる。扶助費においては前年度比</a:t>
          </a:r>
          <a:r>
            <a:rPr kumimoji="1" lang="en-US" altLang="ja-JP" sz="1300">
              <a:latin typeface="ＭＳ Ｐゴシック" panose="020B0600070205080204" pitchFamily="50" charset="-128"/>
              <a:ea typeface="ＭＳ Ｐゴシック" panose="020B0600070205080204" pitchFamily="50" charset="-128"/>
            </a:rPr>
            <a:t>9,375</a:t>
          </a:r>
          <a:r>
            <a:rPr kumimoji="1" lang="ja-JP" altLang="en-US" sz="1300">
              <a:latin typeface="ＭＳ Ｐゴシック" panose="020B0600070205080204" pitchFamily="50" charset="-128"/>
              <a:ea typeface="ＭＳ Ｐゴシック" panose="020B0600070205080204" pitchFamily="50" charset="-128"/>
            </a:rPr>
            <a:t>円の減となっており、主な要因としては令和３年度住民税非課税世帯等臨時特別給付金給付事業、子育て世帯臨時特別給付金給付事業等、新型コロナウイルス感染症対策に係る臨時的な費用が減少したためである。普通建設事業費においては、前年度比</a:t>
          </a:r>
          <a:r>
            <a:rPr kumimoji="1" lang="en-US" altLang="ja-JP" sz="1300">
              <a:latin typeface="ＭＳ Ｐゴシック" panose="020B0600070205080204" pitchFamily="50" charset="-128"/>
              <a:ea typeface="ＭＳ Ｐゴシック" panose="020B0600070205080204" pitchFamily="50" charset="-128"/>
            </a:rPr>
            <a:t>6,375</a:t>
          </a:r>
          <a:r>
            <a:rPr kumimoji="1" lang="ja-JP" altLang="en-US" sz="1300">
              <a:latin typeface="ＭＳ Ｐゴシック" panose="020B0600070205080204" pitchFamily="50" charset="-128"/>
              <a:ea typeface="ＭＳ Ｐゴシック" panose="020B0600070205080204" pitchFamily="50" charset="-128"/>
            </a:rPr>
            <a:t>円の減となっており、主な要因としては、石部駅周辺整備事業や認定こども園振興対策事業の減が挙げられる。普通建設事業費については、今後人口減少社会を迎えるにあたり新規事業から既存事業の長寿命化への方向転換および地方債の新規発行と償還のバランスに注視しながら事業を実施する必要がある。積立金においては、前年度比</a:t>
          </a:r>
          <a:r>
            <a:rPr kumimoji="1" lang="en-US" altLang="ja-JP" sz="1300">
              <a:latin typeface="ＭＳ Ｐゴシック" panose="020B0600070205080204" pitchFamily="50" charset="-128"/>
              <a:ea typeface="ＭＳ Ｐゴシック" panose="020B0600070205080204" pitchFamily="50" charset="-128"/>
            </a:rPr>
            <a:t>10,247</a:t>
          </a:r>
          <a:r>
            <a:rPr kumimoji="1" lang="ja-JP" altLang="en-US" sz="1300">
              <a:latin typeface="ＭＳ Ｐゴシック" panose="020B0600070205080204" pitchFamily="50" charset="-128"/>
              <a:ea typeface="ＭＳ Ｐゴシック" panose="020B0600070205080204" pitchFamily="50" charset="-128"/>
            </a:rPr>
            <a:t>円の増となっており、公共公益施設等整備基金の積み増しを行ったことによるものである。繰出金について、類似団体内平均を下回っているが、これは平成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年度から下水道事業会計が企業会計へ移行したことにより、繰出金で支出していた一部が補助金及び負担金での支出になったためである。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54,601
51,093
70.40
23,388,235
22,785,995
508,763
13,606,525
23,819,465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151587</xdr:rowOff>
    </xdr:from>
    <xdr:to>
      <xdr:col>24</xdr:col>
      <xdr:colOff>62865</xdr:colOff>
      <xdr:row>38</xdr:row>
      <xdr:rowOff>38202</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466537"/>
          <a:ext cx="1270" cy="10867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42029</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57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38202</xdr:rowOff>
    </xdr:from>
    <xdr:to>
      <xdr:col>24</xdr:col>
      <xdr:colOff>152400</xdr:colOff>
      <xdr:row>38</xdr:row>
      <xdr:rowOff>38202</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53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98264</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241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4,599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151587</xdr:rowOff>
    </xdr:from>
    <xdr:to>
      <xdr:col>24</xdr:col>
      <xdr:colOff>152400</xdr:colOff>
      <xdr:row>31</xdr:row>
      <xdr:rowOff>151587</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466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74320</xdr:rowOff>
    </xdr:from>
    <xdr:to>
      <xdr:col>24</xdr:col>
      <xdr:colOff>63500</xdr:colOff>
      <xdr:row>35</xdr:row>
      <xdr:rowOff>95352</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6075070"/>
          <a:ext cx="838200" cy="21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37152</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60379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58725</xdr:rowOff>
    </xdr:from>
    <xdr:to>
      <xdr:col>24</xdr:col>
      <xdr:colOff>114300</xdr:colOff>
      <xdr:row>35</xdr:row>
      <xdr:rowOff>160325</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59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74320</xdr:rowOff>
    </xdr:from>
    <xdr:to>
      <xdr:col>19</xdr:col>
      <xdr:colOff>177800</xdr:colOff>
      <xdr:row>35</xdr:row>
      <xdr:rowOff>91237</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6075070"/>
          <a:ext cx="889000" cy="16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67869</xdr:rowOff>
    </xdr:from>
    <xdr:to>
      <xdr:col>20</xdr:col>
      <xdr:colOff>38100</xdr:colOff>
      <xdr:row>35</xdr:row>
      <xdr:rowOff>169469</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68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160596</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161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51003</xdr:rowOff>
    </xdr:from>
    <xdr:to>
      <xdr:col>15</xdr:col>
      <xdr:colOff>50800</xdr:colOff>
      <xdr:row>35</xdr:row>
      <xdr:rowOff>91237</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6051753"/>
          <a:ext cx="889000" cy="40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75641</xdr:rowOff>
    </xdr:from>
    <xdr:to>
      <xdr:col>15</xdr:col>
      <xdr:colOff>101600</xdr:colOff>
      <xdr:row>36</xdr:row>
      <xdr:rowOff>5791</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76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168368</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69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9398</xdr:rowOff>
    </xdr:from>
    <xdr:to>
      <xdr:col>10</xdr:col>
      <xdr:colOff>114300</xdr:colOff>
      <xdr:row>35</xdr:row>
      <xdr:rowOff>51003</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6010148"/>
          <a:ext cx="889000" cy="41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169367</xdr:rowOff>
    </xdr:from>
    <xdr:to>
      <xdr:col>10</xdr:col>
      <xdr:colOff>165100</xdr:colOff>
      <xdr:row>35</xdr:row>
      <xdr:rowOff>99517</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5998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116044</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773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167996</xdr:rowOff>
    </xdr:from>
    <xdr:to>
      <xdr:col>6</xdr:col>
      <xdr:colOff>38100</xdr:colOff>
      <xdr:row>35</xdr:row>
      <xdr:rowOff>98146</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997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89273</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090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44552</xdr:rowOff>
    </xdr:from>
    <xdr:to>
      <xdr:col>24</xdr:col>
      <xdr:colOff>114300</xdr:colOff>
      <xdr:row>35</xdr:row>
      <xdr:rowOff>146152</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045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67429</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896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23520</xdr:rowOff>
    </xdr:from>
    <xdr:to>
      <xdr:col>20</xdr:col>
      <xdr:colOff>38100</xdr:colOff>
      <xdr:row>35</xdr:row>
      <xdr:rowOff>125120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024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141647</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799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40437</xdr:rowOff>
    </xdr:from>
    <xdr:to>
      <xdr:col>15</xdr:col>
      <xdr:colOff>101600</xdr:colOff>
      <xdr:row>35</xdr:row>
      <xdr:rowOff>142037</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041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158564</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816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203</xdr:rowOff>
    </xdr:from>
    <xdr:to>
      <xdr:col>10</xdr:col>
      <xdr:colOff>165100</xdr:colOff>
      <xdr:row>35</xdr:row>
      <xdr:rowOff>101803</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000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92930</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6093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130048</xdr:rowOff>
    </xdr:from>
    <xdr:to>
      <xdr:col>6</xdr:col>
      <xdr:colOff>38100</xdr:colOff>
      <xdr:row>35</xdr:row>
      <xdr:rowOff>60198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95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76725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734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153612</xdr:rowOff>
    </xdr:from>
    <xdr:to>
      <xdr:col>24</xdr:col>
      <xdr:colOff>62865</xdr:colOff>
      <xdr:row>59</xdr:row>
      <xdr:rowOff>40760</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8554662"/>
          <a:ext cx="1270" cy="16016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44587</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160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40760</xdr:rowOff>
    </xdr:from>
    <xdr:to>
      <xdr:col>24</xdr:col>
      <xdr:colOff>152400</xdr:colOff>
      <xdr:row>59</xdr:row>
      <xdr:rowOff>40760</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156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100289</xdr:rowOff>
    </xdr:from>
    <xdr:ext cx="599010"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329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182,472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49</xdr:row>
      <xdr:rowOff>153612</xdr:rowOff>
    </xdr:from>
    <xdr:to>
      <xdr:col>24</xdr:col>
      <xdr:colOff>152400</xdr:colOff>
      <xdr:row>49</xdr:row>
      <xdr:rowOff>153612</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8554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141616</xdr:rowOff>
    </xdr:from>
    <xdr:to>
      <xdr:col>24</xdr:col>
      <xdr:colOff>63500</xdr:colOff>
      <xdr:row>57</xdr:row>
      <xdr:rowOff>165314</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9914266"/>
          <a:ext cx="838200" cy="23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102981</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5327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80104</xdr:rowOff>
    </xdr:from>
    <xdr:to>
      <xdr:col>24</xdr:col>
      <xdr:colOff>114300</xdr:colOff>
      <xdr:row>57</xdr:row>
      <xdr:rowOff>10254</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68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885</xdr:rowOff>
    </xdr:from>
    <xdr:to>
      <xdr:col>19</xdr:col>
      <xdr:colOff>177800</xdr:colOff>
      <xdr:row>57</xdr:row>
      <xdr:rowOff>165314</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8916285"/>
          <a:ext cx="889000" cy="1021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96444</xdr:rowOff>
    </xdr:from>
    <xdr:to>
      <xdr:col>20</xdr:col>
      <xdr:colOff>38100</xdr:colOff>
      <xdr:row>57</xdr:row>
      <xdr:rowOff>26594</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697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43121</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9472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885</xdr:rowOff>
    </xdr:from>
    <xdr:to>
      <xdr:col>15</xdr:col>
      <xdr:colOff>50800</xdr:colOff>
      <xdr:row>58</xdr:row>
      <xdr:rowOff>58569</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2019300" y="8916285"/>
          <a:ext cx="889000" cy="1086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50</xdr:row>
      <xdr:rowOff>96825</xdr:rowOff>
    </xdr:from>
    <xdr:to>
      <xdr:col>15</xdr:col>
      <xdr:colOff>101600</xdr:colOff>
      <xdr:row>51</xdr:row>
      <xdr:rowOff>26975</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8669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49</xdr:row>
      <xdr:rowOff>43502</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08795" y="8444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150695</xdr:rowOff>
    </xdr:from>
    <xdr:to>
      <xdr:col>10</xdr:col>
      <xdr:colOff>114300</xdr:colOff>
      <xdr:row>58</xdr:row>
      <xdr:rowOff>58569</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9923345"/>
          <a:ext cx="889000" cy="79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49341</xdr:rowOff>
    </xdr:from>
    <xdr:to>
      <xdr:col>10</xdr:col>
      <xdr:colOff>165100</xdr:colOff>
      <xdr:row>57</xdr:row>
      <xdr:rowOff>150941</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821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167468</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52111" y="9597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64560</xdr:rowOff>
    </xdr:from>
    <xdr:to>
      <xdr:col>6</xdr:col>
      <xdr:colOff>38100</xdr:colOff>
      <xdr:row>57</xdr:row>
      <xdr:rowOff>166160</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9837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11237</xdr:rowOff>
    </xdr:from>
    <xdr:ext cx="534377"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63111" y="9612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90816</xdr:rowOff>
    </xdr:from>
    <xdr:to>
      <xdr:col>24</xdr:col>
      <xdr:colOff>114300</xdr:colOff>
      <xdr:row>58</xdr:row>
      <xdr:rowOff>20966</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863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69243</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841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114514</xdr:rowOff>
    </xdr:from>
    <xdr:to>
      <xdr:col>20</xdr:col>
      <xdr:colOff>38100</xdr:colOff>
      <xdr:row>58</xdr:row>
      <xdr:rowOff>44664</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887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35791</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9979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51</xdr:row>
      <xdr:rowOff>121535</xdr:rowOff>
    </xdr:from>
    <xdr:to>
      <xdr:col>15</xdr:col>
      <xdr:colOff>101600</xdr:colOff>
      <xdr:row>52</xdr:row>
      <xdr:rowOff>51685</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8865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52</xdr:row>
      <xdr:rowOff>42812</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08795" y="8958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7769</xdr:rowOff>
    </xdr:from>
    <xdr:to>
      <xdr:col>10</xdr:col>
      <xdr:colOff>165100</xdr:colOff>
      <xdr:row>58</xdr:row>
      <xdr:rowOff>109369</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951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100496</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52111" y="10044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99895</xdr:rowOff>
    </xdr:from>
    <xdr:to>
      <xdr:col>6</xdr:col>
      <xdr:colOff>38100</xdr:colOff>
      <xdr:row>58</xdr:row>
      <xdr:rowOff>30045</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9872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21172</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63111" y="9965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114960</xdr:rowOff>
    </xdr:from>
    <xdr:to>
      <xdr:col>24</xdr:col>
      <xdr:colOff>62865</xdr:colOff>
      <xdr:row>79</xdr:row>
      <xdr:rowOff>29159</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116460"/>
          <a:ext cx="1270" cy="14572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32986</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577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29159</xdr:rowOff>
    </xdr:from>
    <xdr:to>
      <xdr:col>24</xdr:col>
      <xdr:colOff>152400</xdr:colOff>
      <xdr:row>79</xdr:row>
      <xdr:rowOff>29159</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573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61637</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1891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235,948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114960</xdr:rowOff>
    </xdr:from>
    <xdr:to>
      <xdr:col>24</xdr:col>
      <xdr:colOff>152400</xdr:colOff>
      <xdr:row>70</xdr:row>
      <xdr:rowOff>114960</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116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33807</xdr:rowOff>
    </xdr:from>
    <xdr:to>
      <xdr:col>24</xdr:col>
      <xdr:colOff>63500</xdr:colOff>
      <xdr:row>76</xdr:row>
      <xdr:rowOff>20904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3797300" y="12892557"/>
          <a:ext cx="838200" cy="158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97794</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278509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74917</xdr:rowOff>
    </xdr:from>
    <xdr:to>
      <xdr:col>24</xdr:col>
      <xdr:colOff>114300</xdr:colOff>
      <xdr:row>76</xdr:row>
      <xdr:rowOff>5066</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293366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33807</xdr:rowOff>
    </xdr:from>
    <xdr:to>
      <xdr:col>19</xdr:col>
      <xdr:colOff>177800</xdr:colOff>
      <xdr:row>77</xdr:row>
      <xdr:rowOff>55511</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908300" y="12892557"/>
          <a:ext cx="889000" cy="364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140309</xdr:rowOff>
    </xdr:from>
    <xdr:to>
      <xdr:col>20</xdr:col>
      <xdr:colOff>38100</xdr:colOff>
      <xdr:row>75</xdr:row>
      <xdr:rowOff>70459</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2827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86986</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2602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55511</xdr:rowOff>
    </xdr:from>
    <xdr:to>
      <xdr:col>15</xdr:col>
      <xdr:colOff>50800</xdr:colOff>
      <xdr:row>78</xdr:row>
      <xdr:rowOff>66714</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019300" y="13257161"/>
          <a:ext cx="889000" cy="182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122465</xdr:rowOff>
    </xdr:from>
    <xdr:to>
      <xdr:col>15</xdr:col>
      <xdr:colOff>101600</xdr:colOff>
      <xdr:row>77</xdr:row>
      <xdr:rowOff>52615</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152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69143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2927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66714</xdr:rowOff>
    </xdr:from>
    <xdr:to>
      <xdr:col>10</xdr:col>
      <xdr:colOff>114300</xdr:colOff>
      <xdr:row>78</xdr:row>
      <xdr:rowOff>84683</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3439814"/>
          <a:ext cx="889000" cy="17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19253</xdr:rowOff>
    </xdr:from>
    <xdr:to>
      <xdr:col>10</xdr:col>
      <xdr:colOff>165100</xdr:colOff>
      <xdr:row>77</xdr:row>
      <xdr:rowOff>120853</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220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137380</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29961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90196</xdr:rowOff>
    </xdr:from>
    <xdr:to>
      <xdr:col>6</xdr:col>
      <xdr:colOff>38100</xdr:colOff>
      <xdr:row>78</xdr:row>
      <xdr:rowOff>20346</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291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36873</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067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141554</xdr:rowOff>
    </xdr:from>
    <xdr:to>
      <xdr:col>24</xdr:col>
      <xdr:colOff>114300</xdr:colOff>
      <xdr:row>76</xdr:row>
      <xdr:rowOff>71704</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3000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119981</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2978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154457</xdr:rowOff>
    </xdr:from>
    <xdr:to>
      <xdr:col>20</xdr:col>
      <xdr:colOff>38100</xdr:colOff>
      <xdr:row>75</xdr:row>
      <xdr:rowOff>84607</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2841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75734</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2934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4711</xdr:rowOff>
    </xdr:from>
    <xdr:to>
      <xdr:col>15</xdr:col>
      <xdr:colOff>101600</xdr:colOff>
      <xdr:row>77</xdr:row>
      <xdr:rowOff>106311</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3206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97438</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3299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15914</xdr:rowOff>
    </xdr:from>
    <xdr:to>
      <xdr:col>10</xdr:col>
      <xdr:colOff>165100</xdr:colOff>
      <xdr:row>78</xdr:row>
      <xdr:rowOff>117514</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3389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108641</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3481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33883</xdr:rowOff>
    </xdr:from>
    <xdr:to>
      <xdr:col>6</xdr:col>
      <xdr:colOff>38100</xdr:colOff>
      <xdr:row>78</xdr:row>
      <xdr:rowOff>135483</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3406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126610</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3499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130023</xdr:rowOff>
    </xdr:from>
    <xdr:to>
      <xdr:col>24</xdr:col>
      <xdr:colOff>62865</xdr:colOff>
      <xdr:row>98</xdr:row>
      <xdr:rowOff>89599</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5389073"/>
          <a:ext cx="1270" cy="15026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93426</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689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89599</xdr:rowOff>
    </xdr:from>
    <xdr:to>
      <xdr:col>24</xdr:col>
      <xdr:colOff>152400</xdr:colOff>
      <xdr:row>98</xdr:row>
      <xdr:rowOff>89599</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6891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76700</xdr:rowOff>
    </xdr:from>
    <xdr:ext cx="599010"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164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105,508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130023</xdr:rowOff>
    </xdr:from>
    <xdr:to>
      <xdr:col>24</xdr:col>
      <xdr:colOff>152400</xdr:colOff>
      <xdr:row>89</xdr:row>
      <xdr:rowOff>130023</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5389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46089</xdr:rowOff>
    </xdr:from>
    <xdr:to>
      <xdr:col>24</xdr:col>
      <xdr:colOff>63500</xdr:colOff>
      <xdr:row>97</xdr:row>
      <xdr:rowOff>53118</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3797300" y="16505289"/>
          <a:ext cx="838200" cy="178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3402</xdr:rowOff>
    </xdr:from>
    <xdr:ext cx="534377"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291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151975</xdr:rowOff>
    </xdr:from>
    <xdr:to>
      <xdr:col>24</xdr:col>
      <xdr:colOff>114300</xdr:colOff>
      <xdr:row>96</xdr:row>
      <xdr:rowOff>82125</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439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53118</xdr:rowOff>
    </xdr:from>
    <xdr:to>
      <xdr:col>19</xdr:col>
      <xdr:colOff>177800</xdr:colOff>
      <xdr:row>97</xdr:row>
      <xdr:rowOff>165036</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908300" y="16683768"/>
          <a:ext cx="889000" cy="111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133725</xdr:rowOff>
    </xdr:from>
    <xdr:to>
      <xdr:col>20</xdr:col>
      <xdr:colOff>38100</xdr:colOff>
      <xdr:row>96</xdr:row>
      <xdr:rowOff>63875</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421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80402</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530111" y="16196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165036</xdr:rowOff>
    </xdr:from>
    <xdr:to>
      <xdr:col>15</xdr:col>
      <xdr:colOff>50800</xdr:colOff>
      <xdr:row>98</xdr:row>
      <xdr:rowOff>30487</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019300" y="16795686"/>
          <a:ext cx="889000" cy="36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60534</xdr:rowOff>
    </xdr:from>
    <xdr:to>
      <xdr:col>15</xdr:col>
      <xdr:colOff>101600</xdr:colOff>
      <xdr:row>96</xdr:row>
      <xdr:rowOff>162134</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6519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7211</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41111" y="16294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30487</xdr:rowOff>
    </xdr:from>
    <xdr:to>
      <xdr:col>10</xdr:col>
      <xdr:colOff>114300</xdr:colOff>
      <xdr:row>98</xdr:row>
      <xdr:rowOff>35916</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1130300" y="16832587"/>
          <a:ext cx="889000" cy="5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159728</xdr:rowOff>
    </xdr:from>
    <xdr:to>
      <xdr:col>10</xdr:col>
      <xdr:colOff>165100</xdr:colOff>
      <xdr:row>97</xdr:row>
      <xdr:rowOff>89878</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6618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106405</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52111" y="16394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167100</xdr:rowOff>
    </xdr:from>
    <xdr:to>
      <xdr:col>6</xdr:col>
      <xdr:colOff>38100</xdr:colOff>
      <xdr:row>97</xdr:row>
      <xdr:rowOff>97250</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62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113777</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63111" y="16401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166739</xdr:rowOff>
    </xdr:from>
    <xdr:to>
      <xdr:col>24</xdr:col>
      <xdr:colOff>114300</xdr:colOff>
      <xdr:row>96</xdr:row>
      <xdr:rowOff>96889</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454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145166</xdr:rowOff>
    </xdr:from>
    <xdr:ext cx="534377"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6432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2318</xdr:rowOff>
    </xdr:from>
    <xdr:to>
      <xdr:col>20</xdr:col>
      <xdr:colOff>38100</xdr:colOff>
      <xdr:row>97</xdr:row>
      <xdr:rowOff>103918</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6632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95045</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530111" y="16725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114236</xdr:rowOff>
    </xdr:from>
    <xdr:to>
      <xdr:col>15</xdr:col>
      <xdr:colOff>101600</xdr:colOff>
      <xdr:row>98</xdr:row>
      <xdr:rowOff>44386</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6744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35513</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41111" y="16837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151137</xdr:rowOff>
    </xdr:from>
    <xdr:to>
      <xdr:col>10</xdr:col>
      <xdr:colOff>165100</xdr:colOff>
      <xdr:row>98</xdr:row>
      <xdr:rowOff>81287</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6781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72414</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52111" y="16874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156566</xdr:rowOff>
    </xdr:from>
    <xdr:to>
      <xdr:col>6</xdr:col>
      <xdr:colOff>38100</xdr:colOff>
      <xdr:row>98</xdr:row>
      <xdr:rowOff>86716</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6787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77843</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63111" y="16879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a:extLst>
            <a:ext uri="{FF2B5EF4-FFF2-40B4-BE49-F238E27FC236}">
              <a16:creationId xmlns:a16="http://schemas.microsoft.com/office/drawing/2014/main" id="{00000000-0008-0000-07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21666</xdr:rowOff>
    </xdr:from>
    <xdr:to>
      <xdr:col>54</xdr:col>
      <xdr:colOff>189865</xdr:colOff>
      <xdr:row>39</xdr:row>
      <xdr:rowOff>44450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10475595" y="5336616"/>
          <a:ext cx="1270" cy="1394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8" name="労働費最小値テキスト">
          <a:extLst>
            <a:ext uri="{FF2B5EF4-FFF2-40B4-BE49-F238E27FC236}">
              <a16:creationId xmlns:a16="http://schemas.microsoft.com/office/drawing/2014/main" id="{00000000-0008-0000-0700-000020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139793</xdr:rowOff>
    </xdr:from>
    <xdr:ext cx="534377" cy="259045"/>
    <xdr:sp macro="" textlink="">
      <xdr:nvSpPr>
        <xdr:cNvPr id="290" name="労働費最大値テキスト">
          <a:extLst>
            <a:ext uri="{FF2B5EF4-FFF2-40B4-BE49-F238E27FC236}">
              <a16:creationId xmlns:a16="http://schemas.microsoft.com/office/drawing/2014/main" id="{00000000-0008-0000-0700-000022010000}"/>
            </a:ext>
          </a:extLst>
        </xdr:cNvPr>
        <xdr:cNvSpPr txBox="1"/>
      </xdr:nvSpPr>
      <xdr:spPr>
        <a:xfrm>
          <a:off x="10528300" y="5111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18,299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21666</xdr:rowOff>
    </xdr:from>
    <xdr:to>
      <xdr:col>55</xdr:col>
      <xdr:colOff>88900</xdr:colOff>
      <xdr:row>31</xdr:row>
      <xdr:rowOff>21666</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5336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136728</xdr:rowOff>
    </xdr:from>
    <xdr:to>
      <xdr:col>55</xdr:col>
      <xdr:colOff>0</xdr:colOff>
      <xdr:row>38</xdr:row>
      <xdr:rowOff>146710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9639300" y="6651828"/>
          <a:ext cx="838200" cy="9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94556</xdr:rowOff>
    </xdr:from>
    <xdr:ext cx="469744" cy="259045"/>
    <xdr:sp macro="" textlink="">
      <xdr:nvSpPr>
        <xdr:cNvPr id="293" name="労働費平均値テキスト">
          <a:extLst>
            <a:ext uri="{FF2B5EF4-FFF2-40B4-BE49-F238E27FC236}">
              <a16:creationId xmlns:a16="http://schemas.microsoft.com/office/drawing/2014/main" id="{00000000-0008-0000-0700-000025010000}"/>
            </a:ext>
          </a:extLst>
        </xdr:cNvPr>
        <xdr:cNvSpPr txBox="1"/>
      </xdr:nvSpPr>
      <xdr:spPr>
        <a:xfrm>
          <a:off x="10528300" y="64382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71679</xdr:rowOff>
    </xdr:from>
    <xdr:to>
      <xdr:col>55</xdr:col>
      <xdr:colOff>50800</xdr:colOff>
      <xdr:row>39</xdr:row>
      <xdr:rowOff>1829</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10426700" y="6586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146329</xdr:rowOff>
    </xdr:from>
    <xdr:to>
      <xdr:col>50</xdr:col>
      <xdr:colOff>114300</xdr:colOff>
      <xdr:row>38</xdr:row>
      <xdr:rowOff>146710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8750300" y="6661429"/>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70612</xdr:rowOff>
    </xdr:from>
    <xdr:to>
      <xdr:col>50</xdr:col>
      <xdr:colOff>165100</xdr:colOff>
      <xdr:row>39</xdr:row>
      <xdr:rowOff>762</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9588500" y="6585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17289</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9404428" y="6360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134975</xdr:rowOff>
    </xdr:from>
    <xdr:to>
      <xdr:col>45</xdr:col>
      <xdr:colOff>177800</xdr:colOff>
      <xdr:row>38</xdr:row>
      <xdr:rowOff>146329</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7861300" y="6650075"/>
          <a:ext cx="889000" cy="11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70917</xdr:rowOff>
    </xdr:from>
    <xdr:to>
      <xdr:col>46</xdr:col>
      <xdr:colOff>38100</xdr:colOff>
      <xdr:row>39</xdr:row>
      <xdr:rowOff>1067</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8699500" y="6586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17594</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8515428" y="6361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126365</xdr:rowOff>
    </xdr:from>
    <xdr:to>
      <xdr:col>41</xdr:col>
      <xdr:colOff>50800</xdr:colOff>
      <xdr:row>38</xdr:row>
      <xdr:rowOff>134975</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6972300" y="6641465"/>
          <a:ext cx="889000" cy="8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61163</xdr:rowOff>
    </xdr:from>
    <xdr:to>
      <xdr:col>41</xdr:col>
      <xdr:colOff>101600</xdr:colOff>
      <xdr:row>38</xdr:row>
      <xdr:rowOff>162763</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7810500" y="6576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7840</xdr:rowOff>
    </xdr:from>
    <xdr:ext cx="469744"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26428" y="6351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55449</xdr:rowOff>
    </xdr:from>
    <xdr:to>
      <xdr:col>36</xdr:col>
      <xdr:colOff>165100</xdr:colOff>
      <xdr:row>38</xdr:row>
      <xdr:rowOff>157049</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6921500" y="657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2125</xdr:rowOff>
    </xdr:from>
    <xdr:ext cx="469744"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37428" y="6345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85928</xdr:rowOff>
    </xdr:from>
    <xdr:to>
      <xdr:col>55</xdr:col>
      <xdr:colOff>50800</xdr:colOff>
      <xdr:row>39</xdr:row>
      <xdr:rowOff>16078</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10426700" y="660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50106</xdr:rowOff>
    </xdr:from>
    <xdr:ext cx="469744" cy="259045"/>
    <xdr:sp macro="" textlink="">
      <xdr:nvSpPr>
        <xdr:cNvPr id="312" name="労働費該当値テキスト">
          <a:extLst>
            <a:ext uri="{FF2B5EF4-FFF2-40B4-BE49-F238E27FC236}">
              <a16:creationId xmlns:a16="http://schemas.microsoft.com/office/drawing/2014/main" id="{00000000-0008-0000-0700-000038010000}"/>
            </a:ext>
          </a:extLst>
        </xdr:cNvPr>
        <xdr:cNvSpPr txBox="1"/>
      </xdr:nvSpPr>
      <xdr:spPr>
        <a:xfrm>
          <a:off x="10528300" y="6565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95910</xdr:rowOff>
    </xdr:from>
    <xdr:to>
      <xdr:col>50</xdr:col>
      <xdr:colOff>165100</xdr:colOff>
      <xdr:row>39</xdr:row>
      <xdr:rowOff>26060</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9588500" y="6611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17187</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9450017" y="67037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95529</xdr:rowOff>
    </xdr:from>
    <xdr:to>
      <xdr:col>46</xdr:col>
      <xdr:colOff>38100</xdr:colOff>
      <xdr:row>39</xdr:row>
      <xdr:rowOff>25679</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8699500" y="6610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16806</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8561017" y="67033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84175</xdr:rowOff>
    </xdr:from>
    <xdr:to>
      <xdr:col>41</xdr:col>
      <xdr:colOff>101600</xdr:colOff>
      <xdr:row>39</xdr:row>
      <xdr:rowOff>14325</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7810500" y="6599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39</xdr:row>
      <xdr:rowOff>5452</xdr:rowOff>
    </xdr:from>
    <xdr:ext cx="469744"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7626428" y="6692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75565</xdr:rowOff>
    </xdr:from>
    <xdr:to>
      <xdr:col>36</xdr:col>
      <xdr:colOff>165100</xdr:colOff>
      <xdr:row>39</xdr:row>
      <xdr:rowOff>5715</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6921500" y="6590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38</xdr:row>
      <xdr:rowOff>168292</xdr:rowOff>
    </xdr:from>
    <xdr:ext cx="469744"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6737428" y="6683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21970</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農林水産業費グラフ枠">
          <a:extLst>
            <a:ext uri="{FF2B5EF4-FFF2-40B4-BE49-F238E27FC236}">
              <a16:creationId xmlns:a16="http://schemas.microsoft.com/office/drawing/2014/main" id="{00000000-0008-0000-07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6638</xdr:rowOff>
    </xdr:from>
    <xdr:to>
      <xdr:col>54</xdr:col>
      <xdr:colOff>189865</xdr:colOff>
      <xdr:row>59</xdr:row>
      <xdr:rowOff>72916</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10475595" y="8750588"/>
          <a:ext cx="1270" cy="14378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76743</xdr:rowOff>
    </xdr:from>
    <xdr:ext cx="469744" cy="259045"/>
    <xdr:sp macro="" textlink="">
      <xdr:nvSpPr>
        <xdr:cNvPr id="347" name="農林水産業費最小値テキスト">
          <a:extLst>
            <a:ext uri="{FF2B5EF4-FFF2-40B4-BE49-F238E27FC236}">
              <a16:creationId xmlns:a16="http://schemas.microsoft.com/office/drawing/2014/main" id="{00000000-0008-0000-0700-00005B010000}"/>
            </a:ext>
          </a:extLst>
        </xdr:cNvPr>
        <xdr:cNvSpPr txBox="1"/>
      </xdr:nvSpPr>
      <xdr:spPr>
        <a:xfrm>
          <a:off x="10528300" y="10192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72916</xdr:rowOff>
    </xdr:from>
    <xdr:to>
      <xdr:col>55</xdr:col>
      <xdr:colOff>88900</xdr:colOff>
      <xdr:row>59</xdr:row>
      <xdr:rowOff>72916</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10188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124765</xdr:rowOff>
    </xdr:from>
    <xdr:ext cx="534377" cy="259045"/>
    <xdr:sp macro="" textlink="">
      <xdr:nvSpPr>
        <xdr:cNvPr id="349" name="農林水産業費最大値テキスト">
          <a:extLst>
            <a:ext uri="{FF2B5EF4-FFF2-40B4-BE49-F238E27FC236}">
              <a16:creationId xmlns:a16="http://schemas.microsoft.com/office/drawing/2014/main" id="{00000000-0008-0000-0700-00005D010000}"/>
            </a:ext>
          </a:extLst>
        </xdr:cNvPr>
        <xdr:cNvSpPr txBox="1"/>
      </xdr:nvSpPr>
      <xdr:spPr>
        <a:xfrm>
          <a:off x="10528300" y="8525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89,649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6638</xdr:rowOff>
    </xdr:from>
    <xdr:to>
      <xdr:col>55</xdr:col>
      <xdr:colOff>88900</xdr:colOff>
      <xdr:row>51</xdr:row>
      <xdr:rowOff>6638</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10388600" y="8750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139781</xdr:rowOff>
    </xdr:from>
    <xdr:to>
      <xdr:col>55</xdr:col>
      <xdr:colOff>0</xdr:colOff>
      <xdr:row>59</xdr:row>
      <xdr:rowOff>4205</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9639300" y="10083881"/>
          <a:ext cx="838200" cy="35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3796</xdr:rowOff>
    </xdr:from>
    <xdr:ext cx="534377" cy="259045"/>
    <xdr:sp macro="" textlink="">
      <xdr:nvSpPr>
        <xdr:cNvPr id="352" name="農林水産業費平均値テキスト">
          <a:extLst>
            <a:ext uri="{FF2B5EF4-FFF2-40B4-BE49-F238E27FC236}">
              <a16:creationId xmlns:a16="http://schemas.microsoft.com/office/drawing/2014/main" id="{00000000-0008-0000-0700-000060010000}"/>
            </a:ext>
          </a:extLst>
        </xdr:cNvPr>
        <xdr:cNvSpPr txBox="1"/>
      </xdr:nvSpPr>
      <xdr:spPr>
        <a:xfrm>
          <a:off x="10528300" y="97764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152369</xdr:rowOff>
    </xdr:from>
    <xdr:to>
      <xdr:col>55</xdr:col>
      <xdr:colOff>50800</xdr:colOff>
      <xdr:row>58</xdr:row>
      <xdr:rowOff>82519</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10426700" y="9925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156437</xdr:rowOff>
    </xdr:from>
    <xdr:to>
      <xdr:col>50</xdr:col>
      <xdr:colOff>114300</xdr:colOff>
      <xdr:row>59</xdr:row>
      <xdr:rowOff>4205</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8750300" y="10100537"/>
          <a:ext cx="889000" cy="19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159831</xdr:rowOff>
    </xdr:from>
    <xdr:to>
      <xdr:col>50</xdr:col>
      <xdr:colOff>165100</xdr:colOff>
      <xdr:row>58</xdr:row>
      <xdr:rowOff>89981</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9588500" y="9932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106508</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9372111" y="9707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156437</xdr:rowOff>
    </xdr:from>
    <xdr:to>
      <xdr:col>45</xdr:col>
      <xdr:colOff>177800</xdr:colOff>
      <xdr:row>59</xdr:row>
      <xdr:rowOff>31589</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7861300" y="10100537"/>
          <a:ext cx="889000" cy="46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11895</xdr:rowOff>
    </xdr:from>
    <xdr:to>
      <xdr:col>46</xdr:col>
      <xdr:colOff>38100</xdr:colOff>
      <xdr:row>58</xdr:row>
      <xdr:rowOff>113495</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8699500" y="9955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130022</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483111" y="9731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126882</xdr:rowOff>
    </xdr:from>
    <xdr:to>
      <xdr:col>41</xdr:col>
      <xdr:colOff>50800</xdr:colOff>
      <xdr:row>59</xdr:row>
      <xdr:rowOff>31589</xdr:rowOff>
    </xdr:to>
    <xdr:cxnSp macro="">
      <xdr:nvCxnSpPr>
        <xdr:cNvPr id="360" name="直線コネクタ 359">
          <a:extLst>
            <a:ext uri="{FF2B5EF4-FFF2-40B4-BE49-F238E27FC236}">
              <a16:creationId xmlns:a16="http://schemas.microsoft.com/office/drawing/2014/main" id="{00000000-0008-0000-0700-000068010000}"/>
            </a:ext>
          </a:extLst>
        </xdr:cNvPr>
        <xdr:cNvCxnSpPr/>
      </xdr:nvCxnSpPr>
      <xdr:spPr>
        <a:xfrm>
          <a:off x="6972300" y="10070982"/>
          <a:ext cx="889000" cy="76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169531</xdr:rowOff>
    </xdr:from>
    <xdr:to>
      <xdr:col>41</xdr:col>
      <xdr:colOff>101600</xdr:colOff>
      <xdr:row>58</xdr:row>
      <xdr:rowOff>99681</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7810500" y="9942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116208</xdr:rowOff>
    </xdr:from>
    <xdr:ext cx="534377"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594111" y="9717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10800</xdr:rowOff>
    </xdr:from>
    <xdr:to>
      <xdr:col>36</xdr:col>
      <xdr:colOff>165100</xdr:colOff>
      <xdr:row>58</xdr:row>
      <xdr:rowOff>112400</xdr:rowOff>
    </xdr:to>
    <xdr:sp macro="" textlink="">
      <xdr:nvSpPr>
        <xdr:cNvPr id="363" name="フローチャート: 判断 362">
          <a:extLst>
            <a:ext uri="{FF2B5EF4-FFF2-40B4-BE49-F238E27FC236}">
              <a16:creationId xmlns:a16="http://schemas.microsoft.com/office/drawing/2014/main" id="{00000000-0008-0000-0700-00006B010000}"/>
            </a:ext>
          </a:extLst>
        </xdr:cNvPr>
        <xdr:cNvSpPr/>
      </xdr:nvSpPr>
      <xdr:spPr>
        <a:xfrm>
          <a:off x="6921500" y="995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128927</xdr:rowOff>
    </xdr:from>
    <xdr:ext cx="534377"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05111" y="9730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88981</xdr:rowOff>
    </xdr:from>
    <xdr:to>
      <xdr:col>55</xdr:col>
      <xdr:colOff>50800</xdr:colOff>
      <xdr:row>59</xdr:row>
      <xdr:rowOff>19131</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10426700" y="10033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3908</xdr:rowOff>
    </xdr:from>
    <xdr:ext cx="469744" cy="259045"/>
    <xdr:sp macro="" textlink="">
      <xdr:nvSpPr>
        <xdr:cNvPr id="371" name="農林水産業費該当値テキスト">
          <a:extLst>
            <a:ext uri="{FF2B5EF4-FFF2-40B4-BE49-F238E27FC236}">
              <a16:creationId xmlns:a16="http://schemas.microsoft.com/office/drawing/2014/main" id="{00000000-0008-0000-0700-000073010000}"/>
            </a:ext>
          </a:extLst>
        </xdr:cNvPr>
        <xdr:cNvSpPr txBox="1"/>
      </xdr:nvSpPr>
      <xdr:spPr>
        <a:xfrm>
          <a:off x="10528300" y="9948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124855</xdr:rowOff>
    </xdr:from>
    <xdr:to>
      <xdr:col>50</xdr:col>
      <xdr:colOff>165100</xdr:colOff>
      <xdr:row>59</xdr:row>
      <xdr:rowOff>55005</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9588500" y="10068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46132</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9404428" y="10161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105637</xdr:rowOff>
    </xdr:from>
    <xdr:to>
      <xdr:col>46</xdr:col>
      <xdr:colOff>38100</xdr:colOff>
      <xdr:row>59</xdr:row>
      <xdr:rowOff>35787</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8699500" y="10049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26914</xdr:rowOff>
    </xdr:from>
    <xdr:ext cx="469744"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8515428" y="10142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152239</xdr:rowOff>
    </xdr:from>
    <xdr:to>
      <xdr:col>41</xdr:col>
      <xdr:colOff>101600</xdr:colOff>
      <xdr:row>59</xdr:row>
      <xdr:rowOff>82389</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7810500" y="10096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73516</xdr:rowOff>
    </xdr:from>
    <xdr:ext cx="469744"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7626428" y="10189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76082</xdr:rowOff>
    </xdr:from>
    <xdr:to>
      <xdr:col>36</xdr:col>
      <xdr:colOff>165100</xdr:colOff>
      <xdr:row>59</xdr:row>
      <xdr:rowOff>6232</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6921500" y="10020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168809</xdr:rowOff>
    </xdr:from>
    <xdr:ext cx="469744"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737428" y="10112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a:extLst>
            <a:ext uri="{FF2B5EF4-FFF2-40B4-BE49-F238E27FC236}">
              <a16:creationId xmlns:a16="http://schemas.microsoft.com/office/drawing/2014/main" id="{00000000-0008-0000-07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95447</xdr:rowOff>
    </xdr:from>
    <xdr:to>
      <xdr:col>54</xdr:col>
      <xdr:colOff>189865</xdr:colOff>
      <xdr:row>78</xdr:row>
      <xdr:rowOff>159379</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10475595" y="12268397"/>
          <a:ext cx="1270" cy="1264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163206</xdr:rowOff>
    </xdr:from>
    <xdr:ext cx="469744" cy="259045"/>
    <xdr:sp macro="" textlink="">
      <xdr:nvSpPr>
        <xdr:cNvPr id="404" name="商工費最小値テキスト">
          <a:extLst>
            <a:ext uri="{FF2B5EF4-FFF2-40B4-BE49-F238E27FC236}">
              <a16:creationId xmlns:a16="http://schemas.microsoft.com/office/drawing/2014/main" id="{00000000-0008-0000-0700-000094010000}"/>
            </a:ext>
          </a:extLst>
        </xdr:cNvPr>
        <xdr:cNvSpPr txBox="1"/>
      </xdr:nvSpPr>
      <xdr:spPr>
        <a:xfrm>
          <a:off x="10528300" y="13536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159379</xdr:rowOff>
    </xdr:from>
    <xdr:to>
      <xdr:col>55</xdr:col>
      <xdr:colOff>88900</xdr:colOff>
      <xdr:row>78</xdr:row>
      <xdr:rowOff>159379</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3532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42124</xdr:rowOff>
    </xdr:from>
    <xdr:ext cx="534377" cy="259045"/>
    <xdr:sp macro="" textlink="">
      <xdr:nvSpPr>
        <xdr:cNvPr id="406" name="商工費最大値テキスト">
          <a:extLst>
            <a:ext uri="{FF2B5EF4-FFF2-40B4-BE49-F238E27FC236}">
              <a16:creationId xmlns:a16="http://schemas.microsoft.com/office/drawing/2014/main" id="{00000000-0008-0000-0700-000096010000}"/>
            </a:ext>
          </a:extLst>
        </xdr:cNvPr>
        <xdr:cNvSpPr txBox="1"/>
      </xdr:nvSpPr>
      <xdr:spPr>
        <a:xfrm>
          <a:off x="10528300" y="12043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69,323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95447</xdr:rowOff>
    </xdr:from>
    <xdr:to>
      <xdr:col>55</xdr:col>
      <xdr:colOff>88900</xdr:colOff>
      <xdr:row>71</xdr:row>
      <xdr:rowOff>95447</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10388600" y="12268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94704</xdr:rowOff>
    </xdr:from>
    <xdr:to>
      <xdr:col>55</xdr:col>
      <xdr:colOff>0</xdr:colOff>
      <xdr:row>78</xdr:row>
      <xdr:rowOff>124537</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9639300" y="13467804"/>
          <a:ext cx="838200" cy="29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31862</xdr:rowOff>
    </xdr:from>
    <xdr:ext cx="534377" cy="259045"/>
    <xdr:sp macro="" textlink="">
      <xdr:nvSpPr>
        <xdr:cNvPr id="409" name="商工費平均値テキスト">
          <a:extLst>
            <a:ext uri="{FF2B5EF4-FFF2-40B4-BE49-F238E27FC236}">
              <a16:creationId xmlns:a16="http://schemas.microsoft.com/office/drawing/2014/main" id="{00000000-0008-0000-0700-000099010000}"/>
            </a:ext>
          </a:extLst>
        </xdr:cNvPr>
        <xdr:cNvSpPr txBox="1"/>
      </xdr:nvSpPr>
      <xdr:spPr>
        <a:xfrm>
          <a:off x="10528300" y="130620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8985</xdr:rowOff>
    </xdr:from>
    <xdr:to>
      <xdr:col>55</xdr:col>
      <xdr:colOff>50800</xdr:colOff>
      <xdr:row>77</xdr:row>
      <xdr:rowOff>110585</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10426700" y="13210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87237</xdr:rowOff>
    </xdr:from>
    <xdr:to>
      <xdr:col>50</xdr:col>
      <xdr:colOff>114300</xdr:colOff>
      <xdr:row>78</xdr:row>
      <xdr:rowOff>94704</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8750300" y="13460337"/>
          <a:ext cx="889000" cy="7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19292</xdr:rowOff>
    </xdr:from>
    <xdr:to>
      <xdr:col>50</xdr:col>
      <xdr:colOff>165100</xdr:colOff>
      <xdr:row>77</xdr:row>
      <xdr:rowOff>120892</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9588500" y="13220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137419</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372111" y="12996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87237</xdr:rowOff>
    </xdr:from>
    <xdr:to>
      <xdr:col>45</xdr:col>
      <xdr:colOff>177800</xdr:colOff>
      <xdr:row>78</xdr:row>
      <xdr:rowOff>150101</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7861300" y="13460337"/>
          <a:ext cx="889000" cy="62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149079</xdr:rowOff>
    </xdr:from>
    <xdr:to>
      <xdr:col>46</xdr:col>
      <xdr:colOff>38100</xdr:colOff>
      <xdr:row>77</xdr:row>
      <xdr:rowOff>79229</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8699500" y="13179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95756</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483111" y="12954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149701</xdr:rowOff>
    </xdr:from>
    <xdr:to>
      <xdr:col>41</xdr:col>
      <xdr:colOff>50800</xdr:colOff>
      <xdr:row>78</xdr:row>
      <xdr:rowOff>150101</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a:off x="6972300" y="13522801"/>
          <a:ext cx="889000" cy="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103530</xdr:rowOff>
    </xdr:from>
    <xdr:to>
      <xdr:col>41</xdr:col>
      <xdr:colOff>101600</xdr:colOff>
      <xdr:row>78</xdr:row>
      <xdr:rowOff>33680</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7810500" y="13305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50207</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594111" y="13080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116123</xdr:rowOff>
    </xdr:from>
    <xdr:to>
      <xdr:col>36</xdr:col>
      <xdr:colOff>165100</xdr:colOff>
      <xdr:row>78</xdr:row>
      <xdr:rowOff>46273</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6921500" y="13317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62800</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05111" y="13093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73737</xdr:rowOff>
    </xdr:from>
    <xdr:to>
      <xdr:col>55</xdr:col>
      <xdr:colOff>50800</xdr:colOff>
      <xdr:row>79</xdr:row>
      <xdr:rowOff>3887</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10426700" y="13446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160114</xdr:rowOff>
    </xdr:from>
    <xdr:ext cx="469744" cy="259045"/>
    <xdr:sp macro="" textlink="">
      <xdr:nvSpPr>
        <xdr:cNvPr id="428" name="商工費該当値テキスト">
          <a:extLst>
            <a:ext uri="{FF2B5EF4-FFF2-40B4-BE49-F238E27FC236}">
              <a16:creationId xmlns:a16="http://schemas.microsoft.com/office/drawing/2014/main" id="{00000000-0008-0000-0700-0000AC010000}"/>
            </a:ext>
          </a:extLst>
        </xdr:cNvPr>
        <xdr:cNvSpPr txBox="1"/>
      </xdr:nvSpPr>
      <xdr:spPr>
        <a:xfrm>
          <a:off x="10528300" y="13361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43904</xdr:rowOff>
    </xdr:from>
    <xdr:to>
      <xdr:col>50</xdr:col>
      <xdr:colOff>165100</xdr:colOff>
      <xdr:row>78</xdr:row>
      <xdr:rowOff>145504</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9588500" y="13417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136631</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9404428" y="13509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36437</xdr:rowOff>
    </xdr:from>
    <xdr:to>
      <xdr:col>46</xdr:col>
      <xdr:colOff>38100</xdr:colOff>
      <xdr:row>78</xdr:row>
      <xdr:rowOff>138037</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8699500" y="13409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129164</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8515428" y="13502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99301</xdr:rowOff>
    </xdr:from>
    <xdr:to>
      <xdr:col>41</xdr:col>
      <xdr:colOff>101600</xdr:colOff>
      <xdr:row>79</xdr:row>
      <xdr:rowOff>29451</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7810500" y="13472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20578</xdr:rowOff>
    </xdr:from>
    <xdr:ext cx="469744"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7626428" y="13565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98901</xdr:rowOff>
    </xdr:from>
    <xdr:to>
      <xdr:col>36</xdr:col>
      <xdr:colOff>165100</xdr:colOff>
      <xdr:row>79</xdr:row>
      <xdr:rowOff>29051</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6921500" y="13472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20178</xdr:rowOff>
    </xdr:from>
    <xdr:ext cx="469744"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737428" y="13564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土木費グラフ枠">
          <a:extLst>
            <a:ext uri="{FF2B5EF4-FFF2-40B4-BE49-F238E27FC236}">
              <a16:creationId xmlns:a16="http://schemas.microsoft.com/office/drawing/2014/main" id="{00000000-0008-0000-07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51975</xdr:rowOff>
    </xdr:from>
    <xdr:to>
      <xdr:col>54</xdr:col>
      <xdr:colOff>189865</xdr:colOff>
      <xdr:row>99</xdr:row>
      <xdr:rowOff>66777</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10475595" y="15653925"/>
          <a:ext cx="1270" cy="1386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70604</xdr:rowOff>
    </xdr:from>
    <xdr:ext cx="534377" cy="259045"/>
    <xdr:sp macro="" textlink="">
      <xdr:nvSpPr>
        <xdr:cNvPr id="462" name="土木費最小値テキスト">
          <a:extLst>
            <a:ext uri="{FF2B5EF4-FFF2-40B4-BE49-F238E27FC236}">
              <a16:creationId xmlns:a16="http://schemas.microsoft.com/office/drawing/2014/main" id="{00000000-0008-0000-0700-0000CE010000}"/>
            </a:ext>
          </a:extLst>
        </xdr:cNvPr>
        <xdr:cNvSpPr txBox="1"/>
      </xdr:nvSpPr>
      <xdr:spPr>
        <a:xfrm>
          <a:off x="10528300" y="17044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66777</xdr:rowOff>
    </xdr:from>
    <xdr:to>
      <xdr:col>55</xdr:col>
      <xdr:colOff>88900</xdr:colOff>
      <xdr:row>99</xdr:row>
      <xdr:rowOff>66777</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7040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170102</xdr:rowOff>
    </xdr:from>
    <xdr:ext cx="534377" cy="259045"/>
    <xdr:sp macro="" textlink="">
      <xdr:nvSpPr>
        <xdr:cNvPr id="464" name="土木費最大値テキスト">
          <a:extLst>
            <a:ext uri="{FF2B5EF4-FFF2-40B4-BE49-F238E27FC236}">
              <a16:creationId xmlns:a16="http://schemas.microsoft.com/office/drawing/2014/main" id="{00000000-0008-0000-0700-0000D0010000}"/>
            </a:ext>
          </a:extLst>
        </xdr:cNvPr>
        <xdr:cNvSpPr txBox="1"/>
      </xdr:nvSpPr>
      <xdr:spPr>
        <a:xfrm>
          <a:off x="10528300" y="15429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91,605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51975</xdr:rowOff>
    </xdr:from>
    <xdr:to>
      <xdr:col>55</xdr:col>
      <xdr:colOff>88900</xdr:colOff>
      <xdr:row>91</xdr:row>
      <xdr:rowOff>51975</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10388600" y="15653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127508</xdr:rowOff>
    </xdr:from>
    <xdr:to>
      <xdr:col>55</xdr:col>
      <xdr:colOff>0</xdr:colOff>
      <xdr:row>98</xdr:row>
      <xdr:rowOff>9740</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9639300" y="16758158"/>
          <a:ext cx="838200" cy="53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42760</xdr:rowOff>
    </xdr:from>
    <xdr:ext cx="534377" cy="259045"/>
    <xdr:sp macro="" textlink="">
      <xdr:nvSpPr>
        <xdr:cNvPr id="467" name="土木費平均値テキスト">
          <a:extLst>
            <a:ext uri="{FF2B5EF4-FFF2-40B4-BE49-F238E27FC236}">
              <a16:creationId xmlns:a16="http://schemas.microsoft.com/office/drawing/2014/main" id="{00000000-0008-0000-0700-0000D3010000}"/>
            </a:ext>
          </a:extLst>
        </xdr:cNvPr>
        <xdr:cNvSpPr txBox="1"/>
      </xdr:nvSpPr>
      <xdr:spPr>
        <a:xfrm>
          <a:off x="10528300" y="163305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19883</xdr:rowOff>
    </xdr:from>
    <xdr:to>
      <xdr:col>55</xdr:col>
      <xdr:colOff>50800</xdr:colOff>
      <xdr:row>96</xdr:row>
      <xdr:rowOff>121483</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10426700" y="16479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127508</xdr:rowOff>
    </xdr:from>
    <xdr:to>
      <xdr:col>50</xdr:col>
      <xdr:colOff>114300</xdr:colOff>
      <xdr:row>97</xdr:row>
      <xdr:rowOff>163646</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8750300" y="16758158"/>
          <a:ext cx="889000" cy="36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34113</xdr:rowOff>
    </xdr:from>
    <xdr:to>
      <xdr:col>50</xdr:col>
      <xdr:colOff>165100</xdr:colOff>
      <xdr:row>96</xdr:row>
      <xdr:rowOff>135713</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9588500" y="16493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152240</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372111" y="16268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163646</xdr:rowOff>
    </xdr:from>
    <xdr:to>
      <xdr:col>45</xdr:col>
      <xdr:colOff>177800</xdr:colOff>
      <xdr:row>98</xdr:row>
      <xdr:rowOff>12312</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flipV="1">
          <a:off x="7861300" y="16794296"/>
          <a:ext cx="889000" cy="20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35465</xdr:rowOff>
    </xdr:from>
    <xdr:to>
      <xdr:col>46</xdr:col>
      <xdr:colOff>38100</xdr:colOff>
      <xdr:row>96</xdr:row>
      <xdr:rowOff>137065</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8699500" y="16494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153592</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483111" y="16269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3263</xdr:rowOff>
    </xdr:from>
    <xdr:to>
      <xdr:col>41</xdr:col>
      <xdr:colOff>50800</xdr:colOff>
      <xdr:row>98</xdr:row>
      <xdr:rowOff>12312</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a:off x="6972300" y="16805363"/>
          <a:ext cx="889000" cy="9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51009</xdr:rowOff>
    </xdr:from>
    <xdr:to>
      <xdr:col>41</xdr:col>
      <xdr:colOff>101600</xdr:colOff>
      <xdr:row>96</xdr:row>
      <xdr:rowOff>152609</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7810500" y="16510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169136</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594111" y="1628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59201</xdr:rowOff>
    </xdr:from>
    <xdr:to>
      <xdr:col>36</xdr:col>
      <xdr:colOff>165100</xdr:colOff>
      <xdr:row>96</xdr:row>
      <xdr:rowOff>160801</xdr:rowOff>
    </xdr:to>
    <xdr:sp macro="" textlink="">
      <xdr:nvSpPr>
        <xdr:cNvPr id="478" name="フローチャート: 判断 477">
          <a:extLst>
            <a:ext uri="{FF2B5EF4-FFF2-40B4-BE49-F238E27FC236}">
              <a16:creationId xmlns:a16="http://schemas.microsoft.com/office/drawing/2014/main" id="{00000000-0008-0000-0700-0000DE010000}"/>
            </a:ext>
          </a:extLst>
        </xdr:cNvPr>
        <xdr:cNvSpPr/>
      </xdr:nvSpPr>
      <xdr:spPr>
        <a:xfrm>
          <a:off x="6921500" y="16518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5878</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05111" y="16293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130390</xdr:rowOff>
    </xdr:from>
    <xdr:to>
      <xdr:col>55</xdr:col>
      <xdr:colOff>50800</xdr:colOff>
      <xdr:row>98</xdr:row>
      <xdr:rowOff>60540</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10426700" y="1676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108817</xdr:rowOff>
    </xdr:from>
    <xdr:ext cx="534377" cy="259045"/>
    <xdr:sp macro="" textlink="">
      <xdr:nvSpPr>
        <xdr:cNvPr id="486" name="土木費該当値テキスト">
          <a:extLst>
            <a:ext uri="{FF2B5EF4-FFF2-40B4-BE49-F238E27FC236}">
              <a16:creationId xmlns:a16="http://schemas.microsoft.com/office/drawing/2014/main" id="{00000000-0008-0000-0700-0000E6010000}"/>
            </a:ext>
          </a:extLst>
        </xdr:cNvPr>
        <xdr:cNvSpPr txBox="1"/>
      </xdr:nvSpPr>
      <xdr:spPr>
        <a:xfrm>
          <a:off x="10528300" y="16739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76708</xdr:rowOff>
    </xdr:from>
    <xdr:to>
      <xdr:col>50</xdr:col>
      <xdr:colOff>165100</xdr:colOff>
      <xdr:row>98</xdr:row>
      <xdr:rowOff>6858</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9588500" y="16707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169435</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9372111" y="16800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112846</xdr:rowOff>
    </xdr:from>
    <xdr:to>
      <xdr:col>46</xdr:col>
      <xdr:colOff>38100</xdr:colOff>
      <xdr:row>98</xdr:row>
      <xdr:rowOff>42996</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8699500" y="16743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34123</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8483111" y="16836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132962</xdr:rowOff>
    </xdr:from>
    <xdr:to>
      <xdr:col>41</xdr:col>
      <xdr:colOff>101600</xdr:colOff>
      <xdr:row>98</xdr:row>
      <xdr:rowOff>63112</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7810500" y="16763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54239</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7594111" y="16856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123913</xdr:rowOff>
    </xdr:from>
    <xdr:to>
      <xdr:col>36</xdr:col>
      <xdr:colOff>165100</xdr:colOff>
      <xdr:row>98</xdr:row>
      <xdr:rowOff>54063</xdr:rowOff>
    </xdr:to>
    <xdr:sp macro="" textlink="">
      <xdr:nvSpPr>
        <xdr:cNvPr id="493" name="楕円 492">
          <a:extLst>
            <a:ext uri="{FF2B5EF4-FFF2-40B4-BE49-F238E27FC236}">
              <a16:creationId xmlns:a16="http://schemas.microsoft.com/office/drawing/2014/main" id="{00000000-0008-0000-0700-0000ED010000}"/>
            </a:ext>
          </a:extLst>
        </xdr:cNvPr>
        <xdr:cNvSpPr/>
      </xdr:nvSpPr>
      <xdr:spPr>
        <a:xfrm>
          <a:off x="6921500" y="16754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45190</xdr:rowOff>
    </xdr:from>
    <xdr:ext cx="534377"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6705111" y="16847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54627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消防費グラフ枠">
          <a:extLst>
            <a:ext uri="{FF2B5EF4-FFF2-40B4-BE49-F238E27FC236}">
              <a16:creationId xmlns:a16="http://schemas.microsoft.com/office/drawing/2014/main" id="{00000000-0008-0000-07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44660</xdr:rowOff>
    </xdr:from>
    <xdr:to>
      <xdr:col>85</xdr:col>
      <xdr:colOff>126364</xdr:colOff>
      <xdr:row>38</xdr:row>
      <xdr:rowOff>16028</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6317595" y="5359610"/>
          <a:ext cx="1269" cy="1171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19855</xdr:rowOff>
    </xdr:from>
    <xdr:ext cx="534377" cy="259045"/>
    <xdr:sp macro="" textlink="">
      <xdr:nvSpPr>
        <xdr:cNvPr id="516" name="消防費最小値テキスト">
          <a:extLst>
            <a:ext uri="{FF2B5EF4-FFF2-40B4-BE49-F238E27FC236}">
              <a16:creationId xmlns:a16="http://schemas.microsoft.com/office/drawing/2014/main" id="{00000000-0008-0000-0700-000004020000}"/>
            </a:ext>
          </a:extLst>
        </xdr:cNvPr>
        <xdr:cNvSpPr txBox="1"/>
      </xdr:nvSpPr>
      <xdr:spPr>
        <a:xfrm>
          <a:off x="16370300" y="6534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16028</xdr:rowOff>
    </xdr:from>
    <xdr:to>
      <xdr:col>86</xdr:col>
      <xdr:colOff>25400</xdr:colOff>
      <xdr:row>38</xdr:row>
      <xdr:rowOff>16028</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6531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162787</xdr:rowOff>
    </xdr:from>
    <xdr:ext cx="534377" cy="259045"/>
    <xdr:sp macro="" textlink="">
      <xdr:nvSpPr>
        <xdr:cNvPr id="518" name="消防費最大値テキスト">
          <a:extLst>
            <a:ext uri="{FF2B5EF4-FFF2-40B4-BE49-F238E27FC236}">
              <a16:creationId xmlns:a16="http://schemas.microsoft.com/office/drawing/2014/main" id="{00000000-0008-0000-0700-000006020000}"/>
            </a:ext>
          </a:extLst>
        </xdr:cNvPr>
        <xdr:cNvSpPr txBox="1"/>
      </xdr:nvSpPr>
      <xdr:spPr>
        <a:xfrm>
          <a:off x="16370300" y="5134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30,663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44660</xdr:rowOff>
    </xdr:from>
    <xdr:to>
      <xdr:col>86</xdr:col>
      <xdr:colOff>25400</xdr:colOff>
      <xdr:row>31</xdr:row>
      <xdr:rowOff>44660</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5359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33687</xdr:rowOff>
    </xdr:from>
    <xdr:to>
      <xdr:col>85</xdr:col>
      <xdr:colOff>127000</xdr:colOff>
      <xdr:row>36</xdr:row>
      <xdr:rowOff>134728</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5481300" y="6205887"/>
          <a:ext cx="838200" cy="101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144810</xdr:rowOff>
    </xdr:from>
    <xdr:ext cx="534377" cy="259045"/>
    <xdr:sp macro="" textlink="">
      <xdr:nvSpPr>
        <xdr:cNvPr id="521" name="消防費平均値テキスト">
          <a:extLst>
            <a:ext uri="{FF2B5EF4-FFF2-40B4-BE49-F238E27FC236}">
              <a16:creationId xmlns:a16="http://schemas.microsoft.com/office/drawing/2014/main" id="{00000000-0008-0000-0700-000009020000}"/>
            </a:ext>
          </a:extLst>
        </xdr:cNvPr>
        <xdr:cNvSpPr txBox="1"/>
      </xdr:nvSpPr>
      <xdr:spPr>
        <a:xfrm>
          <a:off x="16370300" y="59741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121933</xdr:rowOff>
    </xdr:from>
    <xdr:to>
      <xdr:col>85</xdr:col>
      <xdr:colOff>177800</xdr:colOff>
      <xdr:row>36</xdr:row>
      <xdr:rowOff>52083</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6268700" y="612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129584</xdr:rowOff>
    </xdr:from>
    <xdr:to>
      <xdr:col>81</xdr:col>
      <xdr:colOff>50800</xdr:colOff>
      <xdr:row>36</xdr:row>
      <xdr:rowOff>134728</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4592300" y="6301784"/>
          <a:ext cx="889000" cy="5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112103</xdr:rowOff>
    </xdr:from>
    <xdr:to>
      <xdr:col>81</xdr:col>
      <xdr:colOff>101600</xdr:colOff>
      <xdr:row>36</xdr:row>
      <xdr:rowOff>42253</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5430500" y="6112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58780</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5214111" y="5888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124155</xdr:rowOff>
    </xdr:from>
    <xdr:to>
      <xdr:col>76</xdr:col>
      <xdr:colOff>114300</xdr:colOff>
      <xdr:row>36</xdr:row>
      <xdr:rowOff>129584</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3703300" y="6296355"/>
          <a:ext cx="889000" cy="5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91700</xdr:rowOff>
    </xdr:from>
    <xdr:to>
      <xdr:col>76</xdr:col>
      <xdr:colOff>165100</xdr:colOff>
      <xdr:row>36</xdr:row>
      <xdr:rowOff>21850</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4541500" y="609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38377</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325111" y="5867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124155</xdr:rowOff>
    </xdr:from>
    <xdr:to>
      <xdr:col>71</xdr:col>
      <xdr:colOff>177800</xdr:colOff>
      <xdr:row>37</xdr:row>
      <xdr:rowOff>768</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2814300" y="6296355"/>
          <a:ext cx="889000" cy="48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107017</xdr:rowOff>
    </xdr:from>
    <xdr:to>
      <xdr:col>72</xdr:col>
      <xdr:colOff>38100</xdr:colOff>
      <xdr:row>36</xdr:row>
      <xdr:rowOff>37167</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3652500" y="6107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53694</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436111" y="5882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147136</xdr:rowOff>
    </xdr:from>
    <xdr:to>
      <xdr:col>67</xdr:col>
      <xdr:colOff>101600</xdr:colOff>
      <xdr:row>36</xdr:row>
      <xdr:rowOff>77286</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2763500" y="6147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93813</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547111" y="5923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154337</xdr:rowOff>
    </xdr:from>
    <xdr:to>
      <xdr:col>85</xdr:col>
      <xdr:colOff>177800</xdr:colOff>
      <xdr:row>36</xdr:row>
      <xdr:rowOff>84487</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6268700" y="6155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132764</xdr:rowOff>
    </xdr:from>
    <xdr:ext cx="534377" cy="259045"/>
    <xdr:sp macro="" textlink="">
      <xdr:nvSpPr>
        <xdr:cNvPr id="540" name="消防費該当値テキスト">
          <a:extLst>
            <a:ext uri="{FF2B5EF4-FFF2-40B4-BE49-F238E27FC236}">
              <a16:creationId xmlns:a16="http://schemas.microsoft.com/office/drawing/2014/main" id="{00000000-0008-0000-0700-00001C020000}"/>
            </a:ext>
          </a:extLst>
        </xdr:cNvPr>
        <xdr:cNvSpPr txBox="1"/>
      </xdr:nvSpPr>
      <xdr:spPr>
        <a:xfrm>
          <a:off x="16370300" y="6133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83928</xdr:rowOff>
    </xdr:from>
    <xdr:to>
      <xdr:col>81</xdr:col>
      <xdr:colOff>101600</xdr:colOff>
      <xdr:row>37</xdr:row>
      <xdr:rowOff>14078</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5430500" y="625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5205</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14111" y="6348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78784</xdr:rowOff>
    </xdr:from>
    <xdr:to>
      <xdr:col>76</xdr:col>
      <xdr:colOff>165100</xdr:colOff>
      <xdr:row>37</xdr:row>
      <xdr:rowOff>8934</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4541500" y="6250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61</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4325111" y="6343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73355</xdr:rowOff>
    </xdr:from>
    <xdr:to>
      <xdr:col>72</xdr:col>
      <xdr:colOff>38100</xdr:colOff>
      <xdr:row>37</xdr:row>
      <xdr:rowOff>3505</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3652500" y="6245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166082</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3436111" y="6338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121418</xdr:rowOff>
    </xdr:from>
    <xdr:to>
      <xdr:col>67</xdr:col>
      <xdr:colOff>101600</xdr:colOff>
      <xdr:row>37</xdr:row>
      <xdr:rowOff>51568</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2763500" y="6293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42695</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547111" y="6386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教育費グラフ枠">
          <a:extLst>
            <a:ext uri="{FF2B5EF4-FFF2-40B4-BE49-F238E27FC236}">
              <a16:creationId xmlns:a16="http://schemas.microsoft.com/office/drawing/2014/main" id="{00000000-0008-0000-0700-00003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14300</xdr:rowOff>
    </xdr:from>
    <xdr:to>
      <xdr:col>85</xdr:col>
      <xdr:colOff>126364</xdr:colOff>
      <xdr:row>59</xdr:row>
      <xdr:rowOff>86169</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6317595" y="8758250"/>
          <a:ext cx="1269" cy="1443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89996</xdr:rowOff>
    </xdr:from>
    <xdr:ext cx="534377" cy="259045"/>
    <xdr:sp macro="" textlink="">
      <xdr:nvSpPr>
        <xdr:cNvPr id="574" name="教育費最小値テキスト">
          <a:extLst>
            <a:ext uri="{FF2B5EF4-FFF2-40B4-BE49-F238E27FC236}">
              <a16:creationId xmlns:a16="http://schemas.microsoft.com/office/drawing/2014/main" id="{00000000-0008-0000-0700-00003E020000}"/>
            </a:ext>
          </a:extLst>
        </xdr:cNvPr>
        <xdr:cNvSpPr txBox="1"/>
      </xdr:nvSpPr>
      <xdr:spPr>
        <a:xfrm>
          <a:off x="16370300" y="10205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86169</xdr:rowOff>
    </xdr:from>
    <xdr:to>
      <xdr:col>86</xdr:col>
      <xdr:colOff>25400</xdr:colOff>
      <xdr:row>59</xdr:row>
      <xdr:rowOff>86169</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102017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132427</xdr:rowOff>
    </xdr:from>
    <xdr:ext cx="599010" cy="259045"/>
    <xdr:sp macro="" textlink="">
      <xdr:nvSpPr>
        <xdr:cNvPr id="576" name="教育費最大値テキスト">
          <a:extLst>
            <a:ext uri="{FF2B5EF4-FFF2-40B4-BE49-F238E27FC236}">
              <a16:creationId xmlns:a16="http://schemas.microsoft.com/office/drawing/2014/main" id="{00000000-0008-0000-0700-000040020000}"/>
            </a:ext>
          </a:extLst>
        </xdr:cNvPr>
        <xdr:cNvSpPr txBox="1"/>
      </xdr:nvSpPr>
      <xdr:spPr>
        <a:xfrm>
          <a:off x="16370300" y="8533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140,374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14300</xdr:rowOff>
    </xdr:from>
    <xdr:to>
      <xdr:col>86</xdr:col>
      <xdr:colOff>25400</xdr:colOff>
      <xdr:row>51</xdr:row>
      <xdr:rowOff>14300</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875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64821</xdr:rowOff>
    </xdr:from>
    <xdr:to>
      <xdr:col>85</xdr:col>
      <xdr:colOff>127000</xdr:colOff>
      <xdr:row>58</xdr:row>
      <xdr:rowOff>106972</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5481300" y="10008921"/>
          <a:ext cx="838200" cy="42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60621</xdr:rowOff>
    </xdr:from>
    <xdr:ext cx="534377" cy="259045"/>
    <xdr:sp macro="" textlink="">
      <xdr:nvSpPr>
        <xdr:cNvPr id="579" name="教育費平均値テキスト">
          <a:extLst>
            <a:ext uri="{FF2B5EF4-FFF2-40B4-BE49-F238E27FC236}">
              <a16:creationId xmlns:a16="http://schemas.microsoft.com/office/drawing/2014/main" id="{00000000-0008-0000-0700-000043020000}"/>
            </a:ext>
          </a:extLst>
        </xdr:cNvPr>
        <xdr:cNvSpPr txBox="1"/>
      </xdr:nvSpPr>
      <xdr:spPr>
        <a:xfrm>
          <a:off x="16370300" y="96618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37744</xdr:rowOff>
    </xdr:from>
    <xdr:to>
      <xdr:col>85</xdr:col>
      <xdr:colOff>177800</xdr:colOff>
      <xdr:row>57</xdr:row>
      <xdr:rowOff>139344</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6268700" y="981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43574</xdr:rowOff>
    </xdr:from>
    <xdr:to>
      <xdr:col>81</xdr:col>
      <xdr:colOff>50800</xdr:colOff>
      <xdr:row>58</xdr:row>
      <xdr:rowOff>64821</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4592300" y="9987674"/>
          <a:ext cx="889000" cy="21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64605</xdr:rowOff>
    </xdr:from>
    <xdr:to>
      <xdr:col>81</xdr:col>
      <xdr:colOff>101600</xdr:colOff>
      <xdr:row>57</xdr:row>
      <xdr:rowOff>166205</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5430500" y="9837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11282</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5214111" y="9612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43574</xdr:rowOff>
    </xdr:from>
    <xdr:to>
      <xdr:col>76</xdr:col>
      <xdr:colOff>114300</xdr:colOff>
      <xdr:row>58</xdr:row>
      <xdr:rowOff>85369</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3703300" y="9987674"/>
          <a:ext cx="889000" cy="41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170599</xdr:rowOff>
    </xdr:from>
    <xdr:to>
      <xdr:col>76</xdr:col>
      <xdr:colOff>165100</xdr:colOff>
      <xdr:row>57</xdr:row>
      <xdr:rowOff>100749</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4541500" y="9771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117276</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325111" y="9547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93040</xdr:rowOff>
    </xdr:from>
    <xdr:to>
      <xdr:col>71</xdr:col>
      <xdr:colOff>177800</xdr:colOff>
      <xdr:row>58</xdr:row>
      <xdr:rowOff>85369</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a:off x="12814300" y="9865690"/>
          <a:ext cx="889000" cy="163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37719</xdr:rowOff>
    </xdr:from>
    <xdr:to>
      <xdr:col>72</xdr:col>
      <xdr:colOff>38100</xdr:colOff>
      <xdr:row>57</xdr:row>
      <xdr:rowOff>139319</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3652500" y="9810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155846</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436111" y="9585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114643</xdr:rowOff>
    </xdr:from>
    <xdr:to>
      <xdr:col>67</xdr:col>
      <xdr:colOff>101600</xdr:colOff>
      <xdr:row>58</xdr:row>
      <xdr:rowOff>44793</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2763500" y="9887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35920</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547111" y="9980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56172</xdr:rowOff>
    </xdr:from>
    <xdr:to>
      <xdr:col>85</xdr:col>
      <xdr:colOff>177800</xdr:colOff>
      <xdr:row>58</xdr:row>
      <xdr:rowOff>157772</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6268700" y="10000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34599</xdr:rowOff>
    </xdr:from>
    <xdr:ext cx="534377" cy="259045"/>
    <xdr:sp macro="" textlink="">
      <xdr:nvSpPr>
        <xdr:cNvPr id="598" name="教育費該当値テキスト">
          <a:extLst>
            <a:ext uri="{FF2B5EF4-FFF2-40B4-BE49-F238E27FC236}">
              <a16:creationId xmlns:a16="http://schemas.microsoft.com/office/drawing/2014/main" id="{00000000-0008-0000-0700-000056020000}"/>
            </a:ext>
          </a:extLst>
        </xdr:cNvPr>
        <xdr:cNvSpPr txBox="1"/>
      </xdr:nvSpPr>
      <xdr:spPr>
        <a:xfrm>
          <a:off x="16370300" y="9978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14021</xdr:rowOff>
    </xdr:from>
    <xdr:to>
      <xdr:col>81</xdr:col>
      <xdr:colOff>101600</xdr:colOff>
      <xdr:row>58</xdr:row>
      <xdr:rowOff>115621</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5430500" y="9958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106748</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214111" y="10050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164224</xdr:rowOff>
    </xdr:from>
    <xdr:to>
      <xdr:col>76</xdr:col>
      <xdr:colOff>165100</xdr:colOff>
      <xdr:row>58</xdr:row>
      <xdr:rowOff>94374</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4541500" y="9936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85501</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325111" y="10029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34569</xdr:rowOff>
    </xdr:from>
    <xdr:to>
      <xdr:col>72</xdr:col>
      <xdr:colOff>38100</xdr:colOff>
      <xdr:row>58</xdr:row>
      <xdr:rowOff>136169</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3652500" y="9978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127296</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436111" y="10071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42240</xdr:rowOff>
    </xdr:from>
    <xdr:to>
      <xdr:col>67</xdr:col>
      <xdr:colOff>101600</xdr:colOff>
      <xdr:row>57</xdr:row>
      <xdr:rowOff>143840</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2763500" y="9814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160367</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547111" y="9590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a:extLst>
            <a:ext uri="{FF2B5EF4-FFF2-40B4-BE49-F238E27FC236}">
              <a16:creationId xmlns:a16="http://schemas.microsoft.com/office/drawing/2014/main" id="{00000000-0008-0000-07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112748</xdr:rowOff>
    </xdr:from>
    <xdr:to>
      <xdr:col>85</xdr:col>
      <xdr:colOff>126364</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6317595" y="12285698"/>
          <a:ext cx="1269" cy="12271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9" name="災害復旧費最小値テキスト">
          <a:extLst>
            <a:ext uri="{FF2B5EF4-FFF2-40B4-BE49-F238E27FC236}">
              <a16:creationId xmlns:a16="http://schemas.microsoft.com/office/drawing/2014/main" id="{00000000-0008-0000-0700-000075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59425</xdr:rowOff>
    </xdr:from>
    <xdr:ext cx="534377" cy="259045"/>
    <xdr:sp macro="" textlink="">
      <xdr:nvSpPr>
        <xdr:cNvPr id="631" name="災害復旧費最大値テキスト">
          <a:extLst>
            <a:ext uri="{FF2B5EF4-FFF2-40B4-BE49-F238E27FC236}">
              <a16:creationId xmlns:a16="http://schemas.microsoft.com/office/drawing/2014/main" id="{00000000-0008-0000-0700-000077020000}"/>
            </a:ext>
          </a:extLst>
        </xdr:cNvPr>
        <xdr:cNvSpPr txBox="1"/>
      </xdr:nvSpPr>
      <xdr:spPr>
        <a:xfrm>
          <a:off x="16370300" y="12060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53,679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112748</xdr:rowOff>
    </xdr:from>
    <xdr:to>
      <xdr:col>86</xdr:col>
      <xdr:colOff>25400</xdr:colOff>
      <xdr:row>71</xdr:row>
      <xdr:rowOff>112748</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2285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137460</xdr:rowOff>
    </xdr:from>
    <xdr:to>
      <xdr:col>85</xdr:col>
      <xdr:colOff>127000</xdr:colOff>
      <xdr:row>78</xdr:row>
      <xdr:rowOff>138945</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5481300" y="13510560"/>
          <a:ext cx="838200" cy="1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54763</xdr:rowOff>
    </xdr:from>
    <xdr:ext cx="469744" cy="259045"/>
    <xdr:sp macro="" textlink="">
      <xdr:nvSpPr>
        <xdr:cNvPr id="634" name="災害復旧費平均値テキスト">
          <a:extLst>
            <a:ext uri="{FF2B5EF4-FFF2-40B4-BE49-F238E27FC236}">
              <a16:creationId xmlns:a16="http://schemas.microsoft.com/office/drawing/2014/main" id="{00000000-0008-0000-0700-00007A020000}"/>
            </a:ext>
          </a:extLst>
        </xdr:cNvPr>
        <xdr:cNvSpPr txBox="1"/>
      </xdr:nvSpPr>
      <xdr:spPr>
        <a:xfrm>
          <a:off x="16370300" y="132564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31886</xdr:rowOff>
    </xdr:from>
    <xdr:to>
      <xdr:col>85</xdr:col>
      <xdr:colOff>177800</xdr:colOff>
      <xdr:row>78</xdr:row>
      <xdr:rowOff>133486</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6268700" y="13404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137460</xdr:rowOff>
    </xdr:from>
    <xdr:to>
      <xdr:col>81</xdr:col>
      <xdr:colOff>50800</xdr:colOff>
      <xdr:row>78</xdr:row>
      <xdr:rowOff>139700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4592300" y="13510560"/>
          <a:ext cx="889000" cy="2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34128</xdr:rowOff>
    </xdr:from>
    <xdr:to>
      <xdr:col>81</xdr:col>
      <xdr:colOff>101600</xdr:colOff>
      <xdr:row>78</xdr:row>
      <xdr:rowOff>135728</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5430500" y="13407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152255</xdr:rowOff>
    </xdr:from>
    <xdr:ext cx="469744"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5246428" y="13182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161710</xdr:rowOff>
    </xdr:from>
    <xdr:to>
      <xdr:col>76</xdr:col>
      <xdr:colOff>165100</xdr:colOff>
      <xdr:row>78</xdr:row>
      <xdr:rowOff>91860</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4541500" y="133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108387</xdr:rowOff>
    </xdr:from>
    <xdr:ext cx="469744"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357428" y="1313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134945</xdr:rowOff>
    </xdr:from>
    <xdr:to>
      <xdr:col>71</xdr:col>
      <xdr:colOff>177800</xdr:colOff>
      <xdr:row>78</xdr:row>
      <xdr:rowOff>139700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2814300" y="13508045"/>
          <a:ext cx="889000" cy="4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12684</xdr:rowOff>
    </xdr:from>
    <xdr:to>
      <xdr:col>72</xdr:col>
      <xdr:colOff>38100</xdr:colOff>
      <xdr:row>78</xdr:row>
      <xdr:rowOff>114284</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3652500" y="1338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130811</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468428" y="13161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39134</xdr:rowOff>
    </xdr:from>
    <xdr:to>
      <xdr:col>67</xdr:col>
      <xdr:colOff>101600</xdr:colOff>
      <xdr:row>78</xdr:row>
      <xdr:rowOff>140734</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2763500" y="13412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157261</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579428" y="13187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88145</xdr:rowOff>
    </xdr:from>
    <xdr:to>
      <xdr:col>85</xdr:col>
      <xdr:colOff>177800</xdr:colOff>
      <xdr:row>79</xdr:row>
      <xdr:rowOff>18295</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6268700" y="13461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10314</xdr:rowOff>
    </xdr:from>
    <xdr:ext cx="313932" cy="259045"/>
    <xdr:sp macro="" textlink="">
      <xdr:nvSpPr>
        <xdr:cNvPr id="653" name="災害復旧費該当値テキスト">
          <a:extLst>
            <a:ext uri="{FF2B5EF4-FFF2-40B4-BE49-F238E27FC236}">
              <a16:creationId xmlns:a16="http://schemas.microsoft.com/office/drawing/2014/main" id="{00000000-0008-0000-0700-00008D020000}"/>
            </a:ext>
          </a:extLst>
        </xdr:cNvPr>
        <xdr:cNvSpPr txBox="1"/>
      </xdr:nvSpPr>
      <xdr:spPr>
        <a:xfrm>
          <a:off x="16370300" y="1338341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86660</xdr:rowOff>
    </xdr:from>
    <xdr:to>
      <xdr:col>81</xdr:col>
      <xdr:colOff>101600</xdr:colOff>
      <xdr:row>79</xdr:row>
      <xdr:rowOff>16810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5430500" y="1345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7937</xdr:rowOff>
    </xdr:from>
    <xdr:ext cx="313932"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324333" y="135524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84145</xdr:rowOff>
    </xdr:from>
    <xdr:to>
      <xdr:col>67</xdr:col>
      <xdr:colOff>101600</xdr:colOff>
      <xdr:row>79</xdr:row>
      <xdr:rowOff>14295</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2763500" y="13457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5422</xdr:rowOff>
    </xdr:from>
    <xdr:ext cx="378565"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625017" y="135499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a:extLst>
            <a:ext uri="{FF2B5EF4-FFF2-40B4-BE49-F238E27FC236}">
              <a16:creationId xmlns:a16="http://schemas.microsoft.com/office/drawing/2014/main" id="{00000000-0008-0000-07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1936</xdr:rowOff>
    </xdr:from>
    <xdr:to>
      <xdr:col>85</xdr:col>
      <xdr:colOff>126364</xdr:colOff>
      <xdr:row>98</xdr:row>
      <xdr:rowOff>107843</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6317595" y="15432436"/>
          <a:ext cx="1269" cy="14775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111670</xdr:rowOff>
    </xdr:from>
    <xdr:ext cx="469744" cy="259045"/>
    <xdr:sp macro="" textlink="">
      <xdr:nvSpPr>
        <xdr:cNvPr id="688" name="公債費最小値テキスト">
          <a:extLst>
            <a:ext uri="{FF2B5EF4-FFF2-40B4-BE49-F238E27FC236}">
              <a16:creationId xmlns:a16="http://schemas.microsoft.com/office/drawing/2014/main" id="{00000000-0008-0000-0700-0000B0020000}"/>
            </a:ext>
          </a:extLst>
        </xdr:cNvPr>
        <xdr:cNvSpPr txBox="1"/>
      </xdr:nvSpPr>
      <xdr:spPr>
        <a:xfrm>
          <a:off x="16370300" y="16913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107843</xdr:rowOff>
    </xdr:from>
    <xdr:to>
      <xdr:col>86</xdr:col>
      <xdr:colOff>25400</xdr:colOff>
      <xdr:row>98</xdr:row>
      <xdr:rowOff>107843</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6909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120063</xdr:rowOff>
    </xdr:from>
    <xdr:ext cx="599010" cy="259045"/>
    <xdr:sp macro="" textlink="">
      <xdr:nvSpPr>
        <xdr:cNvPr id="690" name="公債費最大値テキスト">
          <a:extLst>
            <a:ext uri="{FF2B5EF4-FFF2-40B4-BE49-F238E27FC236}">
              <a16:creationId xmlns:a16="http://schemas.microsoft.com/office/drawing/2014/main" id="{00000000-0008-0000-0700-0000B2020000}"/>
            </a:ext>
          </a:extLst>
        </xdr:cNvPr>
        <xdr:cNvSpPr txBox="1"/>
      </xdr:nvSpPr>
      <xdr:spPr>
        <a:xfrm>
          <a:off x="16370300" y="15207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100,437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1936</xdr:rowOff>
    </xdr:from>
    <xdr:to>
      <xdr:col>86</xdr:col>
      <xdr:colOff>25400</xdr:colOff>
      <xdr:row>90</xdr:row>
      <xdr:rowOff>1936</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5432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90371</xdr:rowOff>
    </xdr:from>
    <xdr:to>
      <xdr:col>85</xdr:col>
      <xdr:colOff>127000</xdr:colOff>
      <xdr:row>94</xdr:row>
      <xdr:rowOff>170137</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5481300" y="16206671"/>
          <a:ext cx="838200" cy="79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6830</xdr:rowOff>
    </xdr:from>
    <xdr:ext cx="534377" cy="259045"/>
    <xdr:sp macro="" textlink="">
      <xdr:nvSpPr>
        <xdr:cNvPr id="693" name="公債費平均値テキスト">
          <a:extLst>
            <a:ext uri="{FF2B5EF4-FFF2-40B4-BE49-F238E27FC236}">
              <a16:creationId xmlns:a16="http://schemas.microsoft.com/office/drawing/2014/main" id="{00000000-0008-0000-0700-0000B5020000}"/>
            </a:ext>
          </a:extLst>
        </xdr:cNvPr>
        <xdr:cNvSpPr txBox="1"/>
      </xdr:nvSpPr>
      <xdr:spPr>
        <a:xfrm>
          <a:off x="16370300" y="162945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28403</xdr:rowOff>
    </xdr:from>
    <xdr:to>
      <xdr:col>85</xdr:col>
      <xdr:colOff>177800</xdr:colOff>
      <xdr:row>95</xdr:row>
      <xdr:rowOff>130003</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6268700" y="16316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90371</xdr:rowOff>
    </xdr:from>
    <xdr:to>
      <xdr:col>81</xdr:col>
      <xdr:colOff>50800</xdr:colOff>
      <xdr:row>95</xdr:row>
      <xdr:rowOff>47117</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4592300" y="16206671"/>
          <a:ext cx="889000" cy="128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23864</xdr:rowOff>
    </xdr:from>
    <xdr:to>
      <xdr:col>81</xdr:col>
      <xdr:colOff>101600</xdr:colOff>
      <xdr:row>95</xdr:row>
      <xdr:rowOff>125464</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5430500" y="16311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116591</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214111" y="16404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34413</xdr:rowOff>
    </xdr:from>
    <xdr:to>
      <xdr:col>76</xdr:col>
      <xdr:colOff>114300</xdr:colOff>
      <xdr:row>95</xdr:row>
      <xdr:rowOff>47117</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3703300" y="16322163"/>
          <a:ext cx="889000" cy="12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85536</xdr:rowOff>
    </xdr:from>
    <xdr:to>
      <xdr:col>76</xdr:col>
      <xdr:colOff>165100</xdr:colOff>
      <xdr:row>96</xdr:row>
      <xdr:rowOff>15686</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4541500" y="1637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6813</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325111" y="16466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33973</xdr:rowOff>
    </xdr:from>
    <xdr:to>
      <xdr:col>71</xdr:col>
      <xdr:colOff>177800</xdr:colOff>
      <xdr:row>95</xdr:row>
      <xdr:rowOff>34413</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2814300" y="16321723"/>
          <a:ext cx="889000" cy="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74890</xdr:rowOff>
    </xdr:from>
    <xdr:to>
      <xdr:col>72</xdr:col>
      <xdr:colOff>38100</xdr:colOff>
      <xdr:row>96</xdr:row>
      <xdr:rowOff>5040</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3652500" y="1636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167617</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436111" y="16455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65094</xdr:rowOff>
    </xdr:from>
    <xdr:to>
      <xdr:col>67</xdr:col>
      <xdr:colOff>101600</xdr:colOff>
      <xdr:row>95</xdr:row>
      <xdr:rowOff>166694</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2763500" y="16352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157821</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547111" y="16445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119337</xdr:rowOff>
    </xdr:from>
    <xdr:to>
      <xdr:col>85</xdr:col>
      <xdr:colOff>177800</xdr:colOff>
      <xdr:row>95</xdr:row>
      <xdr:rowOff>49487</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6268700" y="16235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142214</xdr:rowOff>
    </xdr:from>
    <xdr:ext cx="534377" cy="259045"/>
    <xdr:sp macro="" textlink="">
      <xdr:nvSpPr>
        <xdr:cNvPr id="712" name="公債費該当値テキスト">
          <a:extLst>
            <a:ext uri="{FF2B5EF4-FFF2-40B4-BE49-F238E27FC236}">
              <a16:creationId xmlns:a16="http://schemas.microsoft.com/office/drawing/2014/main" id="{00000000-0008-0000-0700-0000C8020000}"/>
            </a:ext>
          </a:extLst>
        </xdr:cNvPr>
        <xdr:cNvSpPr txBox="1"/>
      </xdr:nvSpPr>
      <xdr:spPr>
        <a:xfrm>
          <a:off x="16370300" y="16087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39571</xdr:rowOff>
    </xdr:from>
    <xdr:to>
      <xdr:col>81</xdr:col>
      <xdr:colOff>101600</xdr:colOff>
      <xdr:row>94</xdr:row>
      <xdr:rowOff>141171</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5430500" y="16155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157698</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14111" y="15931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167767</xdr:rowOff>
    </xdr:from>
    <xdr:to>
      <xdr:col>76</xdr:col>
      <xdr:colOff>165100</xdr:colOff>
      <xdr:row>95</xdr:row>
      <xdr:rowOff>97917</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4541500" y="16284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114444</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4325111" y="16059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155063</xdr:rowOff>
    </xdr:from>
    <xdr:to>
      <xdr:col>72</xdr:col>
      <xdr:colOff>38100</xdr:colOff>
      <xdr:row>95</xdr:row>
      <xdr:rowOff>85213</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3652500" y="16271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101740</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3436111" y="16046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154623</xdr:rowOff>
    </xdr:from>
    <xdr:to>
      <xdr:col>67</xdr:col>
      <xdr:colOff>101600</xdr:colOff>
      <xdr:row>95</xdr:row>
      <xdr:rowOff>84773</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2763500" y="16270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101300</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547111" y="16046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諸支出金グラフ枠">
          <a:extLst>
            <a:ext uri="{FF2B5EF4-FFF2-40B4-BE49-F238E27FC236}">
              <a16:creationId xmlns:a16="http://schemas.microsoft.com/office/drawing/2014/main" id="{00000000-0008-0000-07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82093</xdr:rowOff>
    </xdr:from>
    <xdr:to>
      <xdr:col>116</xdr:col>
      <xdr:colOff>62864</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flipV="1">
          <a:off x="22159595" y="5568493"/>
          <a:ext cx="1269" cy="10863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6464</xdr:rowOff>
    </xdr:from>
    <xdr:ext cx="249299" cy="259045"/>
    <xdr:sp macro="" textlink="">
      <xdr:nvSpPr>
        <xdr:cNvPr id="743" name="諸支出金最小値テキスト">
          <a:extLst>
            <a:ext uri="{FF2B5EF4-FFF2-40B4-BE49-F238E27FC236}">
              <a16:creationId xmlns:a16="http://schemas.microsoft.com/office/drawing/2014/main" id="{00000000-0008-0000-0700-0000E7020000}"/>
            </a:ext>
          </a:extLst>
        </xdr:cNvPr>
        <xdr:cNvSpPr txBox="1"/>
      </xdr:nvSpPr>
      <xdr:spPr>
        <a:xfrm>
          <a:off x="22212300" y="669301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28770</xdr:rowOff>
    </xdr:from>
    <xdr:ext cx="534377" cy="259045"/>
    <xdr:sp macro="" textlink="">
      <xdr:nvSpPr>
        <xdr:cNvPr id="745" name="諸支出金最大値テキスト">
          <a:extLst>
            <a:ext uri="{FF2B5EF4-FFF2-40B4-BE49-F238E27FC236}">
              <a16:creationId xmlns:a16="http://schemas.microsoft.com/office/drawing/2014/main" id="{00000000-0008-0000-0700-0000E9020000}"/>
            </a:ext>
          </a:extLst>
        </xdr:cNvPr>
        <xdr:cNvSpPr txBox="1"/>
      </xdr:nvSpPr>
      <xdr:spPr>
        <a:xfrm>
          <a:off x="22212300" y="5343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23,760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82093</xdr:rowOff>
    </xdr:from>
    <xdr:to>
      <xdr:col>116</xdr:col>
      <xdr:colOff>152400</xdr:colOff>
      <xdr:row>32</xdr:row>
      <xdr:rowOff>82093</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5568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95364</xdr:rowOff>
    </xdr:from>
    <xdr:ext cx="378565" cy="259045"/>
    <xdr:sp macro="" textlink="">
      <xdr:nvSpPr>
        <xdr:cNvPr id="748" name="諸支出金平均値テキスト">
          <a:extLst>
            <a:ext uri="{FF2B5EF4-FFF2-40B4-BE49-F238E27FC236}">
              <a16:creationId xmlns:a16="http://schemas.microsoft.com/office/drawing/2014/main" id="{00000000-0008-0000-0700-0000EC020000}"/>
            </a:ext>
          </a:extLst>
        </xdr:cNvPr>
        <xdr:cNvSpPr txBox="1"/>
      </xdr:nvSpPr>
      <xdr:spPr>
        <a:xfrm>
          <a:off x="22212300" y="643901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72486</xdr:rowOff>
    </xdr:from>
    <xdr:to>
      <xdr:col>116</xdr:col>
      <xdr:colOff>114300</xdr:colOff>
      <xdr:row>39</xdr:row>
      <xdr:rowOff>2636</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2110700" y="6587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71755</xdr:rowOff>
    </xdr:from>
    <xdr:to>
      <xdr:col>112</xdr:col>
      <xdr:colOff>38100</xdr:colOff>
      <xdr:row>39</xdr:row>
      <xdr:rowOff>1905</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1272500" y="6586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18432</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1134017" y="63620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85562</xdr:rowOff>
    </xdr:from>
    <xdr:to>
      <xdr:col>107</xdr:col>
      <xdr:colOff>101600</xdr:colOff>
      <xdr:row>39</xdr:row>
      <xdr:rowOff>15712</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0383500" y="6600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32240</xdr:rowOff>
    </xdr:from>
    <xdr:ext cx="313932"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0277333" y="637589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84831</xdr:rowOff>
    </xdr:from>
    <xdr:to>
      <xdr:col>102</xdr:col>
      <xdr:colOff>165100</xdr:colOff>
      <xdr:row>39</xdr:row>
      <xdr:rowOff>14981</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9494500" y="6599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31508</xdr:rowOff>
    </xdr:from>
    <xdr:ext cx="313932"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88333" y="63751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84831</xdr:rowOff>
    </xdr:from>
    <xdr:to>
      <xdr:col>98</xdr:col>
      <xdr:colOff>38100</xdr:colOff>
      <xdr:row>39</xdr:row>
      <xdr:rowOff>14981</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8605500" y="6599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31508</xdr:rowOff>
    </xdr:from>
    <xdr:ext cx="313932"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8499333" y="63751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50914</xdr:rowOff>
    </xdr:from>
    <xdr:ext cx="249299" cy="259045"/>
    <xdr:sp macro="" textlink="">
      <xdr:nvSpPr>
        <xdr:cNvPr id="767" name="諸支出金該当値テキスト">
          <a:extLst>
            <a:ext uri="{FF2B5EF4-FFF2-40B4-BE49-F238E27FC236}">
              <a16:creationId xmlns:a16="http://schemas.microsoft.com/office/drawing/2014/main" id="{00000000-0008-0000-0700-0000FF020000}"/>
            </a:ext>
          </a:extLst>
        </xdr:cNvPr>
        <xdr:cNvSpPr txBox="1"/>
      </xdr:nvSpPr>
      <xdr:spPr>
        <a:xfrm>
          <a:off x="22212300" y="656601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前年度繰上充用金グラフ枠">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2" name="前年度繰上充用金最小値テキスト">
          <a:extLst>
            <a:ext uri="{FF2B5EF4-FFF2-40B4-BE49-F238E27FC236}">
              <a16:creationId xmlns:a16="http://schemas.microsoft.com/office/drawing/2014/main" id="{00000000-0008-0000-0700-000018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4" name="前年度繰上充用金最大値テキスト">
          <a:extLst>
            <a:ext uri="{FF2B5EF4-FFF2-40B4-BE49-F238E27FC236}">
              <a16:creationId xmlns:a16="http://schemas.microsoft.com/office/drawing/2014/main" id="{00000000-0008-0000-0700-00001A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7" name="前年度繰上充用金平均値テキスト">
          <a:extLst>
            <a:ext uri="{FF2B5EF4-FFF2-40B4-BE49-F238E27FC236}">
              <a16:creationId xmlns:a16="http://schemas.microsoft.com/office/drawing/2014/main" id="{00000000-0008-0000-0700-00001D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6" name="前年度繰上充用金該当値テキスト">
          <a:extLst>
            <a:ext uri="{FF2B5EF4-FFF2-40B4-BE49-F238E27FC236}">
              <a16:creationId xmlns:a16="http://schemas.microsoft.com/office/drawing/2014/main" id="{00000000-0008-0000-0700-000030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総務費については前年度比</a:t>
          </a:r>
          <a:r>
            <a:rPr kumimoji="1" lang="en-US" altLang="ja-JP" sz="1300">
              <a:latin typeface="ＭＳ Ｐゴシック" panose="020B0600070205080204" pitchFamily="50" charset="-128"/>
              <a:ea typeface="ＭＳ Ｐゴシック" panose="020B0600070205080204" pitchFamily="50" charset="-128"/>
            </a:rPr>
            <a:t>2,177</a:t>
          </a:r>
          <a:r>
            <a:rPr kumimoji="1" lang="ja-JP" altLang="en-US" sz="1300">
              <a:latin typeface="ＭＳ Ｐゴシック" panose="020B0600070205080204" pitchFamily="50" charset="-128"/>
              <a:ea typeface="ＭＳ Ｐゴシック" panose="020B0600070205080204" pitchFamily="50" charset="-128"/>
            </a:rPr>
            <a:t>円の増となったが、主な要因としては庁舎南玄関風除室改修等工事により庁舎維持管理経費が増加したことなどによるものである。民生費については前年度比</a:t>
          </a:r>
          <a:r>
            <a:rPr kumimoji="1" lang="en-US" altLang="ja-JP" sz="1300">
              <a:latin typeface="ＭＳ Ｐゴシック" panose="020B0600070205080204" pitchFamily="50" charset="-128"/>
              <a:ea typeface="ＭＳ Ｐゴシック" panose="020B0600070205080204" pitchFamily="50" charset="-128"/>
            </a:rPr>
            <a:t>12,484</a:t>
          </a:r>
          <a:r>
            <a:rPr kumimoji="1" lang="ja-JP" altLang="en-US" sz="1300">
              <a:latin typeface="ＭＳ Ｐゴシック" panose="020B0600070205080204" pitchFamily="50" charset="-128"/>
              <a:ea typeface="ＭＳ Ｐゴシック" panose="020B0600070205080204" pitchFamily="50" charset="-128"/>
            </a:rPr>
            <a:t>円の減となったが、主な要因としては令和３年度に実施した子育て世帯臨時特別交付金交付事業、住民税非課税世帯の減による社会福祉費、児童福祉費の減が挙げられる。社会保障関係経費が上昇する中で、今後増加していく見込みであるため、予防事業および自立支援の展開により抑制に努める必要がある。衛生費については前年度比</a:t>
          </a:r>
          <a:r>
            <a:rPr kumimoji="1" lang="en-US" altLang="ja-JP" sz="1300">
              <a:latin typeface="ＭＳ Ｐゴシック" panose="020B0600070205080204" pitchFamily="50" charset="-128"/>
              <a:ea typeface="ＭＳ Ｐゴシック" panose="020B0600070205080204" pitchFamily="50" charset="-128"/>
            </a:rPr>
            <a:t>9,369</a:t>
          </a:r>
          <a:r>
            <a:rPr kumimoji="1" lang="ja-JP" altLang="en-US" sz="1300">
              <a:latin typeface="ＭＳ Ｐゴシック" panose="020B0600070205080204" pitchFamily="50" charset="-128"/>
              <a:ea typeface="ＭＳ Ｐゴシック" panose="020B0600070205080204" pitchFamily="50" charset="-128"/>
            </a:rPr>
            <a:t>円の増となったが、主な要因は公共公益施設等整備基金の積み増しを行ったことによるものである。農林水産業費については前年度比</a:t>
          </a:r>
          <a:r>
            <a:rPr kumimoji="1" lang="en-US" altLang="ja-JP" sz="1300">
              <a:latin typeface="ＭＳ Ｐゴシック" panose="020B0600070205080204" pitchFamily="50" charset="-128"/>
              <a:ea typeface="ＭＳ Ｐゴシック" panose="020B0600070205080204" pitchFamily="50" charset="-128"/>
            </a:rPr>
            <a:t>2,197</a:t>
          </a:r>
          <a:r>
            <a:rPr kumimoji="1" lang="ja-JP" altLang="en-US" sz="1300">
              <a:latin typeface="ＭＳ Ｐゴシック" panose="020B0600070205080204" pitchFamily="50" charset="-128"/>
              <a:ea typeface="ＭＳ Ｐゴシック" panose="020B0600070205080204" pitchFamily="50" charset="-128"/>
            </a:rPr>
            <a:t>円の増となったが、主な要因としては防災重点ため池耐震工事実施計画策定事業の増になどによるものである。土木費については前年度比</a:t>
          </a:r>
          <a:r>
            <a:rPr kumimoji="1" lang="en-US" altLang="ja-JP" sz="1300">
              <a:latin typeface="ＭＳ Ｐゴシック" panose="020B0600070205080204" pitchFamily="50" charset="-128"/>
              <a:ea typeface="ＭＳ Ｐゴシック" panose="020B0600070205080204" pitchFamily="50" charset="-128"/>
            </a:rPr>
            <a:t>2,818</a:t>
          </a:r>
          <a:r>
            <a:rPr kumimoji="1" lang="ja-JP" altLang="en-US" sz="1300">
              <a:latin typeface="ＭＳ Ｐゴシック" panose="020B0600070205080204" pitchFamily="50" charset="-128"/>
              <a:ea typeface="ＭＳ Ｐゴシック" panose="020B0600070205080204" pitchFamily="50" charset="-128"/>
            </a:rPr>
            <a:t>円の減となったが、主な要因は石部駅周辺整備事業の減などによるものである。教育費については前年度比</a:t>
          </a:r>
          <a:r>
            <a:rPr kumimoji="1" lang="en-US" altLang="ja-JP" sz="1300">
              <a:latin typeface="ＭＳ Ｐゴシック" panose="020B0600070205080204" pitchFamily="50" charset="-128"/>
              <a:ea typeface="ＭＳ Ｐゴシック" panose="020B0600070205080204" pitchFamily="50" charset="-128"/>
            </a:rPr>
            <a:t>3,319</a:t>
          </a:r>
          <a:r>
            <a:rPr kumimoji="1" lang="ja-JP" altLang="en-US" sz="1300">
              <a:latin typeface="ＭＳ Ｐゴシック" panose="020B0600070205080204" pitchFamily="50" charset="-128"/>
              <a:ea typeface="ＭＳ Ｐゴシック" panose="020B0600070205080204" pitchFamily="50" charset="-128"/>
            </a:rPr>
            <a:t>円の減となっており、主な要因としては水戸体育館耐震工事、総合体育館非常照明設備および自家発電設備取替工事の減などによるものである。公債費については前年度比</a:t>
          </a:r>
          <a:r>
            <a:rPr kumimoji="1" lang="en-US" altLang="ja-JP" sz="1300">
              <a:latin typeface="ＭＳ Ｐゴシック" panose="020B0600070205080204" pitchFamily="50" charset="-128"/>
              <a:ea typeface="ＭＳ Ｐゴシック" panose="020B0600070205080204" pitchFamily="50" charset="-128"/>
            </a:rPr>
            <a:t>4,885</a:t>
          </a:r>
          <a:r>
            <a:rPr kumimoji="1" lang="ja-JP" altLang="en-US" sz="1300">
              <a:latin typeface="ＭＳ Ｐゴシック" panose="020B0600070205080204" pitchFamily="50" charset="-128"/>
              <a:ea typeface="ＭＳ Ｐゴシック" panose="020B0600070205080204" pitchFamily="50" charset="-128"/>
            </a:rPr>
            <a:t>円の減となっており、主な要因としては令和３年度に臨時財政対策債の上償還を行ったことなどによるものである。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滋賀県湖南市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財政調整基金については、各年度とも</a:t>
          </a:r>
          <a:r>
            <a:rPr kumimoji="1" lang="en-US" altLang="ja-JP" sz="1300">
              <a:latin typeface="ＭＳ ゴシック" pitchFamily="49" charset="-128"/>
              <a:ea typeface="ＭＳ ゴシック" pitchFamily="49" charset="-128"/>
            </a:rPr>
            <a:t>10</a:t>
          </a:r>
          <a:r>
            <a:rPr kumimoji="1" lang="ja-JP" altLang="en-US" sz="1300">
              <a:latin typeface="ＭＳ ゴシック" pitchFamily="49" charset="-128"/>
              <a:ea typeface="ＭＳ ゴシック" pitchFamily="49" charset="-128"/>
            </a:rPr>
            <a:t>億円を超える残高を有しており、標準財政規模の</a:t>
          </a:r>
          <a:r>
            <a:rPr kumimoji="1" lang="en-US" altLang="ja-JP" sz="1300">
              <a:latin typeface="ＭＳ ゴシック" pitchFamily="49" charset="-128"/>
              <a:ea typeface="ＭＳ ゴシック" pitchFamily="49" charset="-128"/>
            </a:rPr>
            <a:t>10</a:t>
          </a:r>
          <a:r>
            <a:rPr kumimoji="1" lang="ja-JP" altLang="en-US" sz="1300">
              <a:latin typeface="ＭＳ ゴシック" pitchFamily="49" charset="-128"/>
              <a:ea typeface="ＭＳ ゴシック" pitchFamily="49" charset="-128"/>
            </a:rPr>
            <a:t>％程度の残高確保を目標とし取り組んでいる。実質収支については、各年度とも黒字を計上しており、健全な状態を維持している。</a:t>
          </a:r>
        </a:p>
        <a:p>
          <a:r>
            <a:rPr kumimoji="1" lang="ja-JP" altLang="en-US" sz="1300">
              <a:latin typeface="ＭＳ ゴシック" pitchFamily="49" charset="-128"/>
              <a:ea typeface="ＭＳ ゴシック" pitchFamily="49" charset="-128"/>
            </a:rPr>
            <a:t>　実質単年度収支は、庁舎整備が控えていることから財政調整基金を庁舎整備基金等への振替を行い</a:t>
          </a:r>
          <a:r>
            <a:rPr kumimoji="1" lang="en-US" altLang="ja-JP" sz="1300">
              <a:latin typeface="ＭＳ ゴシック" pitchFamily="49" charset="-128"/>
              <a:ea typeface="ＭＳ ゴシック" pitchFamily="49" charset="-128"/>
            </a:rPr>
            <a:t>539,355</a:t>
          </a:r>
          <a:r>
            <a:rPr kumimoji="1" lang="ja-JP" altLang="en-US" sz="1300">
              <a:latin typeface="ＭＳ ゴシック" pitchFamily="49" charset="-128"/>
              <a:ea typeface="ＭＳ ゴシック" pitchFamily="49" charset="-128"/>
            </a:rPr>
            <a:t>千円を取り崩したため▲</a:t>
          </a:r>
          <a:r>
            <a:rPr kumimoji="1" lang="en-US" altLang="ja-JP" sz="1300">
              <a:latin typeface="ＭＳ ゴシック" pitchFamily="49" charset="-128"/>
              <a:ea typeface="ＭＳ ゴシック" pitchFamily="49" charset="-128"/>
            </a:rPr>
            <a:t>417,065</a:t>
          </a:r>
          <a:r>
            <a:rPr kumimoji="1" lang="ja-JP" altLang="en-US" sz="1300">
              <a:latin typeface="ＭＳ ゴシック" pitchFamily="49" charset="-128"/>
              <a:ea typeface="ＭＳ ゴシック" pitchFamily="49" charset="-128"/>
            </a:rPr>
            <a:t>千円の赤字となり、標準財政規模比は▲</a:t>
          </a:r>
          <a:r>
            <a:rPr kumimoji="1" lang="en-US" altLang="ja-JP" sz="1300">
              <a:latin typeface="ＭＳ ゴシック" pitchFamily="49" charset="-128"/>
              <a:ea typeface="ＭＳ ゴシック" pitchFamily="49" charset="-128"/>
            </a:rPr>
            <a:t>3.07</a:t>
          </a:r>
          <a:r>
            <a:rPr kumimoji="1" lang="ja-JP" altLang="en-US" sz="1300">
              <a:latin typeface="ＭＳ ゴシック" pitchFamily="49" charset="-128"/>
              <a:ea typeface="ＭＳ ゴシック" pitchFamily="49" charset="-128"/>
            </a:rPr>
            <a:t>％となっている。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滋賀県湖南市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訪問看護ステーション事業特別会計について、利用者実数は前年度より増加したが、訪問延数が前年度から減少したため赤字となった。今後現在の職員数での訪問件数には限りがあることに加え、職員の感染症への罹患や健康状態の変化などのリスクへの対応も考慮すると、短時間勤務看護師の増員が急務となる。その他の特別会計においては黒字で推移しているものの、一般会計からの繰入により維持している状態である。</a:t>
          </a:r>
        </a:p>
        <a:p>
          <a:r>
            <a:rPr kumimoji="1" lang="ja-JP" altLang="en-US" sz="1400">
              <a:latin typeface="ＭＳ ゴシック" pitchFamily="49" charset="-128"/>
              <a:ea typeface="ＭＳ ゴシック" pitchFamily="49" charset="-128"/>
            </a:rPr>
            <a:t>　繰出対象会計の収入確保を念頭に置き、独立採算の原則により繰出額を抑制に努める必要がある。</a:t>
          </a:r>
        </a:p>
        <a:p>
          <a:r>
            <a:rPr kumimoji="1" lang="ja-JP" altLang="en-US" sz="1400">
              <a:latin typeface="ＭＳ ゴシック" pitchFamily="49" charset="-128"/>
              <a:ea typeface="ＭＳ ゴシック" pitchFamily="49" charset="-128"/>
            </a:rPr>
            <a:t>　今後も限りある予算の効率性を高め、適切な受益者負担となるような健全な行財政運営及び経営管理を推進していく。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415" t="s">
        <v>82</v>
      </c>
      <c r="C1" s="415"/>
      <c r="D1" s="415"/>
      <c r="E1" s="415"/>
      <c r="F1" s="415"/>
      <c r="G1" s="415"/>
      <c r="H1" s="415"/>
      <c r="I1" s="415"/>
      <c r="J1" s="415"/>
      <c r="K1" s="415"/>
      <c r="L1" s="415"/>
      <c r="M1" s="415"/>
      <c r="N1" s="415"/>
      <c r="O1" s="415"/>
      <c r="P1" s="415"/>
      <c r="Q1" s="415"/>
      <c r="R1" s="415"/>
      <c r="S1" s="415"/>
      <c r="T1" s="415"/>
      <c r="U1" s="415"/>
      <c r="V1" s="415"/>
      <c r="W1" s="415"/>
      <c r="X1" s="415"/>
      <c r="Y1" s="415"/>
      <c r="Z1" s="415"/>
      <c r="AA1" s="415"/>
      <c r="AB1" s="415"/>
      <c r="AC1" s="415"/>
      <c r="AD1" s="415"/>
      <c r="AE1" s="415"/>
      <c r="AF1" s="415"/>
      <c r="AG1" s="415"/>
      <c r="AH1" s="415"/>
      <c r="AI1" s="415"/>
      <c r="AJ1" s="415"/>
      <c r="AK1" s="415"/>
      <c r="AL1" s="415"/>
      <c r="AM1" s="415"/>
      <c r="AN1" s="415"/>
      <c r="AO1" s="415"/>
      <c r="AP1" s="415"/>
      <c r="AQ1" s="415"/>
      <c r="AR1" s="415"/>
      <c r="AS1" s="415"/>
      <c r="AT1" s="415"/>
      <c r="AU1" s="415"/>
      <c r="AV1" s="415"/>
      <c r="AW1" s="415"/>
      <c r="AX1" s="415"/>
      <c r="AY1" s="415"/>
      <c r="AZ1" s="415"/>
      <c r="BA1" s="415"/>
      <c r="BB1" s="415"/>
      <c r="BC1" s="415"/>
      <c r="BD1" s="415"/>
      <c r="BE1" s="415"/>
      <c r="BF1" s="415"/>
      <c r="BG1" s="415"/>
      <c r="BH1" s="415"/>
      <c r="BI1" s="415"/>
      <c r="BJ1" s="415"/>
      <c r="BK1" s="415"/>
      <c r="BL1" s="415"/>
      <c r="BM1" s="415"/>
      <c r="BN1" s="415"/>
      <c r="BO1" s="415"/>
      <c r="BP1" s="415"/>
      <c r="BQ1" s="415"/>
      <c r="BR1" s="415"/>
      <c r="BS1" s="415"/>
      <c r="BT1" s="415"/>
      <c r="BU1" s="415"/>
      <c r="BV1" s="415"/>
      <c r="BW1" s="415"/>
      <c r="BX1" s="415"/>
      <c r="BY1" s="415"/>
      <c r="BZ1" s="415"/>
      <c r="CA1" s="415"/>
      <c r="CB1" s="415"/>
      <c r="CC1" s="415"/>
      <c r="CD1" s="415"/>
      <c r="CE1" s="415"/>
      <c r="CF1" s="415"/>
      <c r="CG1" s="415"/>
      <c r="CH1" s="415"/>
      <c r="CI1" s="415"/>
      <c r="CJ1" s="415"/>
      <c r="CK1" s="415"/>
      <c r="CL1" s="415"/>
      <c r="CM1" s="415"/>
      <c r="CN1" s="415"/>
      <c r="CO1" s="415"/>
      <c r="CP1" s="415"/>
      <c r="CQ1" s="415"/>
      <c r="CR1" s="415"/>
      <c r="CS1" s="415"/>
      <c r="CT1" s="415"/>
      <c r="CU1" s="415"/>
      <c r="CV1" s="415"/>
      <c r="CW1" s="415"/>
      <c r="CX1" s="415"/>
      <c r="CY1" s="415"/>
      <c r="CZ1" s="415"/>
      <c r="DA1" s="415"/>
      <c r="DB1" s="415"/>
      <c r="DC1" s="415"/>
      <c r="DD1" s="415"/>
      <c r="DE1" s="415"/>
      <c r="DF1" s="415"/>
      <c r="DG1" s="415"/>
      <c r="DH1" s="415"/>
      <c r="DI1" s="415"/>
      <c r="DJ1" s="181"/>
      <c r="DK1" s="181"/>
      <c r="DL1" s="181"/>
      <c r="DM1" s="181"/>
      <c r="DN1" s="181"/>
      <c r="DO1" s="181"/>
    </row>
    <row r="2" spans="1:119" ht="24.75" thickBot="1" x14ac:dyDescent="0.2">
      <c r="B2" s="182" t="s">
        <v>83</v>
      </c>
      <c r="C2" s="182"/>
      <c r="D2" s="183"/>
    </row>
    <row r="3" spans="1:119" ht="18.75" customHeight="1" thickBot="1" x14ac:dyDescent="0.2">
      <c r="A3" s="181"/>
      <c r="B3" s="416" t="s">
        <v>84</v>
      </c>
      <c r="C3" s="417"/>
      <c r="D3" s="417"/>
      <c r="E3" s="418"/>
      <c r="F3" s="418"/>
      <c r="G3" s="418"/>
      <c r="H3" s="418"/>
      <c r="I3" s="418"/>
      <c r="J3" s="418"/>
      <c r="K3" s="418"/>
      <c r="L3" s="418" t="s">
        <v>85</v>
      </c>
      <c r="M3" s="418"/>
      <c r="N3" s="418"/>
      <c r="O3" s="418"/>
      <c r="P3" s="418"/>
      <c r="Q3" s="418"/>
      <c r="R3" s="425"/>
      <c r="S3" s="425"/>
      <c r="T3" s="425"/>
      <c r="U3" s="425"/>
      <c r="V3" s="426"/>
      <c r="W3" s="400" t="s">
        <v>86</v>
      </c>
      <c r="X3" s="401"/>
      <c r="Y3" s="401"/>
      <c r="Z3" s="401"/>
      <c r="AA3" s="401"/>
      <c r="AB3" s="417"/>
      <c r="AC3" s="425" t="s">
        <v>87</v>
      </c>
      <c r="AD3" s="401"/>
      <c r="AE3" s="401"/>
      <c r="AF3" s="401"/>
      <c r="AG3" s="401"/>
      <c r="AH3" s="401"/>
      <c r="AI3" s="401"/>
      <c r="AJ3" s="401"/>
      <c r="AK3" s="401"/>
      <c r="AL3" s="402"/>
      <c r="AM3" s="400" t="s">
        <v>88</v>
      </c>
      <c r="AN3" s="401"/>
      <c r="AO3" s="401"/>
      <c r="AP3" s="401"/>
      <c r="AQ3" s="401"/>
      <c r="AR3" s="401"/>
      <c r="AS3" s="401"/>
      <c r="AT3" s="401"/>
      <c r="AU3" s="401"/>
      <c r="AV3" s="401"/>
      <c r="AW3" s="401"/>
      <c r="AX3" s="402"/>
      <c r="AY3" s="437" t="s">
        <v>1</v>
      </c>
      <c r="AZ3" s="438"/>
      <c r="BA3" s="438"/>
      <c r="BB3" s="438"/>
      <c r="BC3" s="438"/>
      <c r="BD3" s="438"/>
      <c r="BE3" s="438"/>
      <c r="BF3" s="438"/>
      <c r="BG3" s="438"/>
      <c r="BH3" s="438"/>
      <c r="BI3" s="438"/>
      <c r="BJ3" s="438"/>
      <c r="BK3" s="438"/>
      <c r="BL3" s="438"/>
      <c r="BM3" s="439"/>
      <c r="BN3" s="400" t="s">
        <v>89</v>
      </c>
      <c r="BO3" s="401"/>
      <c r="BP3" s="401"/>
      <c r="BQ3" s="401"/>
      <c r="BR3" s="401"/>
      <c r="BS3" s="401"/>
      <c r="BT3" s="401"/>
      <c r="BU3" s="402"/>
      <c r="BV3" s="400" t="s">
        <v>90</v>
      </c>
      <c r="BW3" s="401"/>
      <c r="BX3" s="401"/>
      <c r="BY3" s="401"/>
      <c r="BZ3" s="401"/>
      <c r="CA3" s="401"/>
      <c r="CB3" s="401"/>
      <c r="CC3" s="402"/>
      <c r="CD3" s="437" t="s">
        <v>1</v>
      </c>
      <c r="CE3" s="438"/>
      <c r="CF3" s="438"/>
      <c r="CG3" s="438"/>
      <c r="CH3" s="438"/>
      <c r="CI3" s="438"/>
      <c r="CJ3" s="438"/>
      <c r="CK3" s="438"/>
      <c r="CL3" s="438"/>
      <c r="CM3" s="438"/>
      <c r="CN3" s="438"/>
      <c r="CO3" s="438"/>
      <c r="CP3" s="438"/>
      <c r="CQ3" s="438"/>
      <c r="CR3" s="438"/>
      <c r="CS3" s="439"/>
      <c r="CT3" s="400" t="s">
        <v>91</v>
      </c>
      <c r="CU3" s="401"/>
      <c r="CV3" s="401"/>
      <c r="CW3" s="401"/>
      <c r="CX3" s="401"/>
      <c r="CY3" s="401"/>
      <c r="CZ3" s="401"/>
      <c r="DA3" s="402"/>
      <c r="DB3" s="400" t="s">
        <v>92</v>
      </c>
      <c r="DC3" s="401"/>
      <c r="DD3" s="401"/>
      <c r="DE3" s="401"/>
      <c r="DF3" s="401"/>
      <c r="DG3" s="401"/>
      <c r="DH3" s="401"/>
      <c r="DI3" s="402"/>
    </row>
    <row r="4" spans="1:119" ht="18.75" customHeight="1" x14ac:dyDescent="0.15">
      <c r="A4" s="181"/>
      <c r="B4" s="419"/>
      <c r="C4" s="420"/>
      <c r="D4" s="420"/>
      <c r="E4" s="421"/>
      <c r="F4" s="421"/>
      <c r="G4" s="421"/>
      <c r="H4" s="421"/>
      <c r="I4" s="421"/>
      <c r="J4" s="421"/>
      <c r="K4" s="421"/>
      <c r="L4" s="421"/>
      <c r="M4" s="421"/>
      <c r="N4" s="421"/>
      <c r="O4" s="421"/>
      <c r="P4" s="421"/>
      <c r="Q4" s="421"/>
      <c r="R4" s="427"/>
      <c r="S4" s="427"/>
      <c r="T4" s="427"/>
      <c r="U4" s="427"/>
      <c r="V4" s="428"/>
      <c r="W4" s="431"/>
      <c r="X4" s="432"/>
      <c r="Y4" s="432"/>
      <c r="Z4" s="432"/>
      <c r="AA4" s="432"/>
      <c r="AB4" s="420"/>
      <c r="AC4" s="427"/>
      <c r="AD4" s="432"/>
      <c r="AE4" s="432"/>
      <c r="AF4" s="432"/>
      <c r="AG4" s="432"/>
      <c r="AH4" s="432"/>
      <c r="AI4" s="432"/>
      <c r="AJ4" s="432"/>
      <c r="AK4" s="432"/>
      <c r="AL4" s="435"/>
      <c r="AM4" s="433"/>
      <c r="AN4" s="434"/>
      <c r="AO4" s="434"/>
      <c r="AP4" s="434"/>
      <c r="AQ4" s="434"/>
      <c r="AR4" s="434"/>
      <c r="AS4" s="434"/>
      <c r="AT4" s="434"/>
      <c r="AU4" s="434"/>
      <c r="AV4" s="434"/>
      <c r="AW4" s="434"/>
      <c r="AX4" s="436"/>
      <c r="AY4" s="403" t="s">
        <v>93</v>
      </c>
      <c r="AZ4" s="404"/>
      <c r="BA4" s="404"/>
      <c r="BB4" s="404"/>
      <c r="BC4" s="404"/>
      <c r="BD4" s="404"/>
      <c r="BE4" s="404"/>
      <c r="BF4" s="404"/>
      <c r="BG4" s="404"/>
      <c r="BH4" s="404"/>
      <c r="BI4" s="404"/>
      <c r="BJ4" s="404"/>
      <c r="BK4" s="404"/>
      <c r="BL4" s="404"/>
      <c r="BM4" s="405"/>
      <c r="BN4" s="406">
        <v>23388235</v>
      </c>
      <c r="BO4" s="407"/>
      <c r="BP4" s="407"/>
      <c r="BQ4" s="407"/>
      <c r="BR4" s="407"/>
      <c r="BS4" s="407"/>
      <c r="BT4" s="407"/>
      <c r="BU4" s="408"/>
      <c r="BV4" s="406">
        <v>24241449</v>
      </c>
      <c r="BW4" s="407"/>
      <c r="BX4" s="407"/>
      <c r="BY4" s="407"/>
      <c r="BZ4" s="407"/>
      <c r="CA4" s="407"/>
      <c r="CB4" s="407"/>
      <c r="CC4" s="408"/>
      <c r="CD4" s="409" t="s">
        <v>94</v>
      </c>
      <c r="CE4" s="410"/>
      <c r="CF4" s="410"/>
      <c r="CG4" s="410"/>
      <c r="CH4" s="410"/>
      <c r="CI4" s="410"/>
      <c r="CJ4" s="410"/>
      <c r="CK4" s="410"/>
      <c r="CL4" s="410"/>
      <c r="CM4" s="410"/>
      <c r="CN4" s="410"/>
      <c r="CO4" s="410"/>
      <c r="CP4" s="410"/>
      <c r="CQ4" s="410"/>
      <c r="CR4" s="410"/>
      <c r="CS4" s="411"/>
      <c r="CT4" s="412">
        <v>3.7</v>
      </c>
      <c r="CU4" s="413"/>
      <c r="CV4" s="413"/>
      <c r="CW4" s="413"/>
      <c r="CX4" s="413"/>
      <c r="CY4" s="413"/>
      <c r="CZ4" s="413"/>
      <c r="DA4" s="414"/>
      <c r="DB4" s="412">
        <v>6.2</v>
      </c>
      <c r="DC4" s="413"/>
      <c r="DD4" s="413"/>
      <c r="DE4" s="413"/>
      <c r="DF4" s="413"/>
      <c r="DG4" s="413"/>
      <c r="DH4" s="413"/>
      <c r="DI4" s="414"/>
    </row>
    <row r="5" spans="1:119" ht="18.75" customHeight="1" x14ac:dyDescent="0.15">
      <c r="A5" s="181"/>
      <c r="B5" s="422"/>
      <c r="C5" s="423"/>
      <c r="D5" s="423"/>
      <c r="E5" s="424"/>
      <c r="F5" s="424"/>
      <c r="G5" s="424"/>
      <c r="H5" s="424"/>
      <c r="I5" s="424"/>
      <c r="J5" s="424"/>
      <c r="K5" s="424"/>
      <c r="L5" s="424"/>
      <c r="M5" s="424"/>
      <c r="N5" s="424"/>
      <c r="O5" s="424"/>
      <c r="P5" s="424"/>
      <c r="Q5" s="424"/>
      <c r="R5" s="429"/>
      <c r="S5" s="429"/>
      <c r="T5" s="429"/>
      <c r="U5" s="429"/>
      <c r="V5" s="430"/>
      <c r="W5" s="433"/>
      <c r="X5" s="434"/>
      <c r="Y5" s="434"/>
      <c r="Z5" s="434"/>
      <c r="AA5" s="434"/>
      <c r="AB5" s="423"/>
      <c r="AC5" s="429"/>
      <c r="AD5" s="434"/>
      <c r="AE5" s="434"/>
      <c r="AF5" s="434"/>
      <c r="AG5" s="434"/>
      <c r="AH5" s="434"/>
      <c r="AI5" s="434"/>
      <c r="AJ5" s="434"/>
      <c r="AK5" s="434"/>
      <c r="AL5" s="436"/>
      <c r="AM5" s="472" t="s">
        <v>95</v>
      </c>
      <c r="AN5" s="473"/>
      <c r="AO5" s="473"/>
      <c r="AP5" s="473"/>
      <c r="AQ5" s="473"/>
      <c r="AR5" s="473"/>
      <c r="AS5" s="473"/>
      <c r="AT5" s="474"/>
      <c r="AU5" s="475" t="s">
        <v>96</v>
      </c>
      <c r="AV5" s="476"/>
      <c r="AW5" s="476"/>
      <c r="AX5" s="476"/>
      <c r="AY5" s="477" t="s">
        <v>97</v>
      </c>
      <c r="AZ5" s="478"/>
      <c r="BA5" s="478"/>
      <c r="BB5" s="478"/>
      <c r="BC5" s="478"/>
      <c r="BD5" s="478"/>
      <c r="BE5" s="478"/>
      <c r="BF5" s="478"/>
      <c r="BG5" s="478"/>
      <c r="BH5" s="478"/>
      <c r="BI5" s="478"/>
      <c r="BJ5" s="478"/>
      <c r="BK5" s="478"/>
      <c r="BL5" s="478"/>
      <c r="BM5" s="479"/>
      <c r="BN5" s="443">
        <v>22785995</v>
      </c>
      <c r="BO5" s="444"/>
      <c r="BP5" s="444"/>
      <c r="BQ5" s="444"/>
      <c r="BR5" s="444"/>
      <c r="BS5" s="444"/>
      <c r="BT5" s="444"/>
      <c r="BU5" s="445"/>
      <c r="BV5" s="443">
        <v>23318890</v>
      </c>
      <c r="BW5" s="444"/>
      <c r="BX5" s="444"/>
      <c r="BY5" s="444"/>
      <c r="BZ5" s="444"/>
      <c r="CA5" s="444"/>
      <c r="CB5" s="444"/>
      <c r="CC5" s="445"/>
      <c r="CD5" s="446" t="s">
        <v>98</v>
      </c>
      <c r="CE5" s="447"/>
      <c r="CF5" s="447"/>
      <c r="CG5" s="447"/>
      <c r="CH5" s="447"/>
      <c r="CI5" s="447"/>
      <c r="CJ5" s="447"/>
      <c r="CK5" s="447"/>
      <c r="CL5" s="447"/>
      <c r="CM5" s="447"/>
      <c r="CN5" s="447"/>
      <c r="CO5" s="447"/>
      <c r="CP5" s="447"/>
      <c r="CQ5" s="447"/>
      <c r="CR5" s="447"/>
      <c r="CS5" s="448"/>
      <c r="CT5" s="440">
        <v>89.2</v>
      </c>
      <c r="CU5" s="441"/>
      <c r="CV5" s="441"/>
      <c r="CW5" s="441"/>
      <c r="CX5" s="441"/>
      <c r="CY5" s="441"/>
      <c r="CZ5" s="441"/>
      <c r="DA5" s="442"/>
      <c r="DB5" s="440">
        <v>82.6</v>
      </c>
      <c r="DC5" s="441"/>
      <c r="DD5" s="441"/>
      <c r="DE5" s="441"/>
      <c r="DF5" s="441"/>
      <c r="DG5" s="441"/>
      <c r="DH5" s="441"/>
      <c r="DI5" s="442"/>
    </row>
    <row r="6" spans="1:119" ht="18.75" customHeight="1" x14ac:dyDescent="0.15">
      <c r="A6" s="181"/>
      <c r="B6" s="449" t="s">
        <v>99</v>
      </c>
      <c r="C6" s="450"/>
      <c r="D6" s="450"/>
      <c r="E6" s="451"/>
      <c r="F6" s="451"/>
      <c r="G6" s="451"/>
      <c r="H6" s="451"/>
      <c r="I6" s="451"/>
      <c r="J6" s="451"/>
      <c r="K6" s="451"/>
      <c r="L6" s="451" t="s">
        <v>100</v>
      </c>
      <c r="M6" s="451"/>
      <c r="N6" s="451"/>
      <c r="O6" s="451"/>
      <c r="P6" s="451"/>
      <c r="Q6" s="451"/>
      <c r="R6" s="455"/>
      <c r="S6" s="455"/>
      <c r="T6" s="455"/>
      <c r="U6" s="455"/>
      <c r="V6" s="456"/>
      <c r="W6" s="459" t="s">
        <v>101</v>
      </c>
      <c r="X6" s="460"/>
      <c r="Y6" s="460"/>
      <c r="Z6" s="460"/>
      <c r="AA6" s="460"/>
      <c r="AB6" s="450"/>
      <c r="AC6" s="463" t="s">
        <v>102</v>
      </c>
      <c r="AD6" s="464"/>
      <c r="AE6" s="464"/>
      <c r="AF6" s="464"/>
      <c r="AG6" s="464"/>
      <c r="AH6" s="464"/>
      <c r="AI6" s="464"/>
      <c r="AJ6" s="464"/>
      <c r="AK6" s="464"/>
      <c r="AL6" s="465"/>
      <c r="AM6" s="472" t="s">
        <v>103</v>
      </c>
      <c r="AN6" s="473"/>
      <c r="AO6" s="473"/>
      <c r="AP6" s="473"/>
      <c r="AQ6" s="473"/>
      <c r="AR6" s="473"/>
      <c r="AS6" s="473"/>
      <c r="AT6" s="474"/>
      <c r="AU6" s="475" t="s">
        <v>96</v>
      </c>
      <c r="AV6" s="476"/>
      <c r="AW6" s="476"/>
      <c r="AX6" s="476"/>
      <c r="AY6" s="477" t="s">
        <v>104</v>
      </c>
      <c r="AZ6" s="478"/>
      <c r="BA6" s="478"/>
      <c r="BB6" s="478"/>
      <c r="BC6" s="478"/>
      <c r="BD6" s="478"/>
      <c r="BE6" s="478"/>
      <c r="BF6" s="478"/>
      <c r="BG6" s="478"/>
      <c r="BH6" s="478"/>
      <c r="BI6" s="478"/>
      <c r="BJ6" s="478"/>
      <c r="BK6" s="478"/>
      <c r="BL6" s="478"/>
      <c r="BM6" s="479"/>
      <c r="BN6" s="443">
        <v>602240</v>
      </c>
      <c r="BO6" s="444"/>
      <c r="BP6" s="444"/>
      <c r="BQ6" s="444"/>
      <c r="BR6" s="444"/>
      <c r="BS6" s="444"/>
      <c r="BT6" s="444"/>
      <c r="BU6" s="445"/>
      <c r="BV6" s="443">
        <v>922559</v>
      </c>
      <c r="BW6" s="444"/>
      <c r="BX6" s="444"/>
      <c r="BY6" s="444"/>
      <c r="BZ6" s="444"/>
      <c r="CA6" s="444"/>
      <c r="CB6" s="444"/>
      <c r="CC6" s="445"/>
      <c r="CD6" s="446" t="s">
        <v>105</v>
      </c>
      <c r="CE6" s="447"/>
      <c r="CF6" s="447"/>
      <c r="CG6" s="447"/>
      <c r="CH6" s="447"/>
      <c r="CI6" s="447"/>
      <c r="CJ6" s="447"/>
      <c r="CK6" s="447"/>
      <c r="CL6" s="447"/>
      <c r="CM6" s="447"/>
      <c r="CN6" s="447"/>
      <c r="CO6" s="447"/>
      <c r="CP6" s="447"/>
      <c r="CQ6" s="447"/>
      <c r="CR6" s="447"/>
      <c r="CS6" s="448"/>
      <c r="CT6" s="480">
        <v>91.4</v>
      </c>
      <c r="CU6" s="481"/>
      <c r="CV6" s="481"/>
      <c r="CW6" s="481"/>
      <c r="CX6" s="481"/>
      <c r="CY6" s="481"/>
      <c r="CZ6" s="481"/>
      <c r="DA6" s="482"/>
      <c r="DB6" s="480">
        <v>90.3</v>
      </c>
      <c r="DC6" s="481"/>
      <c r="DD6" s="481"/>
      <c r="DE6" s="481"/>
      <c r="DF6" s="481"/>
      <c r="DG6" s="481"/>
      <c r="DH6" s="481"/>
      <c r="DI6" s="482"/>
    </row>
    <row r="7" spans="1:119" ht="18.75" customHeight="1" x14ac:dyDescent="0.15">
      <c r="A7" s="181"/>
      <c r="B7" s="419"/>
      <c r="C7" s="420"/>
      <c r="D7" s="420"/>
      <c r="E7" s="421"/>
      <c r="F7" s="421"/>
      <c r="G7" s="421"/>
      <c r="H7" s="421"/>
      <c r="I7" s="421"/>
      <c r="J7" s="421"/>
      <c r="K7" s="421"/>
      <c r="L7" s="421"/>
      <c r="M7" s="421"/>
      <c r="N7" s="421"/>
      <c r="O7" s="421"/>
      <c r="P7" s="421"/>
      <c r="Q7" s="421"/>
      <c r="R7" s="427"/>
      <c r="S7" s="427"/>
      <c r="T7" s="427"/>
      <c r="U7" s="427"/>
      <c r="V7" s="428"/>
      <c r="W7" s="431"/>
      <c r="X7" s="432"/>
      <c r="Y7" s="432"/>
      <c r="Z7" s="432"/>
      <c r="AA7" s="432"/>
      <c r="AB7" s="420"/>
      <c r="AC7" s="466"/>
      <c r="AD7" s="467"/>
      <c r="AE7" s="467"/>
      <c r="AF7" s="467"/>
      <c r="AG7" s="467"/>
      <c r="AH7" s="467"/>
      <c r="AI7" s="467"/>
      <c r="AJ7" s="467"/>
      <c r="AK7" s="467"/>
      <c r="AL7" s="468"/>
      <c r="AM7" s="472" t="s">
        <v>106</v>
      </c>
      <c r="AN7" s="473"/>
      <c r="AO7" s="473"/>
      <c r="AP7" s="473"/>
      <c r="AQ7" s="473"/>
      <c r="AR7" s="473"/>
      <c r="AS7" s="473"/>
      <c r="AT7" s="474"/>
      <c r="AU7" s="475" t="s">
        <v>107</v>
      </c>
      <c r="AV7" s="476"/>
      <c r="AW7" s="476"/>
      <c r="AX7" s="476"/>
      <c r="AY7" s="477" t="s">
        <v>108</v>
      </c>
      <c r="AZ7" s="478"/>
      <c r="BA7" s="478"/>
      <c r="BB7" s="478"/>
      <c r="BC7" s="478"/>
      <c r="BD7" s="478"/>
      <c r="BE7" s="478"/>
      <c r="BF7" s="478"/>
      <c r="BG7" s="478"/>
      <c r="BH7" s="478"/>
      <c r="BI7" s="478"/>
      <c r="BJ7" s="478"/>
      <c r="BK7" s="478"/>
      <c r="BL7" s="478"/>
      <c r="BM7" s="479"/>
      <c r="BN7" s="443">
        <v>93477</v>
      </c>
      <c r="BO7" s="444"/>
      <c r="BP7" s="444"/>
      <c r="BQ7" s="444"/>
      <c r="BR7" s="444"/>
      <c r="BS7" s="444"/>
      <c r="BT7" s="444"/>
      <c r="BU7" s="445"/>
      <c r="BV7" s="443">
        <v>53037</v>
      </c>
      <c r="BW7" s="444"/>
      <c r="BX7" s="444"/>
      <c r="BY7" s="444"/>
      <c r="BZ7" s="444"/>
      <c r="CA7" s="444"/>
      <c r="CB7" s="444"/>
      <c r="CC7" s="445"/>
      <c r="CD7" s="446" t="s">
        <v>109</v>
      </c>
      <c r="CE7" s="447"/>
      <c r="CF7" s="447"/>
      <c r="CG7" s="447"/>
      <c r="CH7" s="447"/>
      <c r="CI7" s="447"/>
      <c r="CJ7" s="447"/>
      <c r="CK7" s="447"/>
      <c r="CL7" s="447"/>
      <c r="CM7" s="447"/>
      <c r="CN7" s="447"/>
      <c r="CO7" s="447"/>
      <c r="CP7" s="447"/>
      <c r="CQ7" s="447"/>
      <c r="CR7" s="447"/>
      <c r="CS7" s="448"/>
      <c r="CT7" s="443">
        <v>13606525</v>
      </c>
      <c r="CU7" s="444"/>
      <c r="CV7" s="444"/>
      <c r="CW7" s="444"/>
      <c r="CX7" s="444"/>
      <c r="CY7" s="444"/>
      <c r="CZ7" s="444"/>
      <c r="DA7" s="445"/>
      <c r="DB7" s="443">
        <v>13972609</v>
      </c>
      <c r="DC7" s="444"/>
      <c r="DD7" s="444"/>
      <c r="DE7" s="444"/>
      <c r="DF7" s="444"/>
      <c r="DG7" s="444"/>
      <c r="DH7" s="444"/>
      <c r="DI7" s="445"/>
    </row>
    <row r="8" spans="1:119" ht="18.75" customHeight="1" thickBot="1" x14ac:dyDescent="0.2">
      <c r="A8" s="181"/>
      <c r="B8" s="452"/>
      <c r="C8" s="453"/>
      <c r="D8" s="453"/>
      <c r="E8" s="454"/>
      <c r="F8" s="454"/>
      <c r="G8" s="454"/>
      <c r="H8" s="454"/>
      <c r="I8" s="454"/>
      <c r="J8" s="454"/>
      <c r="K8" s="454"/>
      <c r="L8" s="454"/>
      <c r="M8" s="454"/>
      <c r="N8" s="454"/>
      <c r="O8" s="454"/>
      <c r="P8" s="454"/>
      <c r="Q8" s="454"/>
      <c r="R8" s="457"/>
      <c r="S8" s="457"/>
      <c r="T8" s="457"/>
      <c r="U8" s="457"/>
      <c r="V8" s="458"/>
      <c r="W8" s="461"/>
      <c r="X8" s="462"/>
      <c r="Y8" s="462"/>
      <c r="Z8" s="462"/>
      <c r="AA8" s="462"/>
      <c r="AB8" s="453"/>
      <c r="AC8" s="469"/>
      <c r="AD8" s="470"/>
      <c r="AE8" s="470"/>
      <c r="AF8" s="470"/>
      <c r="AG8" s="470"/>
      <c r="AH8" s="470"/>
      <c r="AI8" s="470"/>
      <c r="AJ8" s="470"/>
      <c r="AK8" s="470"/>
      <c r="AL8" s="471"/>
      <c r="AM8" s="472" t="s">
        <v>110</v>
      </c>
      <c r="AN8" s="473"/>
      <c r="AO8" s="473"/>
      <c r="AP8" s="473"/>
      <c r="AQ8" s="473"/>
      <c r="AR8" s="473"/>
      <c r="AS8" s="473"/>
      <c r="AT8" s="474"/>
      <c r="AU8" s="475" t="s">
        <v>111</v>
      </c>
      <c r="AV8" s="476"/>
      <c r="AW8" s="476"/>
      <c r="AX8" s="476"/>
      <c r="AY8" s="477" t="s">
        <v>112</v>
      </c>
      <c r="AZ8" s="478"/>
      <c r="BA8" s="478"/>
      <c r="BB8" s="478"/>
      <c r="BC8" s="478"/>
      <c r="BD8" s="478"/>
      <c r="BE8" s="478"/>
      <c r="BF8" s="478"/>
      <c r="BG8" s="478"/>
      <c r="BH8" s="478"/>
      <c r="BI8" s="478"/>
      <c r="BJ8" s="478"/>
      <c r="BK8" s="478"/>
      <c r="BL8" s="478"/>
      <c r="BM8" s="479"/>
      <c r="BN8" s="443">
        <v>508763</v>
      </c>
      <c r="BO8" s="444"/>
      <c r="BP8" s="444"/>
      <c r="BQ8" s="444"/>
      <c r="BR8" s="444"/>
      <c r="BS8" s="444"/>
      <c r="BT8" s="444"/>
      <c r="BU8" s="445"/>
      <c r="BV8" s="443">
        <v>869522</v>
      </c>
      <c r="BW8" s="444"/>
      <c r="BX8" s="444"/>
      <c r="BY8" s="444"/>
      <c r="BZ8" s="444"/>
      <c r="CA8" s="444"/>
      <c r="CB8" s="444"/>
      <c r="CC8" s="445"/>
      <c r="CD8" s="446" t="s">
        <v>113</v>
      </c>
      <c r="CE8" s="447"/>
      <c r="CF8" s="447"/>
      <c r="CG8" s="447"/>
      <c r="CH8" s="447"/>
      <c r="CI8" s="447"/>
      <c r="CJ8" s="447"/>
      <c r="CK8" s="447"/>
      <c r="CL8" s="447"/>
      <c r="CM8" s="447"/>
      <c r="CN8" s="447"/>
      <c r="CO8" s="447"/>
      <c r="CP8" s="447"/>
      <c r="CQ8" s="447"/>
      <c r="CR8" s="447"/>
      <c r="CS8" s="448"/>
      <c r="CT8" s="483">
        <v>0.75</v>
      </c>
      <c r="CU8" s="484"/>
      <c r="CV8" s="484"/>
      <c r="CW8" s="484"/>
      <c r="CX8" s="484"/>
      <c r="CY8" s="484"/>
      <c r="CZ8" s="484"/>
      <c r="DA8" s="485"/>
      <c r="DB8" s="483">
        <v>0.77</v>
      </c>
      <c r="DC8" s="484"/>
      <c r="DD8" s="484"/>
      <c r="DE8" s="484"/>
      <c r="DF8" s="484"/>
      <c r="DG8" s="484"/>
      <c r="DH8" s="484"/>
      <c r="DI8" s="485"/>
    </row>
    <row r="9" spans="1:119" ht="18.75" customHeight="1" thickBot="1" x14ac:dyDescent="0.2">
      <c r="A9" s="181"/>
      <c r="B9" s="437" t="s">
        <v>114</v>
      </c>
      <c r="C9" s="438"/>
      <c r="D9" s="438"/>
      <c r="E9" s="438"/>
      <c r="F9" s="438"/>
      <c r="G9" s="438"/>
      <c r="H9" s="438"/>
      <c r="I9" s="438"/>
      <c r="J9" s="438"/>
      <c r="K9" s="486"/>
      <c r="L9" s="487" t="s">
        <v>115</v>
      </c>
      <c r="M9" s="488"/>
      <c r="N9" s="488"/>
      <c r="O9" s="488"/>
      <c r="P9" s="488"/>
      <c r="Q9" s="489"/>
      <c r="R9" s="490">
        <v>54460</v>
      </c>
      <c r="S9" s="491"/>
      <c r="T9" s="491"/>
      <c r="U9" s="491"/>
      <c r="V9" s="492"/>
      <c r="W9" s="400" t="s">
        <v>116</v>
      </c>
      <c r="X9" s="401"/>
      <c r="Y9" s="401"/>
      <c r="Z9" s="401"/>
      <c r="AA9" s="401"/>
      <c r="AB9" s="401"/>
      <c r="AC9" s="401"/>
      <c r="AD9" s="401"/>
      <c r="AE9" s="401"/>
      <c r="AF9" s="401"/>
      <c r="AG9" s="401"/>
      <c r="AH9" s="401"/>
      <c r="AI9" s="401"/>
      <c r="AJ9" s="401"/>
      <c r="AK9" s="401"/>
      <c r="AL9" s="402"/>
      <c r="AM9" s="472" t="s">
        <v>117</v>
      </c>
      <c r="AN9" s="473"/>
      <c r="AO9" s="473"/>
      <c r="AP9" s="473"/>
      <c r="AQ9" s="473"/>
      <c r="AR9" s="473"/>
      <c r="AS9" s="473"/>
      <c r="AT9" s="474"/>
      <c r="AU9" s="475" t="s">
        <v>96</v>
      </c>
      <c r="AV9" s="476"/>
      <c r="AW9" s="476"/>
      <c r="AX9" s="476"/>
      <c r="AY9" s="477" t="s">
        <v>118</v>
      </c>
      <c r="AZ9" s="478"/>
      <c r="BA9" s="478"/>
      <c r="BB9" s="478"/>
      <c r="BC9" s="478"/>
      <c r="BD9" s="478"/>
      <c r="BE9" s="478"/>
      <c r="BF9" s="478"/>
      <c r="BG9" s="478"/>
      <c r="BH9" s="478"/>
      <c r="BI9" s="478"/>
      <c r="BJ9" s="478"/>
      <c r="BK9" s="478"/>
      <c r="BL9" s="478"/>
      <c r="BM9" s="479"/>
      <c r="BN9" s="443">
        <v>-360759</v>
      </c>
      <c r="BO9" s="444"/>
      <c r="BP9" s="444"/>
      <c r="BQ9" s="444"/>
      <c r="BR9" s="444"/>
      <c r="BS9" s="444"/>
      <c r="BT9" s="444"/>
      <c r="BU9" s="445"/>
      <c r="BV9" s="443">
        <v>270670</v>
      </c>
      <c r="BW9" s="444"/>
      <c r="BX9" s="444"/>
      <c r="BY9" s="444"/>
      <c r="BZ9" s="444"/>
      <c r="CA9" s="444"/>
      <c r="CB9" s="444"/>
      <c r="CC9" s="445"/>
      <c r="CD9" s="446" t="s">
        <v>119</v>
      </c>
      <c r="CE9" s="447"/>
      <c r="CF9" s="447"/>
      <c r="CG9" s="447"/>
      <c r="CH9" s="447"/>
      <c r="CI9" s="447"/>
      <c r="CJ9" s="447"/>
      <c r="CK9" s="447"/>
      <c r="CL9" s="447"/>
      <c r="CM9" s="447"/>
      <c r="CN9" s="447"/>
      <c r="CO9" s="447"/>
      <c r="CP9" s="447"/>
      <c r="CQ9" s="447"/>
      <c r="CR9" s="447"/>
      <c r="CS9" s="448"/>
      <c r="CT9" s="440">
        <v>16.100000000000001</v>
      </c>
      <c r="CU9" s="441"/>
      <c r="CV9" s="441"/>
      <c r="CW9" s="441"/>
      <c r="CX9" s="441"/>
      <c r="CY9" s="441"/>
      <c r="CZ9" s="441"/>
      <c r="DA9" s="442"/>
      <c r="DB9" s="440">
        <v>18.100000000000001</v>
      </c>
      <c r="DC9" s="441"/>
      <c r="DD9" s="441"/>
      <c r="DE9" s="441"/>
      <c r="DF9" s="441"/>
      <c r="DG9" s="441"/>
      <c r="DH9" s="441"/>
      <c r="DI9" s="442"/>
    </row>
    <row r="10" spans="1:119" ht="18.75" customHeight="1" thickBot="1" x14ac:dyDescent="0.2">
      <c r="A10" s="181"/>
      <c r="B10" s="437"/>
      <c r="C10" s="438"/>
      <c r="D10" s="438"/>
      <c r="E10" s="438"/>
      <c r="F10" s="438"/>
      <c r="G10" s="438"/>
      <c r="H10" s="438"/>
      <c r="I10" s="438"/>
      <c r="J10" s="438"/>
      <c r="K10" s="486"/>
      <c r="L10" s="493" t="s">
        <v>120</v>
      </c>
      <c r="M10" s="473"/>
      <c r="N10" s="473"/>
      <c r="O10" s="473"/>
      <c r="P10" s="473"/>
      <c r="Q10" s="474"/>
      <c r="R10" s="494">
        <v>54289</v>
      </c>
      <c r="S10" s="495"/>
      <c r="T10" s="495"/>
      <c r="U10" s="495"/>
      <c r="V10" s="496"/>
      <c r="W10" s="431"/>
      <c r="X10" s="432"/>
      <c r="Y10" s="432"/>
      <c r="Z10" s="432"/>
      <c r="AA10" s="432"/>
      <c r="AB10" s="432"/>
      <c r="AC10" s="432"/>
      <c r="AD10" s="432"/>
      <c r="AE10" s="432"/>
      <c r="AF10" s="432"/>
      <c r="AG10" s="432"/>
      <c r="AH10" s="432"/>
      <c r="AI10" s="432"/>
      <c r="AJ10" s="432"/>
      <c r="AK10" s="432"/>
      <c r="AL10" s="435"/>
      <c r="AM10" s="472" t="s">
        <v>121</v>
      </c>
      <c r="AN10" s="473"/>
      <c r="AO10" s="473"/>
      <c r="AP10" s="473"/>
      <c r="AQ10" s="473"/>
      <c r="AR10" s="473"/>
      <c r="AS10" s="473"/>
      <c r="AT10" s="474"/>
      <c r="AU10" s="475" t="s">
        <v>122</v>
      </c>
      <c r="AV10" s="476"/>
      <c r="AW10" s="476"/>
      <c r="AX10" s="476"/>
      <c r="AY10" s="477" t="s">
        <v>123</v>
      </c>
      <c r="AZ10" s="478"/>
      <c r="BA10" s="478"/>
      <c r="BB10" s="478"/>
      <c r="BC10" s="478"/>
      <c r="BD10" s="478"/>
      <c r="BE10" s="478"/>
      <c r="BF10" s="478"/>
      <c r="BG10" s="478"/>
      <c r="BH10" s="478"/>
      <c r="BI10" s="478"/>
      <c r="BJ10" s="478"/>
      <c r="BK10" s="478"/>
      <c r="BL10" s="478"/>
      <c r="BM10" s="479"/>
      <c r="BN10" s="443">
        <v>441249</v>
      </c>
      <c r="BO10" s="444"/>
      <c r="BP10" s="444"/>
      <c r="BQ10" s="444"/>
      <c r="BR10" s="444"/>
      <c r="BS10" s="444"/>
      <c r="BT10" s="444"/>
      <c r="BU10" s="445"/>
      <c r="BV10" s="443">
        <v>488680</v>
      </c>
      <c r="BW10" s="444"/>
      <c r="BX10" s="444"/>
      <c r="BY10" s="444"/>
      <c r="BZ10" s="444"/>
      <c r="CA10" s="444"/>
      <c r="CB10" s="444"/>
      <c r="CC10" s="445"/>
      <c r="CD10" s="184" t="s">
        <v>124</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437"/>
      <c r="C11" s="438"/>
      <c r="D11" s="438"/>
      <c r="E11" s="438"/>
      <c r="F11" s="438"/>
      <c r="G11" s="438"/>
      <c r="H11" s="438"/>
      <c r="I11" s="438"/>
      <c r="J11" s="438"/>
      <c r="K11" s="486"/>
      <c r="L11" s="497" t="s">
        <v>125</v>
      </c>
      <c r="M11" s="498"/>
      <c r="N11" s="498"/>
      <c r="O11" s="498"/>
      <c r="P11" s="498"/>
      <c r="Q11" s="499"/>
      <c r="R11" s="500" t="s">
        <v>126</v>
      </c>
      <c r="S11" s="501"/>
      <c r="T11" s="501"/>
      <c r="U11" s="501"/>
      <c r="V11" s="502"/>
      <c r="W11" s="431"/>
      <c r="X11" s="432"/>
      <c r="Y11" s="432"/>
      <c r="Z11" s="432"/>
      <c r="AA11" s="432"/>
      <c r="AB11" s="432"/>
      <c r="AC11" s="432"/>
      <c r="AD11" s="432"/>
      <c r="AE11" s="432"/>
      <c r="AF11" s="432"/>
      <c r="AG11" s="432"/>
      <c r="AH11" s="432"/>
      <c r="AI11" s="432"/>
      <c r="AJ11" s="432"/>
      <c r="AK11" s="432"/>
      <c r="AL11" s="435"/>
      <c r="AM11" s="472" t="s">
        <v>127</v>
      </c>
      <c r="AN11" s="473"/>
      <c r="AO11" s="473"/>
      <c r="AP11" s="473"/>
      <c r="AQ11" s="473"/>
      <c r="AR11" s="473"/>
      <c r="AS11" s="473"/>
      <c r="AT11" s="474"/>
      <c r="AU11" s="475" t="s">
        <v>122</v>
      </c>
      <c r="AV11" s="476"/>
      <c r="AW11" s="476"/>
      <c r="AX11" s="476"/>
      <c r="AY11" s="477" t="s">
        <v>128</v>
      </c>
      <c r="AZ11" s="478"/>
      <c r="BA11" s="478"/>
      <c r="BB11" s="478"/>
      <c r="BC11" s="478"/>
      <c r="BD11" s="478"/>
      <c r="BE11" s="478"/>
      <c r="BF11" s="478"/>
      <c r="BG11" s="478"/>
      <c r="BH11" s="478"/>
      <c r="BI11" s="478"/>
      <c r="BJ11" s="478"/>
      <c r="BK11" s="478"/>
      <c r="BL11" s="478"/>
      <c r="BM11" s="479"/>
      <c r="BN11" s="443">
        <v>41800</v>
      </c>
      <c r="BO11" s="444"/>
      <c r="BP11" s="444"/>
      <c r="BQ11" s="444"/>
      <c r="BR11" s="444"/>
      <c r="BS11" s="444"/>
      <c r="BT11" s="444"/>
      <c r="BU11" s="445"/>
      <c r="BV11" s="443">
        <v>341488</v>
      </c>
      <c r="BW11" s="444"/>
      <c r="BX11" s="444"/>
      <c r="BY11" s="444"/>
      <c r="BZ11" s="444"/>
      <c r="CA11" s="444"/>
      <c r="CB11" s="444"/>
      <c r="CC11" s="445"/>
      <c r="CD11" s="446" t="s">
        <v>129</v>
      </c>
      <c r="CE11" s="447"/>
      <c r="CF11" s="447"/>
      <c r="CG11" s="447"/>
      <c r="CH11" s="447"/>
      <c r="CI11" s="447"/>
      <c r="CJ11" s="447"/>
      <c r="CK11" s="447"/>
      <c r="CL11" s="447"/>
      <c r="CM11" s="447"/>
      <c r="CN11" s="447"/>
      <c r="CO11" s="447"/>
      <c r="CP11" s="447"/>
      <c r="CQ11" s="447"/>
      <c r="CR11" s="447"/>
      <c r="CS11" s="448"/>
      <c r="CT11" s="483" t="s">
        <v>130</v>
      </c>
      <c r="CU11" s="484"/>
      <c r="CV11" s="484"/>
      <c r="CW11" s="484"/>
      <c r="CX11" s="484"/>
      <c r="CY11" s="484"/>
      <c r="CZ11" s="484"/>
      <c r="DA11" s="485"/>
      <c r="DB11" s="483" t="s">
        <v>130</v>
      </c>
      <c r="DC11" s="484"/>
      <c r="DD11" s="484"/>
      <c r="DE11" s="484"/>
      <c r="DF11" s="484"/>
      <c r="DG11" s="484"/>
      <c r="DH11" s="484"/>
      <c r="DI11" s="485"/>
    </row>
    <row r="12" spans="1:119" ht="18.75" customHeight="1" x14ac:dyDescent="0.15">
      <c r="A12" s="181"/>
      <c r="B12" s="503" t="s">
        <v>131</v>
      </c>
      <c r="C12" s="504"/>
      <c r="D12" s="504"/>
      <c r="E12" s="504"/>
      <c r="F12" s="504"/>
      <c r="G12" s="504"/>
      <c r="H12" s="504"/>
      <c r="I12" s="504"/>
      <c r="J12" s="504"/>
      <c r="K12" s="505"/>
      <c r="L12" s="512" t="s">
        <v>132</v>
      </c>
      <c r="M12" s="513"/>
      <c r="N12" s="513"/>
      <c r="O12" s="513"/>
      <c r="P12" s="513"/>
      <c r="Q12" s="514"/>
      <c r="R12" s="515">
        <v>54601</v>
      </c>
      <c r="S12" s="516"/>
      <c r="T12" s="516"/>
      <c r="U12" s="516"/>
      <c r="V12" s="517"/>
      <c r="W12" s="518" t="s">
        <v>1</v>
      </c>
      <c r="X12" s="476"/>
      <c r="Y12" s="476"/>
      <c r="Z12" s="476"/>
      <c r="AA12" s="476"/>
      <c r="AB12" s="519"/>
      <c r="AC12" s="520" t="s">
        <v>133</v>
      </c>
      <c r="AD12" s="521"/>
      <c r="AE12" s="521"/>
      <c r="AF12" s="521"/>
      <c r="AG12" s="522"/>
      <c r="AH12" s="520" t="s">
        <v>134</v>
      </c>
      <c r="AI12" s="521"/>
      <c r="AJ12" s="521"/>
      <c r="AK12" s="521"/>
      <c r="AL12" s="523"/>
      <c r="AM12" s="472" t="s">
        <v>135</v>
      </c>
      <c r="AN12" s="473"/>
      <c r="AO12" s="473"/>
      <c r="AP12" s="473"/>
      <c r="AQ12" s="473"/>
      <c r="AR12" s="473"/>
      <c r="AS12" s="473"/>
      <c r="AT12" s="474"/>
      <c r="AU12" s="475" t="s">
        <v>96</v>
      </c>
      <c r="AV12" s="476"/>
      <c r="AW12" s="476"/>
      <c r="AX12" s="476"/>
      <c r="AY12" s="477" t="s">
        <v>136</v>
      </c>
      <c r="AZ12" s="478"/>
      <c r="BA12" s="478"/>
      <c r="BB12" s="478"/>
      <c r="BC12" s="478"/>
      <c r="BD12" s="478"/>
      <c r="BE12" s="478"/>
      <c r="BF12" s="478"/>
      <c r="BG12" s="478"/>
      <c r="BH12" s="478"/>
      <c r="BI12" s="478"/>
      <c r="BJ12" s="478"/>
      <c r="BK12" s="478"/>
      <c r="BL12" s="478"/>
      <c r="BM12" s="479"/>
      <c r="BN12" s="443">
        <v>539355</v>
      </c>
      <c r="BO12" s="444"/>
      <c r="BP12" s="444"/>
      <c r="BQ12" s="444"/>
      <c r="BR12" s="444"/>
      <c r="BS12" s="444"/>
      <c r="BT12" s="444"/>
      <c r="BU12" s="445"/>
      <c r="BV12" s="443">
        <v>0</v>
      </c>
      <c r="BW12" s="444"/>
      <c r="BX12" s="444"/>
      <c r="BY12" s="444"/>
      <c r="BZ12" s="444"/>
      <c r="CA12" s="444"/>
      <c r="CB12" s="444"/>
      <c r="CC12" s="445"/>
      <c r="CD12" s="446" t="s">
        <v>137</v>
      </c>
      <c r="CE12" s="447"/>
      <c r="CF12" s="447"/>
      <c r="CG12" s="447"/>
      <c r="CH12" s="447"/>
      <c r="CI12" s="447"/>
      <c r="CJ12" s="447"/>
      <c r="CK12" s="447"/>
      <c r="CL12" s="447"/>
      <c r="CM12" s="447"/>
      <c r="CN12" s="447"/>
      <c r="CO12" s="447"/>
      <c r="CP12" s="447"/>
      <c r="CQ12" s="447"/>
      <c r="CR12" s="447"/>
      <c r="CS12" s="448"/>
      <c r="CT12" s="483" t="s">
        <v>138</v>
      </c>
      <c r="CU12" s="484"/>
      <c r="CV12" s="484"/>
      <c r="CW12" s="484"/>
      <c r="CX12" s="484"/>
      <c r="CY12" s="484"/>
      <c r="CZ12" s="484"/>
      <c r="DA12" s="485"/>
      <c r="DB12" s="483" t="s">
        <v>139</v>
      </c>
      <c r="DC12" s="484"/>
      <c r="DD12" s="484"/>
      <c r="DE12" s="484"/>
      <c r="DF12" s="484"/>
      <c r="DG12" s="484"/>
      <c r="DH12" s="484"/>
      <c r="DI12" s="485"/>
    </row>
    <row r="13" spans="1:119" ht="18.75" customHeight="1" x14ac:dyDescent="0.15">
      <c r="A13" s="181"/>
      <c r="B13" s="506"/>
      <c r="C13" s="507"/>
      <c r="D13" s="507"/>
      <c r="E13" s="507"/>
      <c r="F13" s="507"/>
      <c r="G13" s="507"/>
      <c r="H13" s="507"/>
      <c r="I13" s="507"/>
      <c r="J13" s="507"/>
      <c r="K13" s="508"/>
      <c r="L13" s="190"/>
      <c r="M13" s="534" t="s">
        <v>140</v>
      </c>
      <c r="N13" s="535"/>
      <c r="O13" s="535"/>
      <c r="P13" s="535"/>
      <c r="Q13" s="536"/>
      <c r="R13" s="527">
        <v>51093</v>
      </c>
      <c r="S13" s="528"/>
      <c r="T13" s="528"/>
      <c r="U13" s="528"/>
      <c r="V13" s="529"/>
      <c r="W13" s="459" t="s">
        <v>141</v>
      </c>
      <c r="X13" s="460"/>
      <c r="Y13" s="460"/>
      <c r="Z13" s="460"/>
      <c r="AA13" s="460"/>
      <c r="AB13" s="450"/>
      <c r="AC13" s="494">
        <v>364</v>
      </c>
      <c r="AD13" s="495"/>
      <c r="AE13" s="495"/>
      <c r="AF13" s="495"/>
      <c r="AG13" s="537"/>
      <c r="AH13" s="494">
        <v>394</v>
      </c>
      <c r="AI13" s="495"/>
      <c r="AJ13" s="495"/>
      <c r="AK13" s="495"/>
      <c r="AL13" s="496"/>
      <c r="AM13" s="472" t="s">
        <v>142</v>
      </c>
      <c r="AN13" s="473"/>
      <c r="AO13" s="473"/>
      <c r="AP13" s="473"/>
      <c r="AQ13" s="473"/>
      <c r="AR13" s="473"/>
      <c r="AS13" s="473"/>
      <c r="AT13" s="474"/>
      <c r="AU13" s="475" t="s">
        <v>111</v>
      </c>
      <c r="AV13" s="476"/>
      <c r="AW13" s="476"/>
      <c r="AX13" s="476"/>
      <c r="AY13" s="477" t="s">
        <v>143</v>
      </c>
      <c r="AZ13" s="478"/>
      <c r="BA13" s="478"/>
      <c r="BB13" s="478"/>
      <c r="BC13" s="478"/>
      <c r="BD13" s="478"/>
      <c r="BE13" s="478"/>
      <c r="BF13" s="478"/>
      <c r="BG13" s="478"/>
      <c r="BH13" s="478"/>
      <c r="BI13" s="478"/>
      <c r="BJ13" s="478"/>
      <c r="BK13" s="478"/>
      <c r="BL13" s="478"/>
      <c r="BM13" s="479"/>
      <c r="BN13" s="443">
        <v>-417065</v>
      </c>
      <c r="BO13" s="444"/>
      <c r="BP13" s="444"/>
      <c r="BQ13" s="444"/>
      <c r="BR13" s="444"/>
      <c r="BS13" s="444"/>
      <c r="BT13" s="444"/>
      <c r="BU13" s="445"/>
      <c r="BV13" s="443">
        <v>1100838</v>
      </c>
      <c r="BW13" s="444"/>
      <c r="BX13" s="444"/>
      <c r="BY13" s="444"/>
      <c r="BZ13" s="444"/>
      <c r="CA13" s="444"/>
      <c r="CB13" s="444"/>
      <c r="CC13" s="445"/>
      <c r="CD13" s="446" t="s">
        <v>144</v>
      </c>
      <c r="CE13" s="447"/>
      <c r="CF13" s="447"/>
      <c r="CG13" s="447"/>
      <c r="CH13" s="447"/>
      <c r="CI13" s="447"/>
      <c r="CJ13" s="447"/>
      <c r="CK13" s="447"/>
      <c r="CL13" s="447"/>
      <c r="CM13" s="447"/>
      <c r="CN13" s="447"/>
      <c r="CO13" s="447"/>
      <c r="CP13" s="447"/>
      <c r="CQ13" s="447"/>
      <c r="CR13" s="447"/>
      <c r="CS13" s="448"/>
      <c r="CT13" s="440">
        <v>7.9</v>
      </c>
      <c r="CU13" s="441"/>
      <c r="CV13" s="441"/>
      <c r="CW13" s="441"/>
      <c r="CX13" s="441"/>
      <c r="CY13" s="441"/>
      <c r="CZ13" s="441"/>
      <c r="DA13" s="442"/>
      <c r="DB13" s="440">
        <v>8.3000000000000007</v>
      </c>
      <c r="DC13" s="441"/>
      <c r="DD13" s="441"/>
      <c r="DE13" s="441"/>
      <c r="DF13" s="441"/>
      <c r="DG13" s="441"/>
      <c r="DH13" s="441"/>
      <c r="DI13" s="442"/>
    </row>
    <row r="14" spans="1:119" ht="18.75" customHeight="1" thickBot="1" x14ac:dyDescent="0.2">
      <c r="A14" s="181"/>
      <c r="B14" s="506"/>
      <c r="C14" s="507"/>
      <c r="D14" s="507"/>
      <c r="E14" s="507"/>
      <c r="F14" s="507"/>
      <c r="G14" s="507"/>
      <c r="H14" s="507"/>
      <c r="I14" s="507"/>
      <c r="J14" s="507"/>
      <c r="K14" s="508"/>
      <c r="L14" s="524" t="s">
        <v>145</v>
      </c>
      <c r="M14" s="525"/>
      <c r="N14" s="525"/>
      <c r="O14" s="525"/>
      <c r="P14" s="525"/>
      <c r="Q14" s="526"/>
      <c r="R14" s="527">
        <v>54629</v>
      </c>
      <c r="S14" s="528"/>
      <c r="T14" s="528"/>
      <c r="U14" s="528"/>
      <c r="V14" s="529"/>
      <c r="W14" s="433"/>
      <c r="X14" s="434"/>
      <c r="Y14" s="434"/>
      <c r="Z14" s="434"/>
      <c r="AA14" s="434"/>
      <c r="AB14" s="423"/>
      <c r="AC14" s="530">
        <v>1.4</v>
      </c>
      <c r="AD14" s="531"/>
      <c r="AE14" s="531"/>
      <c r="AF14" s="531"/>
      <c r="AG14" s="532"/>
      <c r="AH14" s="530">
        <v>1.5</v>
      </c>
      <c r="AI14" s="531"/>
      <c r="AJ14" s="531"/>
      <c r="AK14" s="531"/>
      <c r="AL14" s="533"/>
      <c r="AM14" s="472"/>
      <c r="AN14" s="473"/>
      <c r="AO14" s="473"/>
      <c r="AP14" s="473"/>
      <c r="AQ14" s="473"/>
      <c r="AR14" s="473"/>
      <c r="AS14" s="473"/>
      <c r="AT14" s="474"/>
      <c r="AU14" s="475"/>
      <c r="AV14" s="476"/>
      <c r="AW14" s="476"/>
      <c r="AX14" s="476"/>
      <c r="AY14" s="477"/>
      <c r="AZ14" s="478"/>
      <c r="BA14" s="478"/>
      <c r="BB14" s="478"/>
      <c r="BC14" s="478"/>
      <c r="BD14" s="478"/>
      <c r="BE14" s="478"/>
      <c r="BF14" s="478"/>
      <c r="BG14" s="478"/>
      <c r="BH14" s="478"/>
      <c r="BI14" s="478"/>
      <c r="BJ14" s="478"/>
      <c r="BK14" s="478"/>
      <c r="BL14" s="478"/>
      <c r="BM14" s="479"/>
      <c r="BN14" s="443"/>
      <c r="BO14" s="444"/>
      <c r="BP14" s="444"/>
      <c r="BQ14" s="444"/>
      <c r="BR14" s="444"/>
      <c r="BS14" s="444"/>
      <c r="BT14" s="444"/>
      <c r="BU14" s="445"/>
      <c r="BV14" s="443"/>
      <c r="BW14" s="444"/>
      <c r="BX14" s="444"/>
      <c r="BY14" s="444"/>
      <c r="BZ14" s="444"/>
      <c r="CA14" s="444"/>
      <c r="CB14" s="444"/>
      <c r="CC14" s="445"/>
      <c r="CD14" s="538" t="s">
        <v>146</v>
      </c>
      <c r="CE14" s="539"/>
      <c r="CF14" s="539"/>
      <c r="CG14" s="539"/>
      <c r="CH14" s="539"/>
      <c r="CI14" s="539"/>
      <c r="CJ14" s="539"/>
      <c r="CK14" s="539"/>
      <c r="CL14" s="539"/>
      <c r="CM14" s="539"/>
      <c r="CN14" s="539"/>
      <c r="CO14" s="539"/>
      <c r="CP14" s="539"/>
      <c r="CQ14" s="539"/>
      <c r="CR14" s="539"/>
      <c r="CS14" s="540"/>
      <c r="CT14" s="541" t="s">
        <v>130</v>
      </c>
      <c r="CU14" s="542"/>
      <c r="CV14" s="542"/>
      <c r="CW14" s="542"/>
      <c r="CX14" s="542"/>
      <c r="CY14" s="542"/>
      <c r="CZ14" s="542"/>
      <c r="DA14" s="543"/>
      <c r="DB14" s="541">
        <v>15.2</v>
      </c>
      <c r="DC14" s="542"/>
      <c r="DD14" s="542"/>
      <c r="DE14" s="542"/>
      <c r="DF14" s="542"/>
      <c r="DG14" s="542"/>
      <c r="DH14" s="542"/>
      <c r="DI14" s="543"/>
    </row>
    <row r="15" spans="1:119" ht="18.75" customHeight="1" x14ac:dyDescent="0.15">
      <c r="A15" s="181"/>
      <c r="B15" s="506"/>
      <c r="C15" s="507"/>
      <c r="D15" s="507"/>
      <c r="E15" s="507"/>
      <c r="F15" s="507"/>
      <c r="G15" s="507"/>
      <c r="H15" s="507"/>
      <c r="I15" s="507"/>
      <c r="J15" s="507"/>
      <c r="K15" s="508"/>
      <c r="L15" s="190"/>
      <c r="M15" s="534" t="s">
        <v>147</v>
      </c>
      <c r="N15" s="535"/>
      <c r="O15" s="535"/>
      <c r="P15" s="535"/>
      <c r="Q15" s="536"/>
      <c r="R15" s="527">
        <v>51412</v>
      </c>
      <c r="S15" s="528"/>
      <c r="T15" s="528"/>
      <c r="U15" s="528"/>
      <c r="V15" s="529"/>
      <c r="W15" s="459" t="s">
        <v>148</v>
      </c>
      <c r="X15" s="460"/>
      <c r="Y15" s="460"/>
      <c r="Z15" s="460"/>
      <c r="AA15" s="460"/>
      <c r="AB15" s="450"/>
      <c r="AC15" s="494">
        <v>11312</v>
      </c>
      <c r="AD15" s="495"/>
      <c r="AE15" s="495"/>
      <c r="AF15" s="495"/>
      <c r="AG15" s="537"/>
      <c r="AH15" s="494">
        <v>11663</v>
      </c>
      <c r="AI15" s="495"/>
      <c r="AJ15" s="495"/>
      <c r="AK15" s="495"/>
      <c r="AL15" s="496"/>
      <c r="AM15" s="472"/>
      <c r="AN15" s="473"/>
      <c r="AO15" s="473"/>
      <c r="AP15" s="473"/>
      <c r="AQ15" s="473"/>
      <c r="AR15" s="473"/>
      <c r="AS15" s="473"/>
      <c r="AT15" s="474"/>
      <c r="AU15" s="475"/>
      <c r="AV15" s="476"/>
      <c r="AW15" s="476"/>
      <c r="AX15" s="476"/>
      <c r="AY15" s="403" t="s">
        <v>149</v>
      </c>
      <c r="AZ15" s="404"/>
      <c r="BA15" s="404"/>
      <c r="BB15" s="404"/>
      <c r="BC15" s="404"/>
      <c r="BD15" s="404"/>
      <c r="BE15" s="404"/>
      <c r="BF15" s="404"/>
      <c r="BG15" s="404"/>
      <c r="BH15" s="404"/>
      <c r="BI15" s="404"/>
      <c r="BJ15" s="404"/>
      <c r="BK15" s="404"/>
      <c r="BL15" s="404"/>
      <c r="BM15" s="405"/>
      <c r="BN15" s="406">
        <v>8117170</v>
      </c>
      <c r="BO15" s="407"/>
      <c r="BP15" s="407"/>
      <c r="BQ15" s="407"/>
      <c r="BR15" s="407"/>
      <c r="BS15" s="407"/>
      <c r="BT15" s="407"/>
      <c r="BU15" s="408"/>
      <c r="BV15" s="406">
        <v>7822848</v>
      </c>
      <c r="BW15" s="407"/>
      <c r="BX15" s="407"/>
      <c r="BY15" s="407"/>
      <c r="BZ15" s="407"/>
      <c r="CA15" s="407"/>
      <c r="CB15" s="407"/>
      <c r="CC15" s="408"/>
      <c r="CD15" s="544" t="s">
        <v>150</v>
      </c>
      <c r="CE15" s="545"/>
      <c r="CF15" s="545"/>
      <c r="CG15" s="545"/>
      <c r="CH15" s="545"/>
      <c r="CI15" s="545"/>
      <c r="CJ15" s="545"/>
      <c r="CK15" s="545"/>
      <c r="CL15" s="545"/>
      <c r="CM15" s="545"/>
      <c r="CN15" s="545"/>
      <c r="CO15" s="545"/>
      <c r="CP15" s="545"/>
      <c r="CQ15" s="545"/>
      <c r="CR15" s="545"/>
      <c r="CS15" s="546"/>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06"/>
      <c r="C16" s="507"/>
      <c r="D16" s="507"/>
      <c r="E16" s="507"/>
      <c r="F16" s="507"/>
      <c r="G16" s="507"/>
      <c r="H16" s="507"/>
      <c r="I16" s="507"/>
      <c r="J16" s="507"/>
      <c r="K16" s="508"/>
      <c r="L16" s="524" t="s">
        <v>151</v>
      </c>
      <c r="M16" s="547"/>
      <c r="N16" s="547"/>
      <c r="O16" s="547"/>
      <c r="P16" s="547"/>
      <c r="Q16" s="548"/>
      <c r="R16" s="549" t="s">
        <v>152</v>
      </c>
      <c r="S16" s="550"/>
      <c r="T16" s="550"/>
      <c r="U16" s="550"/>
      <c r="V16" s="551"/>
      <c r="W16" s="433"/>
      <c r="X16" s="434"/>
      <c r="Y16" s="434"/>
      <c r="Z16" s="434"/>
      <c r="AA16" s="434"/>
      <c r="AB16" s="423"/>
      <c r="AC16" s="530">
        <v>43.3</v>
      </c>
      <c r="AD16" s="531"/>
      <c r="AE16" s="531"/>
      <c r="AF16" s="531"/>
      <c r="AG16" s="532"/>
      <c r="AH16" s="530">
        <v>44.3</v>
      </c>
      <c r="AI16" s="531"/>
      <c r="AJ16" s="531"/>
      <c r="AK16" s="531"/>
      <c r="AL16" s="533"/>
      <c r="AM16" s="472"/>
      <c r="AN16" s="473"/>
      <c r="AO16" s="473"/>
      <c r="AP16" s="473"/>
      <c r="AQ16" s="473"/>
      <c r="AR16" s="473"/>
      <c r="AS16" s="473"/>
      <c r="AT16" s="474"/>
      <c r="AU16" s="475"/>
      <c r="AV16" s="476"/>
      <c r="AW16" s="476"/>
      <c r="AX16" s="476"/>
      <c r="AY16" s="477" t="s">
        <v>153</v>
      </c>
      <c r="AZ16" s="478"/>
      <c r="BA16" s="478"/>
      <c r="BB16" s="478"/>
      <c r="BC16" s="478"/>
      <c r="BD16" s="478"/>
      <c r="BE16" s="478"/>
      <c r="BF16" s="478"/>
      <c r="BG16" s="478"/>
      <c r="BH16" s="478"/>
      <c r="BI16" s="478"/>
      <c r="BJ16" s="478"/>
      <c r="BK16" s="478"/>
      <c r="BL16" s="478"/>
      <c r="BM16" s="479"/>
      <c r="BN16" s="443">
        <v>11085684</v>
      </c>
      <c r="BO16" s="444"/>
      <c r="BP16" s="444"/>
      <c r="BQ16" s="444"/>
      <c r="BR16" s="444"/>
      <c r="BS16" s="444"/>
      <c r="BT16" s="444"/>
      <c r="BU16" s="445"/>
      <c r="BV16" s="443">
        <v>10638097</v>
      </c>
      <c r="BW16" s="444"/>
      <c r="BX16" s="444"/>
      <c r="BY16" s="444"/>
      <c r="BZ16" s="444"/>
      <c r="CA16" s="444"/>
      <c r="CB16" s="444"/>
      <c r="CC16" s="445"/>
      <c r="CD16" s="194"/>
      <c r="CE16" s="557"/>
      <c r="CF16" s="557"/>
      <c r="CG16" s="557"/>
      <c r="CH16" s="557"/>
      <c r="CI16" s="557"/>
      <c r="CJ16" s="557"/>
      <c r="CK16" s="557"/>
      <c r="CL16" s="557"/>
      <c r="CM16" s="557"/>
      <c r="CN16" s="557"/>
      <c r="CO16" s="557"/>
      <c r="CP16" s="557"/>
      <c r="CQ16" s="557"/>
      <c r="CR16" s="557"/>
      <c r="CS16" s="558"/>
      <c r="CT16" s="440"/>
      <c r="CU16" s="441"/>
      <c r="CV16" s="441"/>
      <c r="CW16" s="441"/>
      <c r="CX16" s="441"/>
      <c r="CY16" s="441"/>
      <c r="CZ16" s="441"/>
      <c r="DA16" s="442"/>
      <c r="DB16" s="440"/>
      <c r="DC16" s="441"/>
      <c r="DD16" s="441"/>
      <c r="DE16" s="441"/>
      <c r="DF16" s="441"/>
      <c r="DG16" s="441"/>
      <c r="DH16" s="441"/>
      <c r="DI16" s="442"/>
    </row>
    <row r="17" spans="1:113" ht="18.75" customHeight="1" thickBot="1" x14ac:dyDescent="0.2">
      <c r="A17" s="181"/>
      <c r="B17" s="509"/>
      <c r="C17" s="510"/>
      <c r="D17" s="510"/>
      <c r="E17" s="510"/>
      <c r="F17" s="510"/>
      <c r="G17" s="510"/>
      <c r="H17" s="510"/>
      <c r="I17" s="510"/>
      <c r="J17" s="510"/>
      <c r="K17" s="511"/>
      <c r="L17" s="195"/>
      <c r="M17" s="554" t="s">
        <v>154</v>
      </c>
      <c r="N17" s="555"/>
      <c r="O17" s="555"/>
      <c r="P17" s="555"/>
      <c r="Q17" s="556"/>
      <c r="R17" s="549" t="s">
        <v>155</v>
      </c>
      <c r="S17" s="550"/>
      <c r="T17" s="550"/>
      <c r="U17" s="550"/>
      <c r="V17" s="551"/>
      <c r="W17" s="459" t="s">
        <v>156</v>
      </c>
      <c r="X17" s="460"/>
      <c r="Y17" s="460"/>
      <c r="Z17" s="460"/>
      <c r="AA17" s="460"/>
      <c r="AB17" s="450"/>
      <c r="AC17" s="494">
        <v>14478</v>
      </c>
      <c r="AD17" s="495"/>
      <c r="AE17" s="495"/>
      <c r="AF17" s="495"/>
      <c r="AG17" s="537"/>
      <c r="AH17" s="494">
        <v>14288</v>
      </c>
      <c r="AI17" s="495"/>
      <c r="AJ17" s="495"/>
      <c r="AK17" s="495"/>
      <c r="AL17" s="496"/>
      <c r="AM17" s="472"/>
      <c r="AN17" s="473"/>
      <c r="AO17" s="473"/>
      <c r="AP17" s="473"/>
      <c r="AQ17" s="473"/>
      <c r="AR17" s="473"/>
      <c r="AS17" s="473"/>
      <c r="AT17" s="474"/>
      <c r="AU17" s="475"/>
      <c r="AV17" s="476"/>
      <c r="AW17" s="476"/>
      <c r="AX17" s="476"/>
      <c r="AY17" s="477" t="s">
        <v>157</v>
      </c>
      <c r="AZ17" s="478"/>
      <c r="BA17" s="478"/>
      <c r="BB17" s="478"/>
      <c r="BC17" s="478"/>
      <c r="BD17" s="478"/>
      <c r="BE17" s="478"/>
      <c r="BF17" s="478"/>
      <c r="BG17" s="478"/>
      <c r="BH17" s="478"/>
      <c r="BI17" s="478"/>
      <c r="BJ17" s="478"/>
      <c r="BK17" s="478"/>
      <c r="BL17" s="478"/>
      <c r="BM17" s="479"/>
      <c r="BN17" s="443">
        <v>10309728</v>
      </c>
      <c r="BO17" s="444"/>
      <c r="BP17" s="444"/>
      <c r="BQ17" s="444"/>
      <c r="BR17" s="444"/>
      <c r="BS17" s="444"/>
      <c r="BT17" s="444"/>
      <c r="BU17" s="445"/>
      <c r="BV17" s="443">
        <v>9931277</v>
      </c>
      <c r="BW17" s="444"/>
      <c r="BX17" s="444"/>
      <c r="BY17" s="444"/>
      <c r="BZ17" s="444"/>
      <c r="CA17" s="444"/>
      <c r="CB17" s="444"/>
      <c r="CC17" s="445"/>
      <c r="CD17" s="194"/>
      <c r="CE17" s="557"/>
      <c r="CF17" s="557"/>
      <c r="CG17" s="557"/>
      <c r="CH17" s="557"/>
      <c r="CI17" s="557"/>
      <c r="CJ17" s="557"/>
      <c r="CK17" s="557"/>
      <c r="CL17" s="557"/>
      <c r="CM17" s="557"/>
      <c r="CN17" s="557"/>
      <c r="CO17" s="557"/>
      <c r="CP17" s="557"/>
      <c r="CQ17" s="557"/>
      <c r="CR17" s="557"/>
      <c r="CS17" s="558"/>
      <c r="CT17" s="440"/>
      <c r="CU17" s="441"/>
      <c r="CV17" s="441"/>
      <c r="CW17" s="441"/>
      <c r="CX17" s="441"/>
      <c r="CY17" s="441"/>
      <c r="CZ17" s="441"/>
      <c r="DA17" s="442"/>
      <c r="DB17" s="440"/>
      <c r="DC17" s="441"/>
      <c r="DD17" s="441"/>
      <c r="DE17" s="441"/>
      <c r="DF17" s="441"/>
      <c r="DG17" s="441"/>
      <c r="DH17" s="441"/>
      <c r="DI17" s="442"/>
    </row>
    <row r="18" spans="1:113" ht="18.75" customHeight="1" thickBot="1" x14ac:dyDescent="0.2">
      <c r="A18" s="181"/>
      <c r="B18" s="565" t="s">
        <v>158</v>
      </c>
      <c r="C18" s="486"/>
      <c r="D18" s="486"/>
      <c r="E18" s="566"/>
      <c r="F18" s="566"/>
      <c r="G18" s="566"/>
      <c r="H18" s="566"/>
      <c r="I18" s="566"/>
      <c r="J18" s="566"/>
      <c r="K18" s="566"/>
      <c r="L18" s="567">
        <v>70.400000000000006</v>
      </c>
      <c r="M18" s="567"/>
      <c r="N18" s="567"/>
      <c r="O18" s="567"/>
      <c r="P18" s="567"/>
      <c r="Q18" s="567"/>
      <c r="R18" s="568"/>
      <c r="S18" s="568"/>
      <c r="T18" s="568"/>
      <c r="U18" s="568"/>
      <c r="V18" s="569"/>
      <c r="W18" s="461"/>
      <c r="X18" s="462"/>
      <c r="Y18" s="462"/>
      <c r="Z18" s="462"/>
      <c r="AA18" s="462"/>
      <c r="AB18" s="453"/>
      <c r="AC18" s="570">
        <v>55.4</v>
      </c>
      <c r="AD18" s="571"/>
      <c r="AE18" s="571"/>
      <c r="AF18" s="571"/>
      <c r="AG18" s="572"/>
      <c r="AH18" s="570">
        <v>54.2</v>
      </c>
      <c r="AI18" s="571"/>
      <c r="AJ18" s="571"/>
      <c r="AK18" s="571"/>
      <c r="AL18" s="573"/>
      <c r="AM18" s="472"/>
      <c r="AN18" s="473"/>
      <c r="AO18" s="473"/>
      <c r="AP18" s="473"/>
      <c r="AQ18" s="473"/>
      <c r="AR18" s="473"/>
      <c r="AS18" s="473"/>
      <c r="AT18" s="474"/>
      <c r="AU18" s="475"/>
      <c r="AV18" s="476"/>
      <c r="AW18" s="476"/>
      <c r="AX18" s="476"/>
      <c r="AY18" s="477" t="s">
        <v>159</v>
      </c>
      <c r="AZ18" s="478"/>
      <c r="BA18" s="478"/>
      <c r="BB18" s="478"/>
      <c r="BC18" s="478"/>
      <c r="BD18" s="478"/>
      <c r="BE18" s="478"/>
      <c r="BF18" s="478"/>
      <c r="BG18" s="478"/>
      <c r="BH18" s="478"/>
      <c r="BI18" s="478"/>
      <c r="BJ18" s="478"/>
      <c r="BK18" s="478"/>
      <c r="BL18" s="478"/>
      <c r="BM18" s="479"/>
      <c r="BN18" s="443">
        <v>12450499</v>
      </c>
      <c r="BO18" s="444"/>
      <c r="BP18" s="444"/>
      <c r="BQ18" s="444"/>
      <c r="BR18" s="444"/>
      <c r="BS18" s="444"/>
      <c r="BT18" s="444"/>
      <c r="BU18" s="445"/>
      <c r="BV18" s="443">
        <v>11998701</v>
      </c>
      <c r="BW18" s="444"/>
      <c r="BX18" s="444"/>
      <c r="BY18" s="444"/>
      <c r="BZ18" s="444"/>
      <c r="CA18" s="444"/>
      <c r="CB18" s="444"/>
      <c r="CC18" s="445"/>
      <c r="CD18" s="194"/>
      <c r="CE18" s="557"/>
      <c r="CF18" s="557"/>
      <c r="CG18" s="557"/>
      <c r="CH18" s="557"/>
      <c r="CI18" s="557"/>
      <c r="CJ18" s="557"/>
      <c r="CK18" s="557"/>
      <c r="CL18" s="557"/>
      <c r="CM18" s="557"/>
      <c r="CN18" s="557"/>
      <c r="CO18" s="557"/>
      <c r="CP18" s="557"/>
      <c r="CQ18" s="557"/>
      <c r="CR18" s="557"/>
      <c r="CS18" s="558"/>
      <c r="CT18" s="440"/>
      <c r="CU18" s="441"/>
      <c r="CV18" s="441"/>
      <c r="CW18" s="441"/>
      <c r="CX18" s="441"/>
      <c r="CY18" s="441"/>
      <c r="CZ18" s="441"/>
      <c r="DA18" s="442"/>
      <c r="DB18" s="440"/>
      <c r="DC18" s="441"/>
      <c r="DD18" s="441"/>
      <c r="DE18" s="441"/>
      <c r="DF18" s="441"/>
      <c r="DG18" s="441"/>
      <c r="DH18" s="441"/>
      <c r="DI18" s="442"/>
    </row>
    <row r="19" spans="1:113" ht="18.75" customHeight="1" thickBot="1" x14ac:dyDescent="0.2">
      <c r="A19" s="181"/>
      <c r="B19" s="565" t="s">
        <v>160</v>
      </c>
      <c r="C19" s="486"/>
      <c r="D19" s="486"/>
      <c r="E19" s="566"/>
      <c r="F19" s="566"/>
      <c r="G19" s="566"/>
      <c r="H19" s="566"/>
      <c r="I19" s="566"/>
      <c r="J19" s="566"/>
      <c r="K19" s="566"/>
      <c r="L19" s="574">
        <v>774</v>
      </c>
      <c r="M19" s="574"/>
      <c r="N19" s="574"/>
      <c r="O19" s="574"/>
      <c r="P19" s="574"/>
      <c r="Q19" s="574"/>
      <c r="R19" s="575"/>
      <c r="S19" s="575"/>
      <c r="T19" s="575"/>
      <c r="U19" s="575"/>
      <c r="V19" s="576"/>
      <c r="W19" s="400"/>
      <c r="X19" s="401"/>
      <c r="Y19" s="401"/>
      <c r="Z19" s="401"/>
      <c r="AA19" s="401"/>
      <c r="AB19" s="401"/>
      <c r="AC19" s="552"/>
      <c r="AD19" s="552"/>
      <c r="AE19" s="552"/>
      <c r="AF19" s="552"/>
      <c r="AG19" s="552"/>
      <c r="AH19" s="552"/>
      <c r="AI19" s="552"/>
      <c r="AJ19" s="552"/>
      <c r="AK19" s="552"/>
      <c r="AL19" s="553"/>
      <c r="AM19" s="472"/>
      <c r="AN19" s="473"/>
      <c r="AO19" s="473"/>
      <c r="AP19" s="473"/>
      <c r="AQ19" s="473"/>
      <c r="AR19" s="473"/>
      <c r="AS19" s="473"/>
      <c r="AT19" s="474"/>
      <c r="AU19" s="475"/>
      <c r="AV19" s="476"/>
      <c r="AW19" s="476"/>
      <c r="AX19" s="476"/>
      <c r="AY19" s="477" t="s">
        <v>161</v>
      </c>
      <c r="AZ19" s="478"/>
      <c r="BA19" s="478"/>
      <c r="BB19" s="478"/>
      <c r="BC19" s="478"/>
      <c r="BD19" s="478"/>
      <c r="BE19" s="478"/>
      <c r="BF19" s="478"/>
      <c r="BG19" s="478"/>
      <c r="BH19" s="478"/>
      <c r="BI19" s="478"/>
      <c r="BJ19" s="478"/>
      <c r="BK19" s="478"/>
      <c r="BL19" s="478"/>
      <c r="BM19" s="479"/>
      <c r="BN19" s="443">
        <v>16269553</v>
      </c>
      <c r="BO19" s="444"/>
      <c r="BP19" s="444"/>
      <c r="BQ19" s="444"/>
      <c r="BR19" s="444"/>
      <c r="BS19" s="444"/>
      <c r="BT19" s="444"/>
      <c r="BU19" s="445"/>
      <c r="BV19" s="443">
        <v>15886052</v>
      </c>
      <c r="BW19" s="444"/>
      <c r="BX19" s="444"/>
      <c r="BY19" s="444"/>
      <c r="BZ19" s="444"/>
      <c r="CA19" s="444"/>
      <c r="CB19" s="444"/>
      <c r="CC19" s="445"/>
      <c r="CD19" s="194"/>
      <c r="CE19" s="557"/>
      <c r="CF19" s="557"/>
      <c r="CG19" s="557"/>
      <c r="CH19" s="557"/>
      <c r="CI19" s="557"/>
      <c r="CJ19" s="557"/>
      <c r="CK19" s="557"/>
      <c r="CL19" s="557"/>
      <c r="CM19" s="557"/>
      <c r="CN19" s="557"/>
      <c r="CO19" s="557"/>
      <c r="CP19" s="557"/>
      <c r="CQ19" s="557"/>
      <c r="CR19" s="557"/>
      <c r="CS19" s="558"/>
      <c r="CT19" s="440"/>
      <c r="CU19" s="441"/>
      <c r="CV19" s="441"/>
      <c r="CW19" s="441"/>
      <c r="CX19" s="441"/>
      <c r="CY19" s="441"/>
      <c r="CZ19" s="441"/>
      <c r="DA19" s="442"/>
      <c r="DB19" s="440"/>
      <c r="DC19" s="441"/>
      <c r="DD19" s="441"/>
      <c r="DE19" s="441"/>
      <c r="DF19" s="441"/>
      <c r="DG19" s="441"/>
      <c r="DH19" s="441"/>
      <c r="DI19" s="442"/>
    </row>
    <row r="20" spans="1:113" ht="18.75" customHeight="1" thickBot="1" x14ac:dyDescent="0.2">
      <c r="A20" s="181"/>
      <c r="B20" s="565" t="s">
        <v>162</v>
      </c>
      <c r="C20" s="486"/>
      <c r="D20" s="486"/>
      <c r="E20" s="566"/>
      <c r="F20" s="566"/>
      <c r="G20" s="566"/>
      <c r="H20" s="566"/>
      <c r="I20" s="566"/>
      <c r="J20" s="566"/>
      <c r="K20" s="566"/>
      <c r="L20" s="574">
        <v>22498</v>
      </c>
      <c r="M20" s="574"/>
      <c r="N20" s="574"/>
      <c r="O20" s="574"/>
      <c r="P20" s="574"/>
      <c r="Q20" s="574"/>
      <c r="R20" s="575"/>
      <c r="S20" s="575"/>
      <c r="T20" s="575"/>
      <c r="U20" s="575"/>
      <c r="V20" s="576"/>
      <c r="W20" s="461"/>
      <c r="X20" s="462"/>
      <c r="Y20" s="462"/>
      <c r="Z20" s="462"/>
      <c r="AA20" s="462"/>
      <c r="AB20" s="462"/>
      <c r="AC20" s="577"/>
      <c r="AD20" s="577"/>
      <c r="AE20" s="577"/>
      <c r="AF20" s="577"/>
      <c r="AG20" s="577"/>
      <c r="AH20" s="577"/>
      <c r="AI20" s="577"/>
      <c r="AJ20" s="577"/>
      <c r="AK20" s="577"/>
      <c r="AL20" s="578"/>
      <c r="AM20" s="579"/>
      <c r="AN20" s="498"/>
      <c r="AO20" s="498"/>
      <c r="AP20" s="498"/>
      <c r="AQ20" s="498"/>
      <c r="AR20" s="498"/>
      <c r="AS20" s="498"/>
      <c r="AT20" s="499"/>
      <c r="AU20" s="580"/>
      <c r="AV20" s="581"/>
      <c r="AW20" s="581"/>
      <c r="AX20" s="582"/>
      <c r="AY20" s="477"/>
      <c r="AZ20" s="478"/>
      <c r="BA20" s="478"/>
      <c r="BB20" s="478"/>
      <c r="BC20" s="478"/>
      <c r="BD20" s="478"/>
      <c r="BE20" s="478"/>
      <c r="BF20" s="478"/>
      <c r="BG20" s="478"/>
      <c r="BH20" s="478"/>
      <c r="BI20" s="478"/>
      <c r="BJ20" s="478"/>
      <c r="BK20" s="478"/>
      <c r="BL20" s="478"/>
      <c r="BM20" s="479"/>
      <c r="BN20" s="443"/>
      <c r="BO20" s="444"/>
      <c r="BP20" s="444"/>
      <c r="BQ20" s="444"/>
      <c r="BR20" s="444"/>
      <c r="BS20" s="444"/>
      <c r="BT20" s="444"/>
      <c r="BU20" s="445"/>
      <c r="BV20" s="443"/>
      <c r="BW20" s="444"/>
      <c r="BX20" s="444"/>
      <c r="BY20" s="444"/>
      <c r="BZ20" s="444"/>
      <c r="CA20" s="444"/>
      <c r="CB20" s="444"/>
      <c r="CC20" s="445"/>
      <c r="CD20" s="194"/>
      <c r="CE20" s="557"/>
      <c r="CF20" s="557"/>
      <c r="CG20" s="557"/>
      <c r="CH20" s="557"/>
      <c r="CI20" s="557"/>
      <c r="CJ20" s="557"/>
      <c r="CK20" s="557"/>
      <c r="CL20" s="557"/>
      <c r="CM20" s="557"/>
      <c r="CN20" s="557"/>
      <c r="CO20" s="557"/>
      <c r="CP20" s="557"/>
      <c r="CQ20" s="557"/>
      <c r="CR20" s="557"/>
      <c r="CS20" s="558"/>
      <c r="CT20" s="440"/>
      <c r="CU20" s="441"/>
      <c r="CV20" s="441"/>
      <c r="CW20" s="441"/>
      <c r="CX20" s="441"/>
      <c r="CY20" s="441"/>
      <c r="CZ20" s="441"/>
      <c r="DA20" s="442"/>
      <c r="DB20" s="440"/>
      <c r="DC20" s="441"/>
      <c r="DD20" s="441"/>
      <c r="DE20" s="441"/>
      <c r="DF20" s="441"/>
      <c r="DG20" s="441"/>
      <c r="DH20" s="441"/>
      <c r="DI20" s="442"/>
    </row>
    <row r="21" spans="1:113" ht="18.75" customHeight="1" thickBot="1" x14ac:dyDescent="0.2">
      <c r="A21" s="181"/>
      <c r="B21" s="583" t="s">
        <v>163</v>
      </c>
      <c r="C21" s="584"/>
      <c r="D21" s="584"/>
      <c r="E21" s="584"/>
      <c r="F21" s="584"/>
      <c r="G21" s="584"/>
      <c r="H21" s="584"/>
      <c r="I21" s="584"/>
      <c r="J21" s="584"/>
      <c r="K21" s="584"/>
      <c r="L21" s="584"/>
      <c r="M21" s="584"/>
      <c r="N21" s="584"/>
      <c r="O21" s="584"/>
      <c r="P21" s="584"/>
      <c r="Q21" s="584"/>
      <c r="R21" s="584"/>
      <c r="S21" s="584"/>
      <c r="T21" s="584"/>
      <c r="U21" s="584"/>
      <c r="V21" s="584"/>
      <c r="W21" s="584"/>
      <c r="X21" s="584"/>
      <c r="Y21" s="584"/>
      <c r="Z21" s="584"/>
      <c r="AA21" s="584"/>
      <c r="AB21" s="584"/>
      <c r="AC21" s="584"/>
      <c r="AD21" s="584"/>
      <c r="AE21" s="584"/>
      <c r="AF21" s="584"/>
      <c r="AG21" s="584"/>
      <c r="AH21" s="584"/>
      <c r="AI21" s="584"/>
      <c r="AJ21" s="584"/>
      <c r="AK21" s="584"/>
      <c r="AL21" s="584"/>
      <c r="AM21" s="584"/>
      <c r="AN21" s="584"/>
      <c r="AO21" s="584"/>
      <c r="AP21" s="584"/>
      <c r="AQ21" s="584"/>
      <c r="AR21" s="584"/>
      <c r="AS21" s="584"/>
      <c r="AT21" s="584"/>
      <c r="AU21" s="584"/>
      <c r="AV21" s="584"/>
      <c r="AW21" s="584"/>
      <c r="AX21" s="585"/>
      <c r="AY21" s="559"/>
      <c r="AZ21" s="560"/>
      <c r="BA21" s="560"/>
      <c r="BB21" s="560"/>
      <c r="BC21" s="560"/>
      <c r="BD21" s="560"/>
      <c r="BE21" s="560"/>
      <c r="BF21" s="560"/>
      <c r="BG21" s="560"/>
      <c r="BH21" s="560"/>
      <c r="BI21" s="560"/>
      <c r="BJ21" s="560"/>
      <c r="BK21" s="560"/>
      <c r="BL21" s="560"/>
      <c r="BM21" s="561"/>
      <c r="BN21" s="562"/>
      <c r="BO21" s="563"/>
      <c r="BP21" s="563"/>
      <c r="BQ21" s="563"/>
      <c r="BR21" s="563"/>
      <c r="BS21" s="563"/>
      <c r="BT21" s="563"/>
      <c r="BU21" s="564"/>
      <c r="BV21" s="562"/>
      <c r="BW21" s="563"/>
      <c r="BX21" s="563"/>
      <c r="BY21" s="563"/>
      <c r="BZ21" s="563"/>
      <c r="CA21" s="563"/>
      <c r="CB21" s="563"/>
      <c r="CC21" s="564"/>
      <c r="CD21" s="194"/>
      <c r="CE21" s="557"/>
      <c r="CF21" s="557"/>
      <c r="CG21" s="557"/>
      <c r="CH21" s="557"/>
      <c r="CI21" s="557"/>
      <c r="CJ21" s="557"/>
      <c r="CK21" s="557"/>
      <c r="CL21" s="557"/>
      <c r="CM21" s="557"/>
      <c r="CN21" s="557"/>
      <c r="CO21" s="557"/>
      <c r="CP21" s="557"/>
      <c r="CQ21" s="557"/>
      <c r="CR21" s="557"/>
      <c r="CS21" s="558"/>
      <c r="CT21" s="440"/>
      <c r="CU21" s="441"/>
      <c r="CV21" s="441"/>
      <c r="CW21" s="441"/>
      <c r="CX21" s="441"/>
      <c r="CY21" s="441"/>
      <c r="CZ21" s="441"/>
      <c r="DA21" s="442"/>
      <c r="DB21" s="440"/>
      <c r="DC21" s="441"/>
      <c r="DD21" s="441"/>
      <c r="DE21" s="441"/>
      <c r="DF21" s="441"/>
      <c r="DG21" s="441"/>
      <c r="DH21" s="441"/>
      <c r="DI21" s="442"/>
    </row>
    <row r="22" spans="1:113" ht="18.75" customHeight="1" x14ac:dyDescent="0.15">
      <c r="A22" s="181"/>
      <c r="B22" s="613" t="s">
        <v>164</v>
      </c>
      <c r="C22" s="587"/>
      <c r="D22" s="588"/>
      <c r="E22" s="455" t="s">
        <v>1</v>
      </c>
      <c r="F22" s="460"/>
      <c r="G22" s="460"/>
      <c r="H22" s="460"/>
      <c r="I22" s="460"/>
      <c r="J22" s="460"/>
      <c r="K22" s="450"/>
      <c r="L22" s="455" t="s">
        <v>165</v>
      </c>
      <c r="M22" s="460"/>
      <c r="N22" s="460"/>
      <c r="O22" s="460"/>
      <c r="P22" s="450"/>
      <c r="Q22" s="618" t="s">
        <v>166</v>
      </c>
      <c r="R22" s="619"/>
      <c r="S22" s="619"/>
      <c r="T22" s="619"/>
      <c r="U22" s="619"/>
      <c r="V22" s="620"/>
      <c r="W22" s="586" t="s">
        <v>167</v>
      </c>
      <c r="X22" s="587"/>
      <c r="Y22" s="588"/>
      <c r="Z22" s="455" t="s">
        <v>1</v>
      </c>
      <c r="AA22" s="460"/>
      <c r="AB22" s="460"/>
      <c r="AC22" s="460"/>
      <c r="AD22" s="460"/>
      <c r="AE22" s="460"/>
      <c r="AF22" s="460"/>
      <c r="AG22" s="450"/>
      <c r="AH22" s="624" t="s">
        <v>168</v>
      </c>
      <c r="AI22" s="460"/>
      <c r="AJ22" s="460"/>
      <c r="AK22" s="460"/>
      <c r="AL22" s="450"/>
      <c r="AM22" s="624" t="s">
        <v>169</v>
      </c>
      <c r="AN22" s="625"/>
      <c r="AO22" s="625"/>
      <c r="AP22" s="625"/>
      <c r="AQ22" s="625"/>
      <c r="AR22" s="626"/>
      <c r="AS22" s="618" t="s">
        <v>166</v>
      </c>
      <c r="AT22" s="619"/>
      <c r="AU22" s="619"/>
      <c r="AV22" s="619"/>
      <c r="AW22" s="619"/>
      <c r="AX22" s="630"/>
      <c r="AY22" s="403" t="s">
        <v>170</v>
      </c>
      <c r="AZ22" s="404"/>
      <c r="BA22" s="404"/>
      <c r="BB22" s="404"/>
      <c r="BC22" s="404"/>
      <c r="BD22" s="404"/>
      <c r="BE22" s="404"/>
      <c r="BF22" s="404"/>
      <c r="BG22" s="404"/>
      <c r="BH22" s="404"/>
      <c r="BI22" s="404"/>
      <c r="BJ22" s="404"/>
      <c r="BK22" s="404"/>
      <c r="BL22" s="404"/>
      <c r="BM22" s="405"/>
      <c r="BN22" s="406">
        <v>23819465</v>
      </c>
      <c r="BO22" s="407"/>
      <c r="BP22" s="407"/>
      <c r="BQ22" s="407"/>
      <c r="BR22" s="407"/>
      <c r="BS22" s="407"/>
      <c r="BT22" s="407"/>
      <c r="BU22" s="408"/>
      <c r="BV22" s="406">
        <v>25492059</v>
      </c>
      <c r="BW22" s="407"/>
      <c r="BX22" s="407"/>
      <c r="BY22" s="407"/>
      <c r="BZ22" s="407"/>
      <c r="CA22" s="407"/>
      <c r="CB22" s="407"/>
      <c r="CC22" s="408"/>
      <c r="CD22" s="194"/>
      <c r="CE22" s="557"/>
      <c r="CF22" s="557"/>
      <c r="CG22" s="557"/>
      <c r="CH22" s="557"/>
      <c r="CI22" s="557"/>
      <c r="CJ22" s="557"/>
      <c r="CK22" s="557"/>
      <c r="CL22" s="557"/>
      <c r="CM22" s="557"/>
      <c r="CN22" s="557"/>
      <c r="CO22" s="557"/>
      <c r="CP22" s="557"/>
      <c r="CQ22" s="557"/>
      <c r="CR22" s="557"/>
      <c r="CS22" s="558"/>
      <c r="CT22" s="440"/>
      <c r="CU22" s="441"/>
      <c r="CV22" s="441"/>
      <c r="CW22" s="441"/>
      <c r="CX22" s="441"/>
      <c r="CY22" s="441"/>
      <c r="CZ22" s="441"/>
      <c r="DA22" s="442"/>
      <c r="DB22" s="440"/>
      <c r="DC22" s="441"/>
      <c r="DD22" s="441"/>
      <c r="DE22" s="441"/>
      <c r="DF22" s="441"/>
      <c r="DG22" s="441"/>
      <c r="DH22" s="441"/>
      <c r="DI22" s="442"/>
    </row>
    <row r="23" spans="1:113" ht="18.75" customHeight="1" x14ac:dyDescent="0.15">
      <c r="A23" s="181"/>
      <c r="B23" s="614"/>
      <c r="C23" s="590"/>
      <c r="D23" s="591"/>
      <c r="E23" s="429"/>
      <c r="F23" s="434"/>
      <c r="G23" s="434"/>
      <c r="H23" s="434"/>
      <c r="I23" s="434"/>
      <c r="J23" s="434"/>
      <c r="K23" s="423"/>
      <c r="L23" s="429"/>
      <c r="M23" s="434"/>
      <c r="N23" s="434"/>
      <c r="O23" s="434"/>
      <c r="P23" s="423"/>
      <c r="Q23" s="621"/>
      <c r="R23" s="622"/>
      <c r="S23" s="622"/>
      <c r="T23" s="622"/>
      <c r="U23" s="622"/>
      <c r="V23" s="623"/>
      <c r="W23" s="589"/>
      <c r="X23" s="590"/>
      <c r="Y23" s="591"/>
      <c r="Z23" s="429"/>
      <c r="AA23" s="434"/>
      <c r="AB23" s="434"/>
      <c r="AC23" s="434"/>
      <c r="AD23" s="434"/>
      <c r="AE23" s="434"/>
      <c r="AF23" s="434"/>
      <c r="AG23" s="423"/>
      <c r="AH23" s="429"/>
      <c r="AI23" s="434"/>
      <c r="AJ23" s="434"/>
      <c r="AK23" s="434"/>
      <c r="AL23" s="423"/>
      <c r="AM23" s="627"/>
      <c r="AN23" s="628"/>
      <c r="AO23" s="628"/>
      <c r="AP23" s="628"/>
      <c r="AQ23" s="628"/>
      <c r="AR23" s="629"/>
      <c r="AS23" s="621"/>
      <c r="AT23" s="622"/>
      <c r="AU23" s="622"/>
      <c r="AV23" s="622"/>
      <c r="AW23" s="622"/>
      <c r="AX23" s="631"/>
      <c r="AY23" s="477" t="s">
        <v>171</v>
      </c>
      <c r="AZ23" s="478"/>
      <c r="BA23" s="478"/>
      <c r="BB23" s="478"/>
      <c r="BC23" s="478"/>
      <c r="BD23" s="478"/>
      <c r="BE23" s="478"/>
      <c r="BF23" s="478"/>
      <c r="BG23" s="478"/>
      <c r="BH23" s="478"/>
      <c r="BI23" s="478"/>
      <c r="BJ23" s="478"/>
      <c r="BK23" s="478"/>
      <c r="BL23" s="478"/>
      <c r="BM23" s="479"/>
      <c r="BN23" s="443">
        <v>21617641</v>
      </c>
      <c r="BO23" s="444"/>
      <c r="BP23" s="444"/>
      <c r="BQ23" s="444"/>
      <c r="BR23" s="444"/>
      <c r="BS23" s="444"/>
      <c r="BT23" s="444"/>
      <c r="BU23" s="445"/>
      <c r="BV23" s="443">
        <v>22851392</v>
      </c>
      <c r="BW23" s="444"/>
      <c r="BX23" s="444"/>
      <c r="BY23" s="444"/>
      <c r="BZ23" s="444"/>
      <c r="CA23" s="444"/>
      <c r="CB23" s="444"/>
      <c r="CC23" s="445"/>
      <c r="CD23" s="194"/>
      <c r="CE23" s="557"/>
      <c r="CF23" s="557"/>
      <c r="CG23" s="557"/>
      <c r="CH23" s="557"/>
      <c r="CI23" s="557"/>
      <c r="CJ23" s="557"/>
      <c r="CK23" s="557"/>
      <c r="CL23" s="557"/>
      <c r="CM23" s="557"/>
      <c r="CN23" s="557"/>
      <c r="CO23" s="557"/>
      <c r="CP23" s="557"/>
      <c r="CQ23" s="557"/>
      <c r="CR23" s="557"/>
      <c r="CS23" s="558"/>
      <c r="CT23" s="440"/>
      <c r="CU23" s="441"/>
      <c r="CV23" s="441"/>
      <c r="CW23" s="441"/>
      <c r="CX23" s="441"/>
      <c r="CY23" s="441"/>
      <c r="CZ23" s="441"/>
      <c r="DA23" s="442"/>
      <c r="DB23" s="440"/>
      <c r="DC23" s="441"/>
      <c r="DD23" s="441"/>
      <c r="DE23" s="441"/>
      <c r="DF23" s="441"/>
      <c r="DG23" s="441"/>
      <c r="DH23" s="441"/>
      <c r="DI23" s="442"/>
    </row>
    <row r="24" spans="1:113" ht="18.75" customHeight="1" thickBot="1" x14ac:dyDescent="0.2">
      <c r="A24" s="181"/>
      <c r="B24" s="614"/>
      <c r="C24" s="590"/>
      <c r="D24" s="591"/>
      <c r="E24" s="493" t="s">
        <v>172</v>
      </c>
      <c r="F24" s="473"/>
      <c r="G24" s="473"/>
      <c r="H24" s="473"/>
      <c r="I24" s="473"/>
      <c r="J24" s="473"/>
      <c r="K24" s="474"/>
      <c r="L24" s="494">
        <v>1</v>
      </c>
      <c r="M24" s="495"/>
      <c r="N24" s="495"/>
      <c r="O24" s="495"/>
      <c r="P24" s="537"/>
      <c r="Q24" s="494">
        <v>7600</v>
      </c>
      <c r="R24" s="495"/>
      <c r="S24" s="495"/>
      <c r="T24" s="495"/>
      <c r="U24" s="495"/>
      <c r="V24" s="537"/>
      <c r="W24" s="589"/>
      <c r="X24" s="590"/>
      <c r="Y24" s="591"/>
      <c r="Z24" s="493" t="s">
        <v>173</v>
      </c>
      <c r="AA24" s="473"/>
      <c r="AB24" s="473"/>
      <c r="AC24" s="473"/>
      <c r="AD24" s="473"/>
      <c r="AE24" s="473"/>
      <c r="AF24" s="473"/>
      <c r="AG24" s="474"/>
      <c r="AH24" s="494">
        <v>379</v>
      </c>
      <c r="AI24" s="495"/>
      <c r="AJ24" s="495"/>
      <c r="AK24" s="495"/>
      <c r="AL24" s="537"/>
      <c r="AM24" s="494">
        <v>1162393</v>
      </c>
      <c r="AN24" s="495"/>
      <c r="AO24" s="495"/>
      <c r="AP24" s="495"/>
      <c r="AQ24" s="495"/>
      <c r="AR24" s="537"/>
      <c r="AS24" s="494">
        <v>3067</v>
      </c>
      <c r="AT24" s="495"/>
      <c r="AU24" s="495"/>
      <c r="AV24" s="495"/>
      <c r="AW24" s="495"/>
      <c r="AX24" s="496"/>
      <c r="AY24" s="559" t="s">
        <v>174</v>
      </c>
      <c r="AZ24" s="560"/>
      <c r="BA24" s="560"/>
      <c r="BB24" s="560"/>
      <c r="BC24" s="560"/>
      <c r="BD24" s="560"/>
      <c r="BE24" s="560"/>
      <c r="BF24" s="560"/>
      <c r="BG24" s="560"/>
      <c r="BH24" s="560"/>
      <c r="BI24" s="560"/>
      <c r="BJ24" s="560"/>
      <c r="BK24" s="560"/>
      <c r="BL24" s="560"/>
      <c r="BM24" s="561"/>
      <c r="BN24" s="443">
        <v>13097803</v>
      </c>
      <c r="BO24" s="444"/>
      <c r="BP24" s="444"/>
      <c r="BQ24" s="444"/>
      <c r="BR24" s="444"/>
      <c r="BS24" s="444"/>
      <c r="BT24" s="444"/>
      <c r="BU24" s="445"/>
      <c r="BV24" s="443">
        <v>14219253</v>
      </c>
      <c r="BW24" s="444"/>
      <c r="BX24" s="444"/>
      <c r="BY24" s="444"/>
      <c r="BZ24" s="444"/>
      <c r="CA24" s="444"/>
      <c r="CB24" s="444"/>
      <c r="CC24" s="445"/>
      <c r="CD24" s="194"/>
      <c r="CE24" s="557"/>
      <c r="CF24" s="557"/>
      <c r="CG24" s="557"/>
      <c r="CH24" s="557"/>
      <c r="CI24" s="557"/>
      <c r="CJ24" s="557"/>
      <c r="CK24" s="557"/>
      <c r="CL24" s="557"/>
      <c r="CM24" s="557"/>
      <c r="CN24" s="557"/>
      <c r="CO24" s="557"/>
      <c r="CP24" s="557"/>
      <c r="CQ24" s="557"/>
      <c r="CR24" s="557"/>
      <c r="CS24" s="558"/>
      <c r="CT24" s="440"/>
      <c r="CU24" s="441"/>
      <c r="CV24" s="441"/>
      <c r="CW24" s="441"/>
      <c r="CX24" s="441"/>
      <c r="CY24" s="441"/>
      <c r="CZ24" s="441"/>
      <c r="DA24" s="442"/>
      <c r="DB24" s="440"/>
      <c r="DC24" s="441"/>
      <c r="DD24" s="441"/>
      <c r="DE24" s="441"/>
      <c r="DF24" s="441"/>
      <c r="DG24" s="441"/>
      <c r="DH24" s="441"/>
      <c r="DI24" s="442"/>
    </row>
    <row r="25" spans="1:113" ht="18.75" customHeight="1" x14ac:dyDescent="0.15">
      <c r="A25" s="181"/>
      <c r="B25" s="614"/>
      <c r="C25" s="590"/>
      <c r="D25" s="591"/>
      <c r="E25" s="493" t="s">
        <v>175</v>
      </c>
      <c r="F25" s="473"/>
      <c r="G25" s="473"/>
      <c r="H25" s="473"/>
      <c r="I25" s="473"/>
      <c r="J25" s="473"/>
      <c r="K25" s="474"/>
      <c r="L25" s="494">
        <v>1</v>
      </c>
      <c r="M25" s="495"/>
      <c r="N25" s="495"/>
      <c r="O25" s="495"/>
      <c r="P25" s="537"/>
      <c r="Q25" s="494">
        <v>6500</v>
      </c>
      <c r="R25" s="495"/>
      <c r="S25" s="495"/>
      <c r="T25" s="495"/>
      <c r="U25" s="495"/>
      <c r="V25" s="537"/>
      <c r="W25" s="589"/>
      <c r="X25" s="590"/>
      <c r="Y25" s="591"/>
      <c r="Z25" s="493" t="s">
        <v>176</v>
      </c>
      <c r="AA25" s="473"/>
      <c r="AB25" s="473"/>
      <c r="AC25" s="473"/>
      <c r="AD25" s="473"/>
      <c r="AE25" s="473"/>
      <c r="AF25" s="473"/>
      <c r="AG25" s="474"/>
      <c r="AH25" s="494" t="s">
        <v>139</v>
      </c>
      <c r="AI25" s="495"/>
      <c r="AJ25" s="495"/>
      <c r="AK25" s="495"/>
      <c r="AL25" s="537"/>
      <c r="AM25" s="494" t="s">
        <v>139</v>
      </c>
      <c r="AN25" s="495"/>
      <c r="AO25" s="495"/>
      <c r="AP25" s="495"/>
      <c r="AQ25" s="495"/>
      <c r="AR25" s="537"/>
      <c r="AS25" s="494" t="s">
        <v>139</v>
      </c>
      <c r="AT25" s="495"/>
      <c r="AU25" s="495"/>
      <c r="AV25" s="495"/>
      <c r="AW25" s="495"/>
      <c r="AX25" s="496"/>
      <c r="AY25" s="403" t="s">
        <v>177</v>
      </c>
      <c r="AZ25" s="404"/>
      <c r="BA25" s="404"/>
      <c r="BB25" s="404"/>
      <c r="BC25" s="404"/>
      <c r="BD25" s="404"/>
      <c r="BE25" s="404"/>
      <c r="BF25" s="404"/>
      <c r="BG25" s="404"/>
      <c r="BH25" s="404"/>
      <c r="BI25" s="404"/>
      <c r="BJ25" s="404"/>
      <c r="BK25" s="404"/>
      <c r="BL25" s="404"/>
      <c r="BM25" s="405"/>
      <c r="BN25" s="406">
        <v>4454950</v>
      </c>
      <c r="BO25" s="407"/>
      <c r="BP25" s="407"/>
      <c r="BQ25" s="407"/>
      <c r="BR25" s="407"/>
      <c r="BS25" s="407"/>
      <c r="BT25" s="407"/>
      <c r="BU25" s="408"/>
      <c r="BV25" s="406">
        <v>4081343</v>
      </c>
      <c r="BW25" s="407"/>
      <c r="BX25" s="407"/>
      <c r="BY25" s="407"/>
      <c r="BZ25" s="407"/>
      <c r="CA25" s="407"/>
      <c r="CB25" s="407"/>
      <c r="CC25" s="408"/>
      <c r="CD25" s="194"/>
      <c r="CE25" s="557"/>
      <c r="CF25" s="557"/>
      <c r="CG25" s="557"/>
      <c r="CH25" s="557"/>
      <c r="CI25" s="557"/>
      <c r="CJ25" s="557"/>
      <c r="CK25" s="557"/>
      <c r="CL25" s="557"/>
      <c r="CM25" s="557"/>
      <c r="CN25" s="557"/>
      <c r="CO25" s="557"/>
      <c r="CP25" s="557"/>
      <c r="CQ25" s="557"/>
      <c r="CR25" s="557"/>
      <c r="CS25" s="558"/>
      <c r="CT25" s="440"/>
      <c r="CU25" s="441"/>
      <c r="CV25" s="441"/>
      <c r="CW25" s="441"/>
      <c r="CX25" s="441"/>
      <c r="CY25" s="441"/>
      <c r="CZ25" s="441"/>
      <c r="DA25" s="442"/>
      <c r="DB25" s="440"/>
      <c r="DC25" s="441"/>
      <c r="DD25" s="441"/>
      <c r="DE25" s="441"/>
      <c r="DF25" s="441"/>
      <c r="DG25" s="441"/>
      <c r="DH25" s="441"/>
      <c r="DI25" s="442"/>
    </row>
    <row r="26" spans="1:113" ht="18.75" customHeight="1" x14ac:dyDescent="0.15">
      <c r="A26" s="181"/>
      <c r="B26" s="614"/>
      <c r="C26" s="590"/>
      <c r="D26" s="591"/>
      <c r="E26" s="493" t="s">
        <v>178</v>
      </c>
      <c r="F26" s="473"/>
      <c r="G26" s="473"/>
      <c r="H26" s="473"/>
      <c r="I26" s="473"/>
      <c r="J26" s="473"/>
      <c r="K26" s="474"/>
      <c r="L26" s="494">
        <v>1</v>
      </c>
      <c r="M26" s="495"/>
      <c r="N26" s="495"/>
      <c r="O26" s="495"/>
      <c r="P26" s="537"/>
      <c r="Q26" s="494">
        <v>6200</v>
      </c>
      <c r="R26" s="495"/>
      <c r="S26" s="495"/>
      <c r="T26" s="495"/>
      <c r="U26" s="495"/>
      <c r="V26" s="537"/>
      <c r="W26" s="589"/>
      <c r="X26" s="590"/>
      <c r="Y26" s="591"/>
      <c r="Z26" s="493" t="s">
        <v>179</v>
      </c>
      <c r="AA26" s="595"/>
      <c r="AB26" s="595"/>
      <c r="AC26" s="595"/>
      <c r="AD26" s="595"/>
      <c r="AE26" s="595"/>
      <c r="AF26" s="595"/>
      <c r="AG26" s="596"/>
      <c r="AH26" s="494">
        <v>9</v>
      </c>
      <c r="AI26" s="495"/>
      <c r="AJ26" s="495"/>
      <c r="AK26" s="495"/>
      <c r="AL26" s="537"/>
      <c r="AM26" s="494">
        <v>27747</v>
      </c>
      <c r="AN26" s="495"/>
      <c r="AO26" s="495"/>
      <c r="AP26" s="495"/>
      <c r="AQ26" s="495"/>
      <c r="AR26" s="537"/>
      <c r="AS26" s="494">
        <v>3083</v>
      </c>
      <c r="AT26" s="495"/>
      <c r="AU26" s="495"/>
      <c r="AV26" s="495"/>
      <c r="AW26" s="495"/>
      <c r="AX26" s="496"/>
      <c r="AY26" s="446" t="s">
        <v>180</v>
      </c>
      <c r="AZ26" s="447"/>
      <c r="BA26" s="447"/>
      <c r="BB26" s="447"/>
      <c r="BC26" s="447"/>
      <c r="BD26" s="447"/>
      <c r="BE26" s="447"/>
      <c r="BF26" s="447"/>
      <c r="BG26" s="447"/>
      <c r="BH26" s="447"/>
      <c r="BI26" s="447"/>
      <c r="BJ26" s="447"/>
      <c r="BK26" s="447"/>
      <c r="BL26" s="447"/>
      <c r="BM26" s="448"/>
      <c r="BN26" s="443" t="s">
        <v>130</v>
      </c>
      <c r="BO26" s="444"/>
      <c r="BP26" s="444"/>
      <c r="BQ26" s="444"/>
      <c r="BR26" s="444"/>
      <c r="BS26" s="444"/>
      <c r="BT26" s="444"/>
      <c r="BU26" s="445"/>
      <c r="BV26" s="443" t="s">
        <v>139</v>
      </c>
      <c r="BW26" s="444"/>
      <c r="BX26" s="444"/>
      <c r="BY26" s="444"/>
      <c r="BZ26" s="444"/>
      <c r="CA26" s="444"/>
      <c r="CB26" s="444"/>
      <c r="CC26" s="445"/>
      <c r="CD26" s="194"/>
      <c r="CE26" s="557"/>
      <c r="CF26" s="557"/>
      <c r="CG26" s="557"/>
      <c r="CH26" s="557"/>
      <c r="CI26" s="557"/>
      <c r="CJ26" s="557"/>
      <c r="CK26" s="557"/>
      <c r="CL26" s="557"/>
      <c r="CM26" s="557"/>
      <c r="CN26" s="557"/>
      <c r="CO26" s="557"/>
      <c r="CP26" s="557"/>
      <c r="CQ26" s="557"/>
      <c r="CR26" s="557"/>
      <c r="CS26" s="558"/>
      <c r="CT26" s="440"/>
      <c r="CU26" s="441"/>
      <c r="CV26" s="441"/>
      <c r="CW26" s="441"/>
      <c r="CX26" s="441"/>
      <c r="CY26" s="441"/>
      <c r="CZ26" s="441"/>
      <c r="DA26" s="442"/>
      <c r="DB26" s="440"/>
      <c r="DC26" s="441"/>
      <c r="DD26" s="441"/>
      <c r="DE26" s="441"/>
      <c r="DF26" s="441"/>
      <c r="DG26" s="441"/>
      <c r="DH26" s="441"/>
      <c r="DI26" s="442"/>
    </row>
    <row r="27" spans="1:113" ht="18.75" customHeight="1" thickBot="1" x14ac:dyDescent="0.2">
      <c r="A27" s="181"/>
      <c r="B27" s="614"/>
      <c r="C27" s="590"/>
      <c r="D27" s="591"/>
      <c r="E27" s="493" t="s">
        <v>181</v>
      </c>
      <c r="F27" s="473"/>
      <c r="G27" s="473"/>
      <c r="H27" s="473"/>
      <c r="I27" s="473"/>
      <c r="J27" s="473"/>
      <c r="K27" s="474"/>
      <c r="L27" s="494">
        <v>1</v>
      </c>
      <c r="M27" s="495"/>
      <c r="N27" s="495"/>
      <c r="O27" s="495"/>
      <c r="P27" s="537"/>
      <c r="Q27" s="494">
        <v>4400</v>
      </c>
      <c r="R27" s="495"/>
      <c r="S27" s="495"/>
      <c r="T27" s="495"/>
      <c r="U27" s="495"/>
      <c r="V27" s="537"/>
      <c r="W27" s="589"/>
      <c r="X27" s="590"/>
      <c r="Y27" s="591"/>
      <c r="Z27" s="493" t="s">
        <v>182</v>
      </c>
      <c r="AA27" s="473"/>
      <c r="AB27" s="473"/>
      <c r="AC27" s="473"/>
      <c r="AD27" s="473"/>
      <c r="AE27" s="473"/>
      <c r="AF27" s="473"/>
      <c r="AG27" s="474"/>
      <c r="AH27" s="494">
        <v>11</v>
      </c>
      <c r="AI27" s="495"/>
      <c r="AJ27" s="495"/>
      <c r="AK27" s="495"/>
      <c r="AL27" s="537"/>
      <c r="AM27" s="494">
        <v>43461</v>
      </c>
      <c r="AN27" s="495"/>
      <c r="AO27" s="495"/>
      <c r="AP27" s="495"/>
      <c r="AQ27" s="495"/>
      <c r="AR27" s="537"/>
      <c r="AS27" s="494">
        <v>3951</v>
      </c>
      <c r="AT27" s="495"/>
      <c r="AU27" s="495"/>
      <c r="AV27" s="495"/>
      <c r="AW27" s="495"/>
      <c r="AX27" s="496"/>
      <c r="AY27" s="538" t="s">
        <v>183</v>
      </c>
      <c r="AZ27" s="539"/>
      <c r="BA27" s="539"/>
      <c r="BB27" s="539"/>
      <c r="BC27" s="539"/>
      <c r="BD27" s="539"/>
      <c r="BE27" s="539"/>
      <c r="BF27" s="539"/>
      <c r="BG27" s="539"/>
      <c r="BH27" s="539"/>
      <c r="BI27" s="539"/>
      <c r="BJ27" s="539"/>
      <c r="BK27" s="539"/>
      <c r="BL27" s="539"/>
      <c r="BM27" s="540"/>
      <c r="BN27" s="562">
        <v>524440</v>
      </c>
      <c r="BO27" s="563"/>
      <c r="BP27" s="563"/>
      <c r="BQ27" s="563"/>
      <c r="BR27" s="563"/>
      <c r="BS27" s="563"/>
      <c r="BT27" s="563"/>
      <c r="BU27" s="564"/>
      <c r="BV27" s="562">
        <v>524334</v>
      </c>
      <c r="BW27" s="563"/>
      <c r="BX27" s="563"/>
      <c r="BY27" s="563"/>
      <c r="BZ27" s="563"/>
      <c r="CA27" s="563"/>
      <c r="CB27" s="563"/>
      <c r="CC27" s="564"/>
      <c r="CD27" s="196"/>
      <c r="CE27" s="557"/>
      <c r="CF27" s="557"/>
      <c r="CG27" s="557"/>
      <c r="CH27" s="557"/>
      <c r="CI27" s="557"/>
      <c r="CJ27" s="557"/>
      <c r="CK27" s="557"/>
      <c r="CL27" s="557"/>
      <c r="CM27" s="557"/>
      <c r="CN27" s="557"/>
      <c r="CO27" s="557"/>
      <c r="CP27" s="557"/>
      <c r="CQ27" s="557"/>
      <c r="CR27" s="557"/>
      <c r="CS27" s="558"/>
      <c r="CT27" s="440"/>
      <c r="CU27" s="441"/>
      <c r="CV27" s="441"/>
      <c r="CW27" s="441"/>
      <c r="CX27" s="441"/>
      <c r="CY27" s="441"/>
      <c r="CZ27" s="441"/>
      <c r="DA27" s="442"/>
      <c r="DB27" s="440"/>
      <c r="DC27" s="441"/>
      <c r="DD27" s="441"/>
      <c r="DE27" s="441"/>
      <c r="DF27" s="441"/>
      <c r="DG27" s="441"/>
      <c r="DH27" s="441"/>
      <c r="DI27" s="442"/>
    </row>
    <row r="28" spans="1:113" ht="18.75" customHeight="1" x14ac:dyDescent="0.15">
      <c r="A28" s="181"/>
      <c r="B28" s="614"/>
      <c r="C28" s="590"/>
      <c r="D28" s="591"/>
      <c r="E28" s="493" t="s">
        <v>184</v>
      </c>
      <c r="F28" s="473"/>
      <c r="G28" s="473"/>
      <c r="H28" s="473"/>
      <c r="I28" s="473"/>
      <c r="J28" s="473"/>
      <c r="K28" s="474"/>
      <c r="L28" s="494">
        <v>1</v>
      </c>
      <c r="M28" s="495"/>
      <c r="N28" s="495"/>
      <c r="O28" s="495"/>
      <c r="P28" s="537"/>
      <c r="Q28" s="494">
        <v>3800</v>
      </c>
      <c r="R28" s="495"/>
      <c r="S28" s="495"/>
      <c r="T28" s="495"/>
      <c r="U28" s="495"/>
      <c r="V28" s="537"/>
      <c r="W28" s="589"/>
      <c r="X28" s="590"/>
      <c r="Y28" s="591"/>
      <c r="Z28" s="493" t="s">
        <v>185</v>
      </c>
      <c r="AA28" s="473"/>
      <c r="AB28" s="473"/>
      <c r="AC28" s="473"/>
      <c r="AD28" s="473"/>
      <c r="AE28" s="473"/>
      <c r="AF28" s="473"/>
      <c r="AG28" s="474"/>
      <c r="AH28" s="494" t="s">
        <v>139</v>
      </c>
      <c r="AI28" s="495"/>
      <c r="AJ28" s="495"/>
      <c r="AK28" s="495"/>
      <c r="AL28" s="537"/>
      <c r="AM28" s="494" t="s">
        <v>130</v>
      </c>
      <c r="AN28" s="495"/>
      <c r="AO28" s="495"/>
      <c r="AP28" s="495"/>
      <c r="AQ28" s="495"/>
      <c r="AR28" s="537"/>
      <c r="AS28" s="494" t="s">
        <v>139</v>
      </c>
      <c r="AT28" s="495"/>
      <c r="AU28" s="495"/>
      <c r="AV28" s="495"/>
      <c r="AW28" s="495"/>
      <c r="AX28" s="496"/>
      <c r="AY28" s="597" t="s">
        <v>186</v>
      </c>
      <c r="AZ28" s="598"/>
      <c r="BA28" s="598"/>
      <c r="BB28" s="599"/>
      <c r="BC28" s="403" t="s">
        <v>50</v>
      </c>
      <c r="BD28" s="404"/>
      <c r="BE28" s="404"/>
      <c r="BF28" s="404"/>
      <c r="BG28" s="404"/>
      <c r="BH28" s="404"/>
      <c r="BI28" s="404"/>
      <c r="BJ28" s="404"/>
      <c r="BK28" s="404"/>
      <c r="BL28" s="404"/>
      <c r="BM28" s="405"/>
      <c r="BN28" s="406">
        <v>2404944</v>
      </c>
      <c r="BO28" s="407"/>
      <c r="BP28" s="407"/>
      <c r="BQ28" s="407"/>
      <c r="BR28" s="407"/>
      <c r="BS28" s="407"/>
      <c r="BT28" s="407"/>
      <c r="BU28" s="408"/>
      <c r="BV28" s="406">
        <v>2503050</v>
      </c>
      <c r="BW28" s="407"/>
      <c r="BX28" s="407"/>
      <c r="BY28" s="407"/>
      <c r="BZ28" s="407"/>
      <c r="CA28" s="407"/>
      <c r="CB28" s="407"/>
      <c r="CC28" s="408"/>
      <c r="CD28" s="194"/>
      <c r="CE28" s="557"/>
      <c r="CF28" s="557"/>
      <c r="CG28" s="557"/>
      <c r="CH28" s="557"/>
      <c r="CI28" s="557"/>
      <c r="CJ28" s="557"/>
      <c r="CK28" s="557"/>
      <c r="CL28" s="557"/>
      <c r="CM28" s="557"/>
      <c r="CN28" s="557"/>
      <c r="CO28" s="557"/>
      <c r="CP28" s="557"/>
      <c r="CQ28" s="557"/>
      <c r="CR28" s="557"/>
      <c r="CS28" s="558"/>
      <c r="CT28" s="440"/>
      <c r="CU28" s="441"/>
      <c r="CV28" s="441"/>
      <c r="CW28" s="441"/>
      <c r="CX28" s="441"/>
      <c r="CY28" s="441"/>
      <c r="CZ28" s="441"/>
      <c r="DA28" s="442"/>
      <c r="DB28" s="440"/>
      <c r="DC28" s="441"/>
      <c r="DD28" s="441"/>
      <c r="DE28" s="441"/>
      <c r="DF28" s="441"/>
      <c r="DG28" s="441"/>
      <c r="DH28" s="441"/>
      <c r="DI28" s="442"/>
    </row>
    <row r="29" spans="1:113" ht="18.75" customHeight="1" x14ac:dyDescent="0.15">
      <c r="A29" s="181"/>
      <c r="B29" s="614"/>
      <c r="C29" s="590"/>
      <c r="D29" s="591"/>
      <c r="E29" s="493" t="s">
        <v>187</v>
      </c>
      <c r="F29" s="473"/>
      <c r="G29" s="473"/>
      <c r="H29" s="473"/>
      <c r="I29" s="473"/>
      <c r="J29" s="473"/>
      <c r="K29" s="474"/>
      <c r="L29" s="494">
        <v>16</v>
      </c>
      <c r="M29" s="495"/>
      <c r="N29" s="495"/>
      <c r="O29" s="495"/>
      <c r="P29" s="537"/>
      <c r="Q29" s="494">
        <v>3500</v>
      </c>
      <c r="R29" s="495"/>
      <c r="S29" s="495"/>
      <c r="T29" s="495"/>
      <c r="U29" s="495"/>
      <c r="V29" s="537"/>
      <c r="W29" s="592"/>
      <c r="X29" s="593"/>
      <c r="Y29" s="594"/>
      <c r="Z29" s="493" t="s">
        <v>188</v>
      </c>
      <c r="AA29" s="473"/>
      <c r="AB29" s="473"/>
      <c r="AC29" s="473"/>
      <c r="AD29" s="473"/>
      <c r="AE29" s="473"/>
      <c r="AF29" s="473"/>
      <c r="AG29" s="474"/>
      <c r="AH29" s="494">
        <v>390</v>
      </c>
      <c r="AI29" s="495"/>
      <c r="AJ29" s="495"/>
      <c r="AK29" s="495"/>
      <c r="AL29" s="537"/>
      <c r="AM29" s="494">
        <v>1205854</v>
      </c>
      <c r="AN29" s="495"/>
      <c r="AO29" s="495"/>
      <c r="AP29" s="495"/>
      <c r="AQ29" s="495"/>
      <c r="AR29" s="537"/>
      <c r="AS29" s="494">
        <v>3092</v>
      </c>
      <c r="AT29" s="495"/>
      <c r="AU29" s="495"/>
      <c r="AV29" s="495"/>
      <c r="AW29" s="495"/>
      <c r="AX29" s="496"/>
      <c r="AY29" s="600"/>
      <c r="AZ29" s="601"/>
      <c r="BA29" s="601"/>
      <c r="BB29" s="602"/>
      <c r="BC29" s="477" t="s">
        <v>189</v>
      </c>
      <c r="BD29" s="478"/>
      <c r="BE29" s="478"/>
      <c r="BF29" s="478"/>
      <c r="BG29" s="478"/>
      <c r="BH29" s="478"/>
      <c r="BI29" s="478"/>
      <c r="BJ29" s="478"/>
      <c r="BK29" s="478"/>
      <c r="BL29" s="478"/>
      <c r="BM29" s="479"/>
      <c r="BN29" s="443">
        <v>841073</v>
      </c>
      <c r="BO29" s="444"/>
      <c r="BP29" s="444"/>
      <c r="BQ29" s="444"/>
      <c r="BR29" s="444"/>
      <c r="BS29" s="444"/>
      <c r="BT29" s="444"/>
      <c r="BU29" s="445"/>
      <c r="BV29" s="443">
        <v>840926</v>
      </c>
      <c r="BW29" s="444"/>
      <c r="BX29" s="444"/>
      <c r="BY29" s="444"/>
      <c r="BZ29" s="444"/>
      <c r="CA29" s="444"/>
      <c r="CB29" s="444"/>
      <c r="CC29" s="445"/>
      <c r="CD29" s="196"/>
      <c r="CE29" s="557"/>
      <c r="CF29" s="557"/>
      <c r="CG29" s="557"/>
      <c r="CH29" s="557"/>
      <c r="CI29" s="557"/>
      <c r="CJ29" s="557"/>
      <c r="CK29" s="557"/>
      <c r="CL29" s="557"/>
      <c r="CM29" s="557"/>
      <c r="CN29" s="557"/>
      <c r="CO29" s="557"/>
      <c r="CP29" s="557"/>
      <c r="CQ29" s="557"/>
      <c r="CR29" s="557"/>
      <c r="CS29" s="558"/>
      <c r="CT29" s="440"/>
      <c r="CU29" s="441"/>
      <c r="CV29" s="441"/>
      <c r="CW29" s="441"/>
      <c r="CX29" s="441"/>
      <c r="CY29" s="441"/>
      <c r="CZ29" s="441"/>
      <c r="DA29" s="442"/>
      <c r="DB29" s="440"/>
      <c r="DC29" s="441"/>
      <c r="DD29" s="441"/>
      <c r="DE29" s="441"/>
      <c r="DF29" s="441"/>
      <c r="DG29" s="441"/>
      <c r="DH29" s="441"/>
      <c r="DI29" s="442"/>
    </row>
    <row r="30" spans="1:113" ht="18.75" customHeight="1" thickBot="1" x14ac:dyDescent="0.2">
      <c r="A30" s="181"/>
      <c r="B30" s="615"/>
      <c r="C30" s="616"/>
      <c r="D30" s="617"/>
      <c r="E30" s="497"/>
      <c r="F30" s="498"/>
      <c r="G30" s="498"/>
      <c r="H30" s="498"/>
      <c r="I30" s="498"/>
      <c r="J30" s="498"/>
      <c r="K30" s="499"/>
      <c r="L30" s="607"/>
      <c r="M30" s="608"/>
      <c r="N30" s="608"/>
      <c r="O30" s="608"/>
      <c r="P30" s="609"/>
      <c r="Q30" s="607"/>
      <c r="R30" s="608"/>
      <c r="S30" s="608"/>
      <c r="T30" s="608"/>
      <c r="U30" s="608"/>
      <c r="V30" s="609"/>
      <c r="W30" s="610" t="s">
        <v>190</v>
      </c>
      <c r="X30" s="611"/>
      <c r="Y30" s="611"/>
      <c r="Z30" s="611"/>
      <c r="AA30" s="611"/>
      <c r="AB30" s="611"/>
      <c r="AC30" s="611"/>
      <c r="AD30" s="611"/>
      <c r="AE30" s="611"/>
      <c r="AF30" s="611"/>
      <c r="AG30" s="612"/>
      <c r="AH30" s="570">
        <v>100</v>
      </c>
      <c r="AI30" s="571"/>
      <c r="AJ30" s="571"/>
      <c r="AK30" s="571"/>
      <c r="AL30" s="571"/>
      <c r="AM30" s="571"/>
      <c r="AN30" s="571"/>
      <c r="AO30" s="571"/>
      <c r="AP30" s="571"/>
      <c r="AQ30" s="571"/>
      <c r="AR30" s="571"/>
      <c r="AS30" s="571"/>
      <c r="AT30" s="571"/>
      <c r="AU30" s="571"/>
      <c r="AV30" s="571"/>
      <c r="AW30" s="571"/>
      <c r="AX30" s="573"/>
      <c r="AY30" s="603"/>
      <c r="AZ30" s="604"/>
      <c r="BA30" s="604"/>
      <c r="BB30" s="605"/>
      <c r="BC30" s="559" t="s">
        <v>52</v>
      </c>
      <c r="BD30" s="560"/>
      <c r="BE30" s="560"/>
      <c r="BF30" s="560"/>
      <c r="BG30" s="560"/>
      <c r="BH30" s="560"/>
      <c r="BI30" s="560"/>
      <c r="BJ30" s="560"/>
      <c r="BK30" s="560"/>
      <c r="BL30" s="560"/>
      <c r="BM30" s="561"/>
      <c r="BN30" s="562">
        <v>3155859</v>
      </c>
      <c r="BO30" s="563"/>
      <c r="BP30" s="563"/>
      <c r="BQ30" s="563"/>
      <c r="BR30" s="563"/>
      <c r="BS30" s="563"/>
      <c r="BT30" s="563"/>
      <c r="BU30" s="564"/>
      <c r="BV30" s="562">
        <v>2163341</v>
      </c>
      <c r="BW30" s="563"/>
      <c r="BX30" s="563"/>
      <c r="BY30" s="563"/>
      <c r="BZ30" s="563"/>
      <c r="CA30" s="563"/>
      <c r="CB30" s="563"/>
      <c r="CC30" s="564"/>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606" t="s">
        <v>191</v>
      </c>
      <c r="D32" s="606"/>
      <c r="E32" s="606"/>
      <c r="F32" s="606"/>
      <c r="G32" s="606"/>
      <c r="H32" s="606"/>
      <c r="I32" s="606"/>
      <c r="J32" s="606"/>
      <c r="K32" s="606"/>
      <c r="L32" s="606"/>
      <c r="M32" s="606"/>
      <c r="N32" s="606"/>
      <c r="O32" s="606"/>
      <c r="P32" s="606"/>
      <c r="Q32" s="606"/>
      <c r="R32" s="606"/>
      <c r="S32" s="606"/>
      <c r="U32" s="447" t="s">
        <v>192</v>
      </c>
      <c r="V32" s="447"/>
      <c r="W32" s="447"/>
      <c r="X32" s="447"/>
      <c r="Y32" s="447"/>
      <c r="Z32" s="447"/>
      <c r="AA32" s="447"/>
      <c r="AB32" s="447"/>
      <c r="AC32" s="447"/>
      <c r="AD32" s="447"/>
      <c r="AE32" s="447"/>
      <c r="AF32" s="447"/>
      <c r="AG32" s="447"/>
      <c r="AH32" s="447"/>
      <c r="AI32" s="447"/>
      <c r="AJ32" s="447"/>
      <c r="AK32" s="447"/>
      <c r="AM32" s="447" t="s">
        <v>193</v>
      </c>
      <c r="AN32" s="447"/>
      <c r="AO32" s="447"/>
      <c r="AP32" s="447"/>
      <c r="AQ32" s="447"/>
      <c r="AR32" s="447"/>
      <c r="AS32" s="447"/>
      <c r="AT32" s="447"/>
      <c r="AU32" s="447"/>
      <c r="AV32" s="447"/>
      <c r="AW32" s="447"/>
      <c r="AX32" s="447"/>
      <c r="AY32" s="447"/>
      <c r="AZ32" s="447"/>
      <c r="BA32" s="447"/>
      <c r="BB32" s="447"/>
      <c r="BC32" s="447"/>
      <c r="BE32" s="447" t="s">
        <v>194</v>
      </c>
      <c r="BF32" s="447"/>
      <c r="BG32" s="447"/>
      <c r="BH32" s="447"/>
      <c r="BI32" s="447"/>
      <c r="BJ32" s="447"/>
      <c r="BK32" s="447"/>
      <c r="BL32" s="447"/>
      <c r="BM32" s="447"/>
      <c r="BN32" s="447"/>
      <c r="BO32" s="447"/>
      <c r="BP32" s="447"/>
      <c r="BQ32" s="447"/>
      <c r="BR32" s="447"/>
      <c r="BS32" s="447"/>
      <c r="BT32" s="447"/>
      <c r="BU32" s="447"/>
      <c r="BW32" s="447" t="s">
        <v>195</v>
      </c>
      <c r="BX32" s="447"/>
      <c r="BY32" s="447"/>
      <c r="BZ32" s="447"/>
      <c r="CA32" s="447"/>
      <c r="CB32" s="447"/>
      <c r="CC32" s="447"/>
      <c r="CD32" s="447"/>
      <c r="CE32" s="447"/>
      <c r="CF32" s="447"/>
      <c r="CG32" s="447"/>
      <c r="CH32" s="447"/>
      <c r="CI32" s="447"/>
      <c r="CJ32" s="447"/>
      <c r="CK32" s="447"/>
      <c r="CL32" s="447"/>
      <c r="CM32" s="447"/>
      <c r="CO32" s="447" t="s">
        <v>196</v>
      </c>
      <c r="CP32" s="447"/>
      <c r="CQ32" s="447"/>
      <c r="CR32" s="447"/>
      <c r="CS32" s="447"/>
      <c r="CT32" s="447"/>
      <c r="CU32" s="447"/>
      <c r="CV32" s="447"/>
      <c r="CW32" s="447"/>
      <c r="CX32" s="447"/>
      <c r="CY32" s="447"/>
      <c r="CZ32" s="447"/>
      <c r="DA32" s="447"/>
      <c r="DB32" s="447"/>
      <c r="DC32" s="447"/>
      <c r="DD32" s="447"/>
      <c r="DE32" s="447"/>
      <c r="DI32" s="204"/>
    </row>
    <row r="33" spans="1:113" ht="13.5" customHeight="1" x14ac:dyDescent="0.15">
      <c r="A33" s="181"/>
      <c r="B33" s="205"/>
      <c r="C33" s="467" t="s">
        <v>197</v>
      </c>
      <c r="D33" s="467"/>
      <c r="E33" s="432" t="s">
        <v>198</v>
      </c>
      <c r="F33" s="432"/>
      <c r="G33" s="432"/>
      <c r="H33" s="432"/>
      <c r="I33" s="432"/>
      <c r="J33" s="432"/>
      <c r="K33" s="432"/>
      <c r="L33" s="432"/>
      <c r="M33" s="432"/>
      <c r="N33" s="432"/>
      <c r="O33" s="432"/>
      <c r="P33" s="432"/>
      <c r="Q33" s="432"/>
      <c r="R33" s="432"/>
      <c r="S33" s="432"/>
      <c r="T33" s="206"/>
      <c r="U33" s="467" t="s">
        <v>197</v>
      </c>
      <c r="V33" s="467"/>
      <c r="W33" s="432" t="s">
        <v>198</v>
      </c>
      <c r="X33" s="432"/>
      <c r="Y33" s="432"/>
      <c r="Z33" s="432"/>
      <c r="AA33" s="432"/>
      <c r="AB33" s="432"/>
      <c r="AC33" s="432"/>
      <c r="AD33" s="432"/>
      <c r="AE33" s="432"/>
      <c r="AF33" s="432"/>
      <c r="AG33" s="432"/>
      <c r="AH33" s="432"/>
      <c r="AI33" s="432"/>
      <c r="AJ33" s="432"/>
      <c r="AK33" s="432"/>
      <c r="AL33" s="206"/>
      <c r="AM33" s="467" t="s">
        <v>197</v>
      </c>
      <c r="AN33" s="467"/>
      <c r="AO33" s="432" t="s">
        <v>199</v>
      </c>
      <c r="AP33" s="432"/>
      <c r="AQ33" s="432"/>
      <c r="AR33" s="432"/>
      <c r="AS33" s="432"/>
      <c r="AT33" s="432"/>
      <c r="AU33" s="432"/>
      <c r="AV33" s="432"/>
      <c r="AW33" s="432"/>
      <c r="AX33" s="432"/>
      <c r="AY33" s="432"/>
      <c r="AZ33" s="432"/>
      <c r="BA33" s="432"/>
      <c r="BB33" s="432"/>
      <c r="BC33" s="432"/>
      <c r="BD33" s="207"/>
      <c r="BE33" s="432" t="s">
        <v>200</v>
      </c>
      <c r="BF33" s="432"/>
      <c r="BG33" s="432" t="s">
        <v>201</v>
      </c>
      <c r="BH33" s="432"/>
      <c r="BI33" s="432"/>
      <c r="BJ33" s="432"/>
      <c r="BK33" s="432"/>
      <c r="BL33" s="432"/>
      <c r="BM33" s="432"/>
      <c r="BN33" s="432"/>
      <c r="BO33" s="432"/>
      <c r="BP33" s="432"/>
      <c r="BQ33" s="432"/>
      <c r="BR33" s="432"/>
      <c r="BS33" s="432"/>
      <c r="BT33" s="432"/>
      <c r="BU33" s="432"/>
      <c r="BV33" s="207"/>
      <c r="BW33" s="467" t="s">
        <v>200</v>
      </c>
      <c r="BX33" s="467"/>
      <c r="BY33" s="432" t="s">
        <v>202</v>
      </c>
      <c r="BZ33" s="432"/>
      <c r="CA33" s="432"/>
      <c r="CB33" s="432"/>
      <c r="CC33" s="432"/>
      <c r="CD33" s="432"/>
      <c r="CE33" s="432"/>
      <c r="CF33" s="432"/>
      <c r="CG33" s="432"/>
      <c r="CH33" s="432"/>
      <c r="CI33" s="432"/>
      <c r="CJ33" s="432"/>
      <c r="CK33" s="432"/>
      <c r="CL33" s="432"/>
      <c r="CM33" s="432"/>
      <c r="CN33" s="206"/>
      <c r="CO33" s="467" t="s">
        <v>203</v>
      </c>
      <c r="CP33" s="467"/>
      <c r="CQ33" s="432" t="s">
        <v>204</v>
      </c>
      <c r="CR33" s="432"/>
      <c r="CS33" s="432"/>
      <c r="CT33" s="432"/>
      <c r="CU33" s="432"/>
      <c r="CV33" s="432"/>
      <c r="CW33" s="432"/>
      <c r="CX33" s="432"/>
      <c r="CY33" s="432"/>
      <c r="CZ33" s="432"/>
      <c r="DA33" s="432"/>
      <c r="DB33" s="432"/>
      <c r="DC33" s="432"/>
      <c r="DD33" s="432"/>
      <c r="DE33" s="432"/>
      <c r="DF33" s="206"/>
      <c r="DG33" s="632" t="s">
        <v>205</v>
      </c>
      <c r="DH33" s="632"/>
      <c r="DI33" s="208"/>
    </row>
    <row r="34" spans="1:113" ht="32.25" customHeight="1" x14ac:dyDescent="0.15">
      <c r="A34" s="181"/>
      <c r="B34" s="205"/>
      <c r="C34" s="633">
        <f>IF(E34="","",1)</f>
        <v>1</v>
      </c>
      <c r="D34" s="633"/>
      <c r="E34" s="634" t="str">
        <f>IF('各会計、関係団体の財政状況及び健全化判断比率'!B7="","",'各会計、関係団体の財政状況及び健全化判断比率'!B7)</f>
        <v>一般会計</v>
      </c>
      <c r="F34" s="634"/>
      <c r="G34" s="634"/>
      <c r="H34" s="634"/>
      <c r="I34" s="634"/>
      <c r="J34" s="634"/>
      <c r="K34" s="634"/>
      <c r="L34" s="634"/>
      <c r="M34" s="634"/>
      <c r="N34" s="634"/>
      <c r="O34" s="634"/>
      <c r="P34" s="634"/>
      <c r="Q34" s="634"/>
      <c r="R34" s="634"/>
      <c r="S34" s="634"/>
      <c r="T34" s="181"/>
      <c r="U34" s="633">
        <f>IF(W34="","",MAX(C34:D43)+1)</f>
        <v>2</v>
      </c>
      <c r="V34" s="633"/>
      <c r="W34" s="634" t="str">
        <f>IF('各会計、関係団体の財政状況及び健全化判断比率'!B28="","",'各会計、関係団体の財政状況及び健全化判断比率'!B28)</f>
        <v>国民健康保険特別会計</v>
      </c>
      <c r="X34" s="634"/>
      <c r="Y34" s="634"/>
      <c r="Z34" s="634"/>
      <c r="AA34" s="634"/>
      <c r="AB34" s="634"/>
      <c r="AC34" s="634"/>
      <c r="AD34" s="634"/>
      <c r="AE34" s="634"/>
      <c r="AF34" s="634"/>
      <c r="AG34" s="634"/>
      <c r="AH34" s="634"/>
      <c r="AI34" s="634"/>
      <c r="AJ34" s="634"/>
      <c r="AK34" s="634"/>
      <c r="AL34" s="181"/>
      <c r="AM34" s="633">
        <f>IF(AO34="","",MAX(C34:D43,U34:V43)+1)</f>
        <v>7</v>
      </c>
      <c r="AN34" s="633"/>
      <c r="AO34" s="634" t="str">
        <f>IF('各会計、関係団体の財政状況及び健全化判断比率'!B33="","",'各会計、関係団体の財政状況及び健全化判断比率'!B33)</f>
        <v>水道事業会計</v>
      </c>
      <c r="AP34" s="634"/>
      <c r="AQ34" s="634"/>
      <c r="AR34" s="634"/>
      <c r="AS34" s="634"/>
      <c r="AT34" s="634"/>
      <c r="AU34" s="634"/>
      <c r="AV34" s="634"/>
      <c r="AW34" s="634"/>
      <c r="AX34" s="634"/>
      <c r="AY34" s="634"/>
      <c r="AZ34" s="634"/>
      <c r="BA34" s="634"/>
      <c r="BB34" s="634"/>
      <c r="BC34" s="634"/>
      <c r="BD34" s="181"/>
      <c r="BE34" s="633" t="str">
        <f>IF(BG34="","",MAX(C34:D43,U34:V43,AM34:AN43)+1)</f>
        <v/>
      </c>
      <c r="BF34" s="633"/>
      <c r="BG34" s="634"/>
      <c r="BH34" s="634"/>
      <c r="BI34" s="634"/>
      <c r="BJ34" s="634"/>
      <c r="BK34" s="634"/>
      <c r="BL34" s="634"/>
      <c r="BM34" s="634"/>
      <c r="BN34" s="634"/>
      <c r="BO34" s="634"/>
      <c r="BP34" s="634"/>
      <c r="BQ34" s="634"/>
      <c r="BR34" s="634"/>
      <c r="BS34" s="634"/>
      <c r="BT34" s="634"/>
      <c r="BU34" s="634"/>
      <c r="BV34" s="181"/>
      <c r="BW34" s="633">
        <f>IF(BY34="","",MAX(C34:D43,U34:V43,AM34:AN43,BE34:BF43)+1)</f>
        <v>9</v>
      </c>
      <c r="BX34" s="633"/>
      <c r="BY34" s="634" t="str">
        <f>IF('各会計、関係団体の財政状況及び健全化判断比率'!B68="","",'各会計、関係団体の財政状況及び健全化判断比率'!B68)</f>
        <v>滋賀県市町村職員退職手当組合</v>
      </c>
      <c r="BZ34" s="634"/>
      <c r="CA34" s="634"/>
      <c r="CB34" s="634"/>
      <c r="CC34" s="634"/>
      <c r="CD34" s="634"/>
      <c r="CE34" s="634"/>
      <c r="CF34" s="634"/>
      <c r="CG34" s="634"/>
      <c r="CH34" s="634"/>
      <c r="CI34" s="634"/>
      <c r="CJ34" s="634"/>
      <c r="CK34" s="634"/>
      <c r="CL34" s="634"/>
      <c r="CM34" s="634"/>
      <c r="CN34" s="181"/>
      <c r="CO34" s="633">
        <f>IF(CQ34="","",MAX(C34:D43,U34:V43,AM34:AN43,BE34:BF43,BW34:BX43)+1)</f>
        <v>15</v>
      </c>
      <c r="CP34" s="633"/>
      <c r="CQ34" s="634" t="str">
        <f>IF('各会計、関係団体の財政状況及び健全化判断比率'!BS7="","",'各会計、関係団体の財政状況及び健全化判断比率'!BS7)</f>
        <v>湖南市文化体育振興事業団</v>
      </c>
      <c r="CR34" s="634"/>
      <c r="CS34" s="634"/>
      <c r="CT34" s="634"/>
      <c r="CU34" s="634"/>
      <c r="CV34" s="634"/>
      <c r="CW34" s="634"/>
      <c r="CX34" s="634"/>
      <c r="CY34" s="634"/>
      <c r="CZ34" s="634"/>
      <c r="DA34" s="634"/>
      <c r="DB34" s="634"/>
      <c r="DC34" s="634"/>
      <c r="DD34" s="634"/>
      <c r="DE34" s="634"/>
      <c r="DG34" s="635" t="str">
        <f>IF('各会計、関係団体の財政状況及び健全化判断比率'!BR7="","",'各会計、関係団体の財政状況及び健全化判断比率'!BR7)</f>
        <v/>
      </c>
      <c r="DH34" s="635"/>
      <c r="DI34" s="208"/>
    </row>
    <row r="35" spans="1:113" ht="32.25" customHeight="1" x14ac:dyDescent="0.15">
      <c r="A35" s="181"/>
      <c r="B35" s="205"/>
      <c r="C35" s="633" t="str">
        <f>IF(E35="","",C34+1)</f>
        <v/>
      </c>
      <c r="D35" s="633"/>
      <c r="E35" s="634" t="str">
        <f>IF('各会計、関係団体の財政状況及び健全化判断比率'!B8="","",'各会計、関係団体の財政状況及び健全化判断比率'!B8)</f>
        <v/>
      </c>
      <c r="F35" s="634"/>
      <c r="G35" s="634"/>
      <c r="H35" s="634"/>
      <c r="I35" s="634"/>
      <c r="J35" s="634"/>
      <c r="K35" s="634"/>
      <c r="L35" s="634"/>
      <c r="M35" s="634"/>
      <c r="N35" s="634"/>
      <c r="O35" s="634"/>
      <c r="P35" s="634"/>
      <c r="Q35" s="634"/>
      <c r="R35" s="634"/>
      <c r="S35" s="634"/>
      <c r="T35" s="181"/>
      <c r="U35" s="633">
        <f>IF(W35="","",U34+1)</f>
        <v>3</v>
      </c>
      <c r="V35" s="633"/>
      <c r="W35" s="634" t="str">
        <f>IF('各会計、関係団体の財政状況及び健全化判断比率'!B29="","",'各会計、関係団体の財政状況及び健全化判断比率'!B29)</f>
        <v>国民健康保険診療所特別会計</v>
      </c>
      <c r="X35" s="634"/>
      <c r="Y35" s="634"/>
      <c r="Z35" s="634"/>
      <c r="AA35" s="634"/>
      <c r="AB35" s="634"/>
      <c r="AC35" s="634"/>
      <c r="AD35" s="634"/>
      <c r="AE35" s="634"/>
      <c r="AF35" s="634"/>
      <c r="AG35" s="634"/>
      <c r="AH35" s="634"/>
      <c r="AI35" s="634"/>
      <c r="AJ35" s="634"/>
      <c r="AK35" s="634"/>
      <c r="AL35" s="181"/>
      <c r="AM35" s="633">
        <f t="shared" ref="AM35:AM43" si="0">IF(AO35="","",AM34+1)</f>
        <v>8</v>
      </c>
      <c r="AN35" s="633"/>
      <c r="AO35" s="634" t="str">
        <f>IF('各会計、関係団体の財政状況及び健全化判断比率'!B34="","",'各会計、関係団体の財政状況及び健全化判断比率'!B34)</f>
        <v>下水道事業会計</v>
      </c>
      <c r="AP35" s="634"/>
      <c r="AQ35" s="634"/>
      <c r="AR35" s="634"/>
      <c r="AS35" s="634"/>
      <c r="AT35" s="634"/>
      <c r="AU35" s="634"/>
      <c r="AV35" s="634"/>
      <c r="AW35" s="634"/>
      <c r="AX35" s="634"/>
      <c r="AY35" s="634"/>
      <c r="AZ35" s="634"/>
      <c r="BA35" s="634"/>
      <c r="BB35" s="634"/>
      <c r="BC35" s="634"/>
      <c r="BD35" s="181"/>
      <c r="BE35" s="633" t="str">
        <f t="shared" ref="BE35:BE43" si="1">IF(BG35="","",BE34+1)</f>
        <v/>
      </c>
      <c r="BF35" s="633"/>
      <c r="BG35" s="634"/>
      <c r="BH35" s="634"/>
      <c r="BI35" s="634"/>
      <c r="BJ35" s="634"/>
      <c r="BK35" s="634"/>
      <c r="BL35" s="634"/>
      <c r="BM35" s="634"/>
      <c r="BN35" s="634"/>
      <c r="BO35" s="634"/>
      <c r="BP35" s="634"/>
      <c r="BQ35" s="634"/>
      <c r="BR35" s="634"/>
      <c r="BS35" s="634"/>
      <c r="BT35" s="634"/>
      <c r="BU35" s="634"/>
      <c r="BV35" s="181"/>
      <c r="BW35" s="633">
        <f t="shared" ref="BW35:BW43" si="2">IF(BY35="","",BW34+1)</f>
        <v>10</v>
      </c>
      <c r="BX35" s="633"/>
      <c r="BY35" s="634" t="str">
        <f>IF('各会計、関係団体の財政状況及び健全化判断比率'!B69="","",'各会計、関係団体の財政状況及び健全化判断比率'!B69)</f>
        <v>公立甲賀病院組合（一般会計）</v>
      </c>
      <c r="BZ35" s="634"/>
      <c r="CA35" s="634"/>
      <c r="CB35" s="634"/>
      <c r="CC35" s="634"/>
      <c r="CD35" s="634"/>
      <c r="CE35" s="634"/>
      <c r="CF35" s="634"/>
      <c r="CG35" s="634"/>
      <c r="CH35" s="634"/>
      <c r="CI35" s="634"/>
      <c r="CJ35" s="634"/>
      <c r="CK35" s="634"/>
      <c r="CL35" s="634"/>
      <c r="CM35" s="634"/>
      <c r="CN35" s="181"/>
      <c r="CO35" s="633">
        <f t="shared" ref="CO35:CO43" si="3">IF(CQ35="","",CO34+1)</f>
        <v>16</v>
      </c>
      <c r="CP35" s="633"/>
      <c r="CQ35" s="634" t="str">
        <f>IF('各会計、関係団体の財政状況及び健全化判断比率'!BS8="","",'各会計、関係団体の財政状況及び健全化判断比率'!BS8)</f>
        <v>石部公共サービス株式会社</v>
      </c>
      <c r="CR35" s="634"/>
      <c r="CS35" s="634"/>
      <c r="CT35" s="634"/>
      <c r="CU35" s="634"/>
      <c r="CV35" s="634"/>
      <c r="CW35" s="634"/>
      <c r="CX35" s="634"/>
      <c r="CY35" s="634"/>
      <c r="CZ35" s="634"/>
      <c r="DA35" s="634"/>
      <c r="DB35" s="634"/>
      <c r="DC35" s="634"/>
      <c r="DD35" s="634"/>
      <c r="DE35" s="634"/>
      <c r="DG35" s="635" t="str">
        <f>IF('各会計、関係団体の財政状況及び健全化判断比率'!BR8="","",'各会計、関係団体の財政状況及び健全化判断比率'!BR8)</f>
        <v/>
      </c>
      <c r="DH35" s="635"/>
      <c r="DI35" s="208"/>
    </row>
    <row r="36" spans="1:113" ht="32.25" customHeight="1" x14ac:dyDescent="0.15">
      <c r="A36" s="181"/>
      <c r="B36" s="205"/>
      <c r="C36" s="633" t="str">
        <f>IF(E36="","",C35+1)</f>
        <v/>
      </c>
      <c r="D36" s="633"/>
      <c r="E36" s="634" t="str">
        <f>IF('各会計、関係団体の財政状況及び健全化判断比率'!B9="","",'各会計、関係団体の財政状況及び健全化判断比率'!B9)</f>
        <v/>
      </c>
      <c r="F36" s="634"/>
      <c r="G36" s="634"/>
      <c r="H36" s="634"/>
      <c r="I36" s="634"/>
      <c r="J36" s="634"/>
      <c r="K36" s="634"/>
      <c r="L36" s="634"/>
      <c r="M36" s="634"/>
      <c r="N36" s="634"/>
      <c r="O36" s="634"/>
      <c r="P36" s="634"/>
      <c r="Q36" s="634"/>
      <c r="R36" s="634"/>
      <c r="S36" s="634"/>
      <c r="T36" s="181"/>
      <c r="U36" s="633">
        <f t="shared" ref="U36:U43" si="4">IF(W36="","",U35+1)</f>
        <v>4</v>
      </c>
      <c r="V36" s="633"/>
      <c r="W36" s="634" t="str">
        <f>IF('各会計、関係団体の財政状況及び健全化判断比率'!B30="","",'各会計、関係団体の財政状況及び健全化判断比率'!B30)</f>
        <v>介護保険特別会計</v>
      </c>
      <c r="X36" s="634"/>
      <c r="Y36" s="634"/>
      <c r="Z36" s="634"/>
      <c r="AA36" s="634"/>
      <c r="AB36" s="634"/>
      <c r="AC36" s="634"/>
      <c r="AD36" s="634"/>
      <c r="AE36" s="634"/>
      <c r="AF36" s="634"/>
      <c r="AG36" s="634"/>
      <c r="AH36" s="634"/>
      <c r="AI36" s="634"/>
      <c r="AJ36" s="634"/>
      <c r="AK36" s="634"/>
      <c r="AL36" s="181"/>
      <c r="AM36" s="633" t="str">
        <f t="shared" si="0"/>
        <v/>
      </c>
      <c r="AN36" s="633"/>
      <c r="AO36" s="634"/>
      <c r="AP36" s="634"/>
      <c r="AQ36" s="634"/>
      <c r="AR36" s="634"/>
      <c r="AS36" s="634"/>
      <c r="AT36" s="634"/>
      <c r="AU36" s="634"/>
      <c r="AV36" s="634"/>
      <c r="AW36" s="634"/>
      <c r="AX36" s="634"/>
      <c r="AY36" s="634"/>
      <c r="AZ36" s="634"/>
      <c r="BA36" s="634"/>
      <c r="BB36" s="634"/>
      <c r="BC36" s="634"/>
      <c r="BD36" s="181"/>
      <c r="BE36" s="633" t="str">
        <f t="shared" si="1"/>
        <v/>
      </c>
      <c r="BF36" s="633"/>
      <c r="BG36" s="634"/>
      <c r="BH36" s="634"/>
      <c r="BI36" s="634"/>
      <c r="BJ36" s="634"/>
      <c r="BK36" s="634"/>
      <c r="BL36" s="634"/>
      <c r="BM36" s="634"/>
      <c r="BN36" s="634"/>
      <c r="BO36" s="634"/>
      <c r="BP36" s="634"/>
      <c r="BQ36" s="634"/>
      <c r="BR36" s="634"/>
      <c r="BS36" s="634"/>
      <c r="BT36" s="634"/>
      <c r="BU36" s="634"/>
      <c r="BV36" s="181"/>
      <c r="BW36" s="633">
        <f t="shared" si="2"/>
        <v>11</v>
      </c>
      <c r="BX36" s="633"/>
      <c r="BY36" s="634" t="str">
        <f>IF('各会計、関係団体の財政状況及び健全化判断比率'!B70="","",'各会計、関係団体の財政状況及び健全化判断比率'!B70)</f>
        <v>甲賀広域行政組合</v>
      </c>
      <c r="BZ36" s="634"/>
      <c r="CA36" s="634"/>
      <c r="CB36" s="634"/>
      <c r="CC36" s="634"/>
      <c r="CD36" s="634"/>
      <c r="CE36" s="634"/>
      <c r="CF36" s="634"/>
      <c r="CG36" s="634"/>
      <c r="CH36" s="634"/>
      <c r="CI36" s="634"/>
      <c r="CJ36" s="634"/>
      <c r="CK36" s="634"/>
      <c r="CL36" s="634"/>
      <c r="CM36" s="634"/>
      <c r="CN36" s="181"/>
      <c r="CO36" s="633" t="str">
        <f t="shared" si="3"/>
        <v/>
      </c>
      <c r="CP36" s="633"/>
      <c r="CQ36" s="634" t="str">
        <f>IF('各会計、関係団体の財政状況及び健全化判断比率'!BS9="","",'各会計、関係団体の財政状況及び健全化判断比率'!BS9)</f>
        <v/>
      </c>
      <c r="CR36" s="634"/>
      <c r="CS36" s="634"/>
      <c r="CT36" s="634"/>
      <c r="CU36" s="634"/>
      <c r="CV36" s="634"/>
      <c r="CW36" s="634"/>
      <c r="CX36" s="634"/>
      <c r="CY36" s="634"/>
      <c r="CZ36" s="634"/>
      <c r="DA36" s="634"/>
      <c r="DB36" s="634"/>
      <c r="DC36" s="634"/>
      <c r="DD36" s="634"/>
      <c r="DE36" s="634"/>
      <c r="DG36" s="635" t="str">
        <f>IF('各会計、関係団体の財政状況及び健全化判断比率'!BR9="","",'各会計、関係団体の財政状況及び健全化判断比率'!BR9)</f>
        <v/>
      </c>
      <c r="DH36" s="635"/>
      <c r="DI36" s="208"/>
    </row>
    <row r="37" spans="1:113" ht="32.25" customHeight="1" x14ac:dyDescent="0.15">
      <c r="A37" s="181"/>
      <c r="B37" s="205"/>
      <c r="C37" s="633" t="str">
        <f>IF(E37="","",C36+1)</f>
        <v/>
      </c>
      <c r="D37" s="633"/>
      <c r="E37" s="634" t="str">
        <f>IF('各会計、関係団体の財政状況及び健全化判断比率'!B10="","",'各会計、関係団体の財政状況及び健全化判断比率'!B10)</f>
        <v/>
      </c>
      <c r="F37" s="634"/>
      <c r="G37" s="634"/>
      <c r="H37" s="634"/>
      <c r="I37" s="634"/>
      <c r="J37" s="634"/>
      <c r="K37" s="634"/>
      <c r="L37" s="634"/>
      <c r="M37" s="634"/>
      <c r="N37" s="634"/>
      <c r="O37" s="634"/>
      <c r="P37" s="634"/>
      <c r="Q37" s="634"/>
      <c r="R37" s="634"/>
      <c r="S37" s="634"/>
      <c r="T37" s="181"/>
      <c r="U37" s="633">
        <f t="shared" si="4"/>
        <v>5</v>
      </c>
      <c r="V37" s="633"/>
      <c r="W37" s="634" t="str">
        <f>IF('各会計、関係団体の財政状況及び健全化判断比率'!B31="","",'各会計、関係団体の財政状況及び健全化判断比率'!B31)</f>
        <v>後期高齢者医療特別会計</v>
      </c>
      <c r="X37" s="634"/>
      <c r="Y37" s="634"/>
      <c r="Z37" s="634"/>
      <c r="AA37" s="634"/>
      <c r="AB37" s="634"/>
      <c r="AC37" s="634"/>
      <c r="AD37" s="634"/>
      <c r="AE37" s="634"/>
      <c r="AF37" s="634"/>
      <c r="AG37" s="634"/>
      <c r="AH37" s="634"/>
      <c r="AI37" s="634"/>
      <c r="AJ37" s="634"/>
      <c r="AK37" s="634"/>
      <c r="AL37" s="181"/>
      <c r="AM37" s="633" t="str">
        <f t="shared" si="0"/>
        <v/>
      </c>
      <c r="AN37" s="633"/>
      <c r="AO37" s="634"/>
      <c r="AP37" s="634"/>
      <c r="AQ37" s="634"/>
      <c r="AR37" s="634"/>
      <c r="AS37" s="634"/>
      <c r="AT37" s="634"/>
      <c r="AU37" s="634"/>
      <c r="AV37" s="634"/>
      <c r="AW37" s="634"/>
      <c r="AX37" s="634"/>
      <c r="AY37" s="634"/>
      <c r="AZ37" s="634"/>
      <c r="BA37" s="634"/>
      <c r="BB37" s="634"/>
      <c r="BC37" s="634"/>
      <c r="BD37" s="181"/>
      <c r="BE37" s="633" t="str">
        <f t="shared" si="1"/>
        <v/>
      </c>
      <c r="BF37" s="633"/>
      <c r="BG37" s="634"/>
      <c r="BH37" s="634"/>
      <c r="BI37" s="634"/>
      <c r="BJ37" s="634"/>
      <c r="BK37" s="634"/>
      <c r="BL37" s="634"/>
      <c r="BM37" s="634"/>
      <c r="BN37" s="634"/>
      <c r="BO37" s="634"/>
      <c r="BP37" s="634"/>
      <c r="BQ37" s="634"/>
      <c r="BR37" s="634"/>
      <c r="BS37" s="634"/>
      <c r="BT37" s="634"/>
      <c r="BU37" s="634"/>
      <c r="BV37" s="181"/>
      <c r="BW37" s="633">
        <f t="shared" si="2"/>
        <v>12</v>
      </c>
      <c r="BX37" s="633"/>
      <c r="BY37" s="634" t="str">
        <f>IF('各会計、関係団体の財政状況及び健全化判断比率'!B71="","",'各会計、関係団体の財政状況及び健全化判断比率'!B71)</f>
        <v>滋賀県市町村職員研修センター</v>
      </c>
      <c r="BZ37" s="634"/>
      <c r="CA37" s="634"/>
      <c r="CB37" s="634"/>
      <c r="CC37" s="634"/>
      <c r="CD37" s="634"/>
      <c r="CE37" s="634"/>
      <c r="CF37" s="634"/>
      <c r="CG37" s="634"/>
      <c r="CH37" s="634"/>
      <c r="CI37" s="634"/>
      <c r="CJ37" s="634"/>
      <c r="CK37" s="634"/>
      <c r="CL37" s="634"/>
      <c r="CM37" s="634"/>
      <c r="CN37" s="181"/>
      <c r="CO37" s="633" t="str">
        <f t="shared" si="3"/>
        <v/>
      </c>
      <c r="CP37" s="633"/>
      <c r="CQ37" s="634" t="str">
        <f>IF('各会計、関係団体の財政状況及び健全化判断比率'!BS10="","",'各会計、関係団体の財政状況及び健全化判断比率'!BS10)</f>
        <v/>
      </c>
      <c r="CR37" s="634"/>
      <c r="CS37" s="634"/>
      <c r="CT37" s="634"/>
      <c r="CU37" s="634"/>
      <c r="CV37" s="634"/>
      <c r="CW37" s="634"/>
      <c r="CX37" s="634"/>
      <c r="CY37" s="634"/>
      <c r="CZ37" s="634"/>
      <c r="DA37" s="634"/>
      <c r="DB37" s="634"/>
      <c r="DC37" s="634"/>
      <c r="DD37" s="634"/>
      <c r="DE37" s="634"/>
      <c r="DG37" s="635" t="str">
        <f>IF('各会計、関係団体の財政状況及び健全化判断比率'!BR10="","",'各会計、関係団体の財政状況及び健全化判断比率'!BR10)</f>
        <v/>
      </c>
      <c r="DH37" s="635"/>
      <c r="DI37" s="208"/>
    </row>
    <row r="38" spans="1:113" ht="32.25" customHeight="1" x14ac:dyDescent="0.15">
      <c r="A38" s="181"/>
      <c r="B38" s="205"/>
      <c r="C38" s="633" t="str">
        <f t="shared" ref="C38:C43" si="5">IF(E38="","",C37+1)</f>
        <v/>
      </c>
      <c r="D38" s="633"/>
      <c r="E38" s="634" t="str">
        <f>IF('各会計、関係団体の財政状況及び健全化判断比率'!B11="","",'各会計、関係団体の財政状況及び健全化判断比率'!B11)</f>
        <v/>
      </c>
      <c r="F38" s="634"/>
      <c r="G38" s="634"/>
      <c r="H38" s="634"/>
      <c r="I38" s="634"/>
      <c r="J38" s="634"/>
      <c r="K38" s="634"/>
      <c r="L38" s="634"/>
      <c r="M38" s="634"/>
      <c r="N38" s="634"/>
      <c r="O38" s="634"/>
      <c r="P38" s="634"/>
      <c r="Q38" s="634"/>
      <c r="R38" s="634"/>
      <c r="S38" s="634"/>
      <c r="T38" s="181"/>
      <c r="U38" s="633">
        <f t="shared" si="4"/>
        <v>6</v>
      </c>
      <c r="V38" s="633"/>
      <c r="W38" s="634" t="str">
        <f>IF('各会計、関係団体の財政状況及び健全化判断比率'!B32="","",'各会計、関係団体の財政状況及び健全化判断比率'!B32)</f>
        <v>訪問看護ステーション事業特別会計</v>
      </c>
      <c r="X38" s="634"/>
      <c r="Y38" s="634"/>
      <c r="Z38" s="634"/>
      <c r="AA38" s="634"/>
      <c r="AB38" s="634"/>
      <c r="AC38" s="634"/>
      <c r="AD38" s="634"/>
      <c r="AE38" s="634"/>
      <c r="AF38" s="634"/>
      <c r="AG38" s="634"/>
      <c r="AH38" s="634"/>
      <c r="AI38" s="634"/>
      <c r="AJ38" s="634"/>
      <c r="AK38" s="634"/>
      <c r="AL38" s="181"/>
      <c r="AM38" s="633" t="str">
        <f t="shared" si="0"/>
        <v/>
      </c>
      <c r="AN38" s="633"/>
      <c r="AO38" s="634"/>
      <c r="AP38" s="634"/>
      <c r="AQ38" s="634"/>
      <c r="AR38" s="634"/>
      <c r="AS38" s="634"/>
      <c r="AT38" s="634"/>
      <c r="AU38" s="634"/>
      <c r="AV38" s="634"/>
      <c r="AW38" s="634"/>
      <c r="AX38" s="634"/>
      <c r="AY38" s="634"/>
      <c r="AZ38" s="634"/>
      <c r="BA38" s="634"/>
      <c r="BB38" s="634"/>
      <c r="BC38" s="634"/>
      <c r="BD38" s="181"/>
      <c r="BE38" s="633" t="str">
        <f t="shared" si="1"/>
        <v/>
      </c>
      <c r="BF38" s="633"/>
      <c r="BG38" s="634"/>
      <c r="BH38" s="634"/>
      <c r="BI38" s="634"/>
      <c r="BJ38" s="634"/>
      <c r="BK38" s="634"/>
      <c r="BL38" s="634"/>
      <c r="BM38" s="634"/>
      <c r="BN38" s="634"/>
      <c r="BO38" s="634"/>
      <c r="BP38" s="634"/>
      <c r="BQ38" s="634"/>
      <c r="BR38" s="634"/>
      <c r="BS38" s="634"/>
      <c r="BT38" s="634"/>
      <c r="BU38" s="634"/>
      <c r="BV38" s="181"/>
      <c r="BW38" s="633">
        <f t="shared" si="2"/>
        <v>13</v>
      </c>
      <c r="BX38" s="633"/>
      <c r="BY38" s="634" t="str">
        <f>IF('各会計、関係団体の財政状況及び健全化判断比率'!B72="","",'各会計、関係団体の財政状況及び健全化判断比率'!B72)</f>
        <v>滋賀県後期高齢者医療広域連合（一般会計）</v>
      </c>
      <c r="BZ38" s="634"/>
      <c r="CA38" s="634"/>
      <c r="CB38" s="634"/>
      <c r="CC38" s="634"/>
      <c r="CD38" s="634"/>
      <c r="CE38" s="634"/>
      <c r="CF38" s="634"/>
      <c r="CG38" s="634"/>
      <c r="CH38" s="634"/>
      <c r="CI38" s="634"/>
      <c r="CJ38" s="634"/>
      <c r="CK38" s="634"/>
      <c r="CL38" s="634"/>
      <c r="CM38" s="634"/>
      <c r="CN38" s="181"/>
      <c r="CO38" s="633" t="str">
        <f t="shared" si="3"/>
        <v/>
      </c>
      <c r="CP38" s="633"/>
      <c r="CQ38" s="634" t="str">
        <f>IF('各会計、関係団体の財政状況及び健全化判断比率'!BS11="","",'各会計、関係団体の財政状況及び健全化判断比率'!BS11)</f>
        <v/>
      </c>
      <c r="CR38" s="634"/>
      <c r="CS38" s="634"/>
      <c r="CT38" s="634"/>
      <c r="CU38" s="634"/>
      <c r="CV38" s="634"/>
      <c r="CW38" s="634"/>
      <c r="CX38" s="634"/>
      <c r="CY38" s="634"/>
      <c r="CZ38" s="634"/>
      <c r="DA38" s="634"/>
      <c r="DB38" s="634"/>
      <c r="DC38" s="634"/>
      <c r="DD38" s="634"/>
      <c r="DE38" s="634"/>
      <c r="DG38" s="635" t="str">
        <f>IF('各会計、関係団体の財政状況及び健全化判断比率'!BR11="","",'各会計、関係団体の財政状況及び健全化判断比率'!BR11)</f>
        <v/>
      </c>
      <c r="DH38" s="635"/>
      <c r="DI38" s="208"/>
    </row>
    <row r="39" spans="1:113" ht="32.25" customHeight="1" x14ac:dyDescent="0.15">
      <c r="A39" s="181"/>
      <c r="B39" s="205"/>
      <c r="C39" s="633" t="str">
        <f t="shared" si="5"/>
        <v/>
      </c>
      <c r="D39" s="633"/>
      <c r="E39" s="634" t="str">
        <f>IF('各会計、関係団体の財政状況及び健全化判断比率'!B12="","",'各会計、関係団体の財政状況及び健全化判断比率'!B12)</f>
        <v/>
      </c>
      <c r="F39" s="634"/>
      <c r="G39" s="634"/>
      <c r="H39" s="634"/>
      <c r="I39" s="634"/>
      <c r="J39" s="634"/>
      <c r="K39" s="634"/>
      <c r="L39" s="634"/>
      <c r="M39" s="634"/>
      <c r="N39" s="634"/>
      <c r="O39" s="634"/>
      <c r="P39" s="634"/>
      <c r="Q39" s="634"/>
      <c r="R39" s="634"/>
      <c r="S39" s="634"/>
      <c r="T39" s="181"/>
      <c r="U39" s="633" t="str">
        <f t="shared" si="4"/>
        <v/>
      </c>
      <c r="V39" s="633"/>
      <c r="W39" s="634"/>
      <c r="X39" s="634"/>
      <c r="Y39" s="634"/>
      <c r="Z39" s="634"/>
      <c r="AA39" s="634"/>
      <c r="AB39" s="634"/>
      <c r="AC39" s="634"/>
      <c r="AD39" s="634"/>
      <c r="AE39" s="634"/>
      <c r="AF39" s="634"/>
      <c r="AG39" s="634"/>
      <c r="AH39" s="634"/>
      <c r="AI39" s="634"/>
      <c r="AJ39" s="634"/>
      <c r="AK39" s="634"/>
      <c r="AL39" s="181"/>
      <c r="AM39" s="633" t="str">
        <f t="shared" si="0"/>
        <v/>
      </c>
      <c r="AN39" s="633"/>
      <c r="AO39" s="634"/>
      <c r="AP39" s="634"/>
      <c r="AQ39" s="634"/>
      <c r="AR39" s="634"/>
      <c r="AS39" s="634"/>
      <c r="AT39" s="634"/>
      <c r="AU39" s="634"/>
      <c r="AV39" s="634"/>
      <c r="AW39" s="634"/>
      <c r="AX39" s="634"/>
      <c r="AY39" s="634"/>
      <c r="AZ39" s="634"/>
      <c r="BA39" s="634"/>
      <c r="BB39" s="634"/>
      <c r="BC39" s="634"/>
      <c r="BD39" s="181"/>
      <c r="BE39" s="633" t="str">
        <f t="shared" si="1"/>
        <v/>
      </c>
      <c r="BF39" s="633"/>
      <c r="BG39" s="634"/>
      <c r="BH39" s="634"/>
      <c r="BI39" s="634"/>
      <c r="BJ39" s="634"/>
      <c r="BK39" s="634"/>
      <c r="BL39" s="634"/>
      <c r="BM39" s="634"/>
      <c r="BN39" s="634"/>
      <c r="BO39" s="634"/>
      <c r="BP39" s="634"/>
      <c r="BQ39" s="634"/>
      <c r="BR39" s="634"/>
      <c r="BS39" s="634"/>
      <c r="BT39" s="634"/>
      <c r="BU39" s="634"/>
      <c r="BV39" s="181"/>
      <c r="BW39" s="633">
        <f t="shared" si="2"/>
        <v>14</v>
      </c>
      <c r="BX39" s="633"/>
      <c r="BY39" s="634" t="str">
        <f>IF('各会計、関係団体の財政状況及び健全化判断比率'!B73="","",'各会計、関係団体の財政状況及び健全化判断比率'!B73)</f>
        <v>滋賀県後期高齢者医療広域連合（後期高齢者医療特別会計）</v>
      </c>
      <c r="BZ39" s="634"/>
      <c r="CA39" s="634"/>
      <c r="CB39" s="634"/>
      <c r="CC39" s="634"/>
      <c r="CD39" s="634"/>
      <c r="CE39" s="634"/>
      <c r="CF39" s="634"/>
      <c r="CG39" s="634"/>
      <c r="CH39" s="634"/>
      <c r="CI39" s="634"/>
      <c r="CJ39" s="634"/>
      <c r="CK39" s="634"/>
      <c r="CL39" s="634"/>
      <c r="CM39" s="634"/>
      <c r="CN39" s="181"/>
      <c r="CO39" s="633" t="str">
        <f t="shared" si="3"/>
        <v/>
      </c>
      <c r="CP39" s="633"/>
      <c r="CQ39" s="634" t="str">
        <f>IF('各会計、関係団体の財政状況及び健全化判断比率'!BS12="","",'各会計、関係団体の財政状況及び健全化判断比率'!BS12)</f>
        <v/>
      </c>
      <c r="CR39" s="634"/>
      <c r="CS39" s="634"/>
      <c r="CT39" s="634"/>
      <c r="CU39" s="634"/>
      <c r="CV39" s="634"/>
      <c r="CW39" s="634"/>
      <c r="CX39" s="634"/>
      <c r="CY39" s="634"/>
      <c r="CZ39" s="634"/>
      <c r="DA39" s="634"/>
      <c r="DB39" s="634"/>
      <c r="DC39" s="634"/>
      <c r="DD39" s="634"/>
      <c r="DE39" s="634"/>
      <c r="DG39" s="635" t="str">
        <f>IF('各会計、関係団体の財政状況及び健全化判断比率'!BR12="","",'各会計、関係団体の財政状況及び健全化判断比率'!BR12)</f>
        <v/>
      </c>
      <c r="DH39" s="635"/>
      <c r="DI39" s="208"/>
    </row>
    <row r="40" spans="1:113" ht="32.25" customHeight="1" x14ac:dyDescent="0.15">
      <c r="A40" s="181"/>
      <c r="B40" s="205"/>
      <c r="C40" s="633" t="str">
        <f t="shared" si="5"/>
        <v/>
      </c>
      <c r="D40" s="633"/>
      <c r="E40" s="634" t="str">
        <f>IF('各会計、関係団体の財政状況及び健全化判断比率'!B13="","",'各会計、関係団体の財政状況及び健全化判断比率'!B13)</f>
        <v/>
      </c>
      <c r="F40" s="634"/>
      <c r="G40" s="634"/>
      <c r="H40" s="634"/>
      <c r="I40" s="634"/>
      <c r="J40" s="634"/>
      <c r="K40" s="634"/>
      <c r="L40" s="634"/>
      <c r="M40" s="634"/>
      <c r="N40" s="634"/>
      <c r="O40" s="634"/>
      <c r="P40" s="634"/>
      <c r="Q40" s="634"/>
      <c r="R40" s="634"/>
      <c r="S40" s="634"/>
      <c r="T40" s="181"/>
      <c r="U40" s="633" t="str">
        <f t="shared" si="4"/>
        <v/>
      </c>
      <c r="V40" s="633"/>
      <c r="W40" s="634"/>
      <c r="X40" s="634"/>
      <c r="Y40" s="634"/>
      <c r="Z40" s="634"/>
      <c r="AA40" s="634"/>
      <c r="AB40" s="634"/>
      <c r="AC40" s="634"/>
      <c r="AD40" s="634"/>
      <c r="AE40" s="634"/>
      <c r="AF40" s="634"/>
      <c r="AG40" s="634"/>
      <c r="AH40" s="634"/>
      <c r="AI40" s="634"/>
      <c r="AJ40" s="634"/>
      <c r="AK40" s="634"/>
      <c r="AL40" s="181"/>
      <c r="AM40" s="633" t="str">
        <f t="shared" si="0"/>
        <v/>
      </c>
      <c r="AN40" s="633"/>
      <c r="AO40" s="634"/>
      <c r="AP40" s="634"/>
      <c r="AQ40" s="634"/>
      <c r="AR40" s="634"/>
      <c r="AS40" s="634"/>
      <c r="AT40" s="634"/>
      <c r="AU40" s="634"/>
      <c r="AV40" s="634"/>
      <c r="AW40" s="634"/>
      <c r="AX40" s="634"/>
      <c r="AY40" s="634"/>
      <c r="AZ40" s="634"/>
      <c r="BA40" s="634"/>
      <c r="BB40" s="634"/>
      <c r="BC40" s="634"/>
      <c r="BD40" s="181"/>
      <c r="BE40" s="633" t="str">
        <f t="shared" si="1"/>
        <v/>
      </c>
      <c r="BF40" s="633"/>
      <c r="BG40" s="634"/>
      <c r="BH40" s="634"/>
      <c r="BI40" s="634"/>
      <c r="BJ40" s="634"/>
      <c r="BK40" s="634"/>
      <c r="BL40" s="634"/>
      <c r="BM40" s="634"/>
      <c r="BN40" s="634"/>
      <c r="BO40" s="634"/>
      <c r="BP40" s="634"/>
      <c r="BQ40" s="634"/>
      <c r="BR40" s="634"/>
      <c r="BS40" s="634"/>
      <c r="BT40" s="634"/>
      <c r="BU40" s="634"/>
      <c r="BV40" s="181"/>
      <c r="BW40" s="633" t="str">
        <f t="shared" si="2"/>
        <v/>
      </c>
      <c r="BX40" s="633"/>
      <c r="BY40" s="634" t="str">
        <f>IF('各会計、関係団体の財政状況及び健全化判断比率'!B74="","",'各会計、関係団体の財政状況及び健全化判断比率'!B74)</f>
        <v/>
      </c>
      <c r="BZ40" s="634"/>
      <c r="CA40" s="634"/>
      <c r="CB40" s="634"/>
      <c r="CC40" s="634"/>
      <c r="CD40" s="634"/>
      <c r="CE40" s="634"/>
      <c r="CF40" s="634"/>
      <c r="CG40" s="634"/>
      <c r="CH40" s="634"/>
      <c r="CI40" s="634"/>
      <c r="CJ40" s="634"/>
      <c r="CK40" s="634"/>
      <c r="CL40" s="634"/>
      <c r="CM40" s="634"/>
      <c r="CN40" s="181"/>
      <c r="CO40" s="633" t="str">
        <f t="shared" si="3"/>
        <v/>
      </c>
      <c r="CP40" s="633"/>
      <c r="CQ40" s="634" t="str">
        <f>IF('各会計、関係団体の財政状況及び健全化判断比率'!BS13="","",'各会計、関係団体の財政状況及び健全化判断比率'!BS13)</f>
        <v/>
      </c>
      <c r="CR40" s="634"/>
      <c r="CS40" s="634"/>
      <c r="CT40" s="634"/>
      <c r="CU40" s="634"/>
      <c r="CV40" s="634"/>
      <c r="CW40" s="634"/>
      <c r="CX40" s="634"/>
      <c r="CY40" s="634"/>
      <c r="CZ40" s="634"/>
      <c r="DA40" s="634"/>
      <c r="DB40" s="634"/>
      <c r="DC40" s="634"/>
      <c r="DD40" s="634"/>
      <c r="DE40" s="634"/>
      <c r="DG40" s="635" t="str">
        <f>IF('各会計、関係団体の財政状況及び健全化判断比率'!BR13="","",'各会計、関係団体の財政状況及び健全化判断比率'!BR13)</f>
        <v/>
      </c>
      <c r="DH40" s="635"/>
      <c r="DI40" s="208"/>
    </row>
    <row r="41" spans="1:113" ht="32.25" customHeight="1" x14ac:dyDescent="0.15">
      <c r="A41" s="181"/>
      <c r="B41" s="205"/>
      <c r="C41" s="633" t="str">
        <f t="shared" si="5"/>
        <v/>
      </c>
      <c r="D41" s="633"/>
      <c r="E41" s="634" t="str">
        <f>IF('各会計、関係団体の財政状況及び健全化判断比率'!B14="","",'各会計、関係団体の財政状況及び健全化判断比率'!B14)</f>
        <v/>
      </c>
      <c r="F41" s="634"/>
      <c r="G41" s="634"/>
      <c r="H41" s="634"/>
      <c r="I41" s="634"/>
      <c r="J41" s="634"/>
      <c r="K41" s="634"/>
      <c r="L41" s="634"/>
      <c r="M41" s="634"/>
      <c r="N41" s="634"/>
      <c r="O41" s="634"/>
      <c r="P41" s="634"/>
      <c r="Q41" s="634"/>
      <c r="R41" s="634"/>
      <c r="S41" s="634"/>
      <c r="T41" s="181"/>
      <c r="U41" s="633" t="str">
        <f t="shared" si="4"/>
        <v/>
      </c>
      <c r="V41" s="633"/>
      <c r="W41" s="634"/>
      <c r="X41" s="634"/>
      <c r="Y41" s="634"/>
      <c r="Z41" s="634"/>
      <c r="AA41" s="634"/>
      <c r="AB41" s="634"/>
      <c r="AC41" s="634"/>
      <c r="AD41" s="634"/>
      <c r="AE41" s="634"/>
      <c r="AF41" s="634"/>
      <c r="AG41" s="634"/>
      <c r="AH41" s="634"/>
      <c r="AI41" s="634"/>
      <c r="AJ41" s="634"/>
      <c r="AK41" s="634"/>
      <c r="AL41" s="181"/>
      <c r="AM41" s="633" t="str">
        <f t="shared" si="0"/>
        <v/>
      </c>
      <c r="AN41" s="633"/>
      <c r="AO41" s="634"/>
      <c r="AP41" s="634"/>
      <c r="AQ41" s="634"/>
      <c r="AR41" s="634"/>
      <c r="AS41" s="634"/>
      <c r="AT41" s="634"/>
      <c r="AU41" s="634"/>
      <c r="AV41" s="634"/>
      <c r="AW41" s="634"/>
      <c r="AX41" s="634"/>
      <c r="AY41" s="634"/>
      <c r="AZ41" s="634"/>
      <c r="BA41" s="634"/>
      <c r="BB41" s="634"/>
      <c r="BC41" s="634"/>
      <c r="BD41" s="181"/>
      <c r="BE41" s="633" t="str">
        <f t="shared" si="1"/>
        <v/>
      </c>
      <c r="BF41" s="633"/>
      <c r="BG41" s="634"/>
      <c r="BH41" s="634"/>
      <c r="BI41" s="634"/>
      <c r="BJ41" s="634"/>
      <c r="BK41" s="634"/>
      <c r="BL41" s="634"/>
      <c r="BM41" s="634"/>
      <c r="BN41" s="634"/>
      <c r="BO41" s="634"/>
      <c r="BP41" s="634"/>
      <c r="BQ41" s="634"/>
      <c r="BR41" s="634"/>
      <c r="BS41" s="634"/>
      <c r="BT41" s="634"/>
      <c r="BU41" s="634"/>
      <c r="BV41" s="181"/>
      <c r="BW41" s="633" t="str">
        <f t="shared" si="2"/>
        <v/>
      </c>
      <c r="BX41" s="633"/>
      <c r="BY41" s="634" t="str">
        <f>IF('各会計、関係団体の財政状況及び健全化判断比率'!B75="","",'各会計、関係団体の財政状況及び健全化判断比率'!B75)</f>
        <v/>
      </c>
      <c r="BZ41" s="634"/>
      <c r="CA41" s="634"/>
      <c r="CB41" s="634"/>
      <c r="CC41" s="634"/>
      <c r="CD41" s="634"/>
      <c r="CE41" s="634"/>
      <c r="CF41" s="634"/>
      <c r="CG41" s="634"/>
      <c r="CH41" s="634"/>
      <c r="CI41" s="634"/>
      <c r="CJ41" s="634"/>
      <c r="CK41" s="634"/>
      <c r="CL41" s="634"/>
      <c r="CM41" s="634"/>
      <c r="CN41" s="181"/>
      <c r="CO41" s="633" t="str">
        <f t="shared" si="3"/>
        <v/>
      </c>
      <c r="CP41" s="633"/>
      <c r="CQ41" s="634" t="str">
        <f>IF('各会計、関係団体の財政状況及び健全化判断比率'!BS14="","",'各会計、関係団体の財政状況及び健全化判断比率'!BS14)</f>
        <v/>
      </c>
      <c r="CR41" s="634"/>
      <c r="CS41" s="634"/>
      <c r="CT41" s="634"/>
      <c r="CU41" s="634"/>
      <c r="CV41" s="634"/>
      <c r="CW41" s="634"/>
      <c r="CX41" s="634"/>
      <c r="CY41" s="634"/>
      <c r="CZ41" s="634"/>
      <c r="DA41" s="634"/>
      <c r="DB41" s="634"/>
      <c r="DC41" s="634"/>
      <c r="DD41" s="634"/>
      <c r="DE41" s="634"/>
      <c r="DG41" s="635" t="str">
        <f>IF('各会計、関係団体の財政状況及び健全化判断比率'!BR14="","",'各会計、関係団体の財政状況及び健全化判断比率'!BR14)</f>
        <v/>
      </c>
      <c r="DH41" s="635"/>
      <c r="DI41" s="208"/>
    </row>
    <row r="42" spans="1:113" ht="32.25" customHeight="1" x14ac:dyDescent="0.15">
      <c r="B42" s="205"/>
      <c r="C42" s="633" t="str">
        <f t="shared" si="5"/>
        <v/>
      </c>
      <c r="D42" s="633"/>
      <c r="E42" s="634" t="str">
        <f>IF('各会計、関係団体の財政状況及び健全化判断比率'!B15="","",'各会計、関係団体の財政状況及び健全化判断比率'!B15)</f>
        <v/>
      </c>
      <c r="F42" s="634"/>
      <c r="G42" s="634"/>
      <c r="H42" s="634"/>
      <c r="I42" s="634"/>
      <c r="J42" s="634"/>
      <c r="K42" s="634"/>
      <c r="L42" s="634"/>
      <c r="M42" s="634"/>
      <c r="N42" s="634"/>
      <c r="O42" s="634"/>
      <c r="P42" s="634"/>
      <c r="Q42" s="634"/>
      <c r="R42" s="634"/>
      <c r="S42" s="634"/>
      <c r="T42" s="181"/>
      <c r="U42" s="633" t="str">
        <f t="shared" si="4"/>
        <v/>
      </c>
      <c r="V42" s="633"/>
      <c r="W42" s="634"/>
      <c r="X42" s="634"/>
      <c r="Y42" s="634"/>
      <c r="Z42" s="634"/>
      <c r="AA42" s="634"/>
      <c r="AB42" s="634"/>
      <c r="AC42" s="634"/>
      <c r="AD42" s="634"/>
      <c r="AE42" s="634"/>
      <c r="AF42" s="634"/>
      <c r="AG42" s="634"/>
      <c r="AH42" s="634"/>
      <c r="AI42" s="634"/>
      <c r="AJ42" s="634"/>
      <c r="AK42" s="634"/>
      <c r="AL42" s="181"/>
      <c r="AM42" s="633" t="str">
        <f t="shared" si="0"/>
        <v/>
      </c>
      <c r="AN42" s="633"/>
      <c r="AO42" s="634"/>
      <c r="AP42" s="634"/>
      <c r="AQ42" s="634"/>
      <c r="AR42" s="634"/>
      <c r="AS42" s="634"/>
      <c r="AT42" s="634"/>
      <c r="AU42" s="634"/>
      <c r="AV42" s="634"/>
      <c r="AW42" s="634"/>
      <c r="AX42" s="634"/>
      <c r="AY42" s="634"/>
      <c r="AZ42" s="634"/>
      <c r="BA42" s="634"/>
      <c r="BB42" s="634"/>
      <c r="BC42" s="634"/>
      <c r="BD42" s="181"/>
      <c r="BE42" s="633" t="str">
        <f t="shared" si="1"/>
        <v/>
      </c>
      <c r="BF42" s="633"/>
      <c r="BG42" s="634"/>
      <c r="BH42" s="634"/>
      <c r="BI42" s="634"/>
      <c r="BJ42" s="634"/>
      <c r="BK42" s="634"/>
      <c r="BL42" s="634"/>
      <c r="BM42" s="634"/>
      <c r="BN42" s="634"/>
      <c r="BO42" s="634"/>
      <c r="BP42" s="634"/>
      <c r="BQ42" s="634"/>
      <c r="BR42" s="634"/>
      <c r="BS42" s="634"/>
      <c r="BT42" s="634"/>
      <c r="BU42" s="634"/>
      <c r="BV42" s="181"/>
      <c r="BW42" s="633" t="str">
        <f t="shared" si="2"/>
        <v/>
      </c>
      <c r="BX42" s="633"/>
      <c r="BY42" s="634" t="str">
        <f>IF('各会計、関係団体の財政状況及び健全化判断比率'!B76="","",'各会計、関係団体の財政状況及び健全化判断比率'!B76)</f>
        <v/>
      </c>
      <c r="BZ42" s="634"/>
      <c r="CA42" s="634"/>
      <c r="CB42" s="634"/>
      <c r="CC42" s="634"/>
      <c r="CD42" s="634"/>
      <c r="CE42" s="634"/>
      <c r="CF42" s="634"/>
      <c r="CG42" s="634"/>
      <c r="CH42" s="634"/>
      <c r="CI42" s="634"/>
      <c r="CJ42" s="634"/>
      <c r="CK42" s="634"/>
      <c r="CL42" s="634"/>
      <c r="CM42" s="634"/>
      <c r="CN42" s="181"/>
      <c r="CO42" s="633" t="str">
        <f t="shared" si="3"/>
        <v/>
      </c>
      <c r="CP42" s="633"/>
      <c r="CQ42" s="634" t="str">
        <f>IF('各会計、関係団体の財政状況及び健全化判断比率'!BS15="","",'各会計、関係団体の財政状況及び健全化判断比率'!BS15)</f>
        <v/>
      </c>
      <c r="CR42" s="634"/>
      <c r="CS42" s="634"/>
      <c r="CT42" s="634"/>
      <c r="CU42" s="634"/>
      <c r="CV42" s="634"/>
      <c r="CW42" s="634"/>
      <c r="CX42" s="634"/>
      <c r="CY42" s="634"/>
      <c r="CZ42" s="634"/>
      <c r="DA42" s="634"/>
      <c r="DB42" s="634"/>
      <c r="DC42" s="634"/>
      <c r="DD42" s="634"/>
      <c r="DE42" s="634"/>
      <c r="DG42" s="635" t="str">
        <f>IF('各会計、関係団体の財政状況及び健全化判断比率'!BR15="","",'各会計、関係団体の財政状況及び健全化判断比率'!BR15)</f>
        <v/>
      </c>
      <c r="DH42" s="635"/>
      <c r="DI42" s="208"/>
    </row>
    <row r="43" spans="1:113" ht="32.25" customHeight="1" x14ac:dyDescent="0.15">
      <c r="B43" s="205"/>
      <c r="C43" s="633" t="str">
        <f t="shared" si="5"/>
        <v/>
      </c>
      <c r="D43" s="633"/>
      <c r="E43" s="634" t="str">
        <f>IF('各会計、関係団体の財政状況及び健全化判断比率'!B16="","",'各会計、関係団体の財政状況及び健全化判断比率'!B16)</f>
        <v/>
      </c>
      <c r="F43" s="634"/>
      <c r="G43" s="634"/>
      <c r="H43" s="634"/>
      <c r="I43" s="634"/>
      <c r="J43" s="634"/>
      <c r="K43" s="634"/>
      <c r="L43" s="634"/>
      <c r="M43" s="634"/>
      <c r="N43" s="634"/>
      <c r="O43" s="634"/>
      <c r="P43" s="634"/>
      <c r="Q43" s="634"/>
      <c r="R43" s="634"/>
      <c r="S43" s="634"/>
      <c r="T43" s="181"/>
      <c r="U43" s="633" t="str">
        <f t="shared" si="4"/>
        <v/>
      </c>
      <c r="V43" s="633"/>
      <c r="W43" s="634"/>
      <c r="X43" s="634"/>
      <c r="Y43" s="634"/>
      <c r="Z43" s="634"/>
      <c r="AA43" s="634"/>
      <c r="AB43" s="634"/>
      <c r="AC43" s="634"/>
      <c r="AD43" s="634"/>
      <c r="AE43" s="634"/>
      <c r="AF43" s="634"/>
      <c r="AG43" s="634"/>
      <c r="AH43" s="634"/>
      <c r="AI43" s="634"/>
      <c r="AJ43" s="634"/>
      <c r="AK43" s="634"/>
      <c r="AL43" s="181"/>
      <c r="AM43" s="633" t="str">
        <f t="shared" si="0"/>
        <v/>
      </c>
      <c r="AN43" s="633"/>
      <c r="AO43" s="634"/>
      <c r="AP43" s="634"/>
      <c r="AQ43" s="634"/>
      <c r="AR43" s="634"/>
      <c r="AS43" s="634"/>
      <c r="AT43" s="634"/>
      <c r="AU43" s="634"/>
      <c r="AV43" s="634"/>
      <c r="AW43" s="634"/>
      <c r="AX43" s="634"/>
      <c r="AY43" s="634"/>
      <c r="AZ43" s="634"/>
      <c r="BA43" s="634"/>
      <c r="BB43" s="634"/>
      <c r="BC43" s="634"/>
      <c r="BD43" s="181"/>
      <c r="BE43" s="633" t="str">
        <f t="shared" si="1"/>
        <v/>
      </c>
      <c r="BF43" s="633"/>
      <c r="BG43" s="634"/>
      <c r="BH43" s="634"/>
      <c r="BI43" s="634"/>
      <c r="BJ43" s="634"/>
      <c r="BK43" s="634"/>
      <c r="BL43" s="634"/>
      <c r="BM43" s="634"/>
      <c r="BN43" s="634"/>
      <c r="BO43" s="634"/>
      <c r="BP43" s="634"/>
      <c r="BQ43" s="634"/>
      <c r="BR43" s="634"/>
      <c r="BS43" s="634"/>
      <c r="BT43" s="634"/>
      <c r="BU43" s="634"/>
      <c r="BV43" s="181"/>
      <c r="BW43" s="633" t="str">
        <f t="shared" si="2"/>
        <v/>
      </c>
      <c r="BX43" s="633"/>
      <c r="BY43" s="634" t="str">
        <f>IF('各会計、関係団体の財政状況及び健全化判断比率'!B77="","",'各会計、関係団体の財政状況及び健全化判断比率'!B77)</f>
        <v/>
      </c>
      <c r="BZ43" s="634"/>
      <c r="CA43" s="634"/>
      <c r="CB43" s="634"/>
      <c r="CC43" s="634"/>
      <c r="CD43" s="634"/>
      <c r="CE43" s="634"/>
      <c r="CF43" s="634"/>
      <c r="CG43" s="634"/>
      <c r="CH43" s="634"/>
      <c r="CI43" s="634"/>
      <c r="CJ43" s="634"/>
      <c r="CK43" s="634"/>
      <c r="CL43" s="634"/>
      <c r="CM43" s="634"/>
      <c r="CN43" s="181"/>
      <c r="CO43" s="633" t="str">
        <f t="shared" si="3"/>
        <v/>
      </c>
      <c r="CP43" s="633"/>
      <c r="CQ43" s="634" t="str">
        <f>IF('各会計、関係団体の財政状況及び健全化判断比率'!BS16="","",'各会計、関係団体の財政状況及び健全化判断比率'!BS16)</f>
        <v/>
      </c>
      <c r="CR43" s="634"/>
      <c r="CS43" s="634"/>
      <c r="CT43" s="634"/>
      <c r="CU43" s="634"/>
      <c r="CV43" s="634"/>
      <c r="CW43" s="634"/>
      <c r="CX43" s="634"/>
      <c r="CY43" s="634"/>
      <c r="CZ43" s="634"/>
      <c r="DA43" s="634"/>
      <c r="DB43" s="634"/>
      <c r="DC43" s="634"/>
      <c r="DD43" s="634"/>
      <c r="DE43" s="634"/>
      <c r="DG43" s="635" t="str">
        <f>IF('各会計、関係団体の財政状況及び健全化判断比率'!BR16="","",'各会計、関係団体の財政状況及び健全化判断比率'!BR16)</f>
        <v/>
      </c>
      <c r="DH43" s="635"/>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206</v>
      </c>
      <c r="E46" s="636" t="s">
        <v>207</v>
      </c>
      <c r="F46" s="636"/>
      <c r="G46" s="636"/>
      <c r="H46" s="636"/>
      <c r="I46" s="636"/>
      <c r="J46" s="636"/>
      <c r="K46" s="636"/>
      <c r="L46" s="636"/>
      <c r="M46" s="636"/>
      <c r="N46" s="636"/>
      <c r="O46" s="636"/>
      <c r="P46" s="636"/>
      <c r="Q46" s="636"/>
      <c r="R46" s="636"/>
      <c r="S46" s="636"/>
      <c r="T46" s="636"/>
      <c r="U46" s="636"/>
      <c r="V46" s="636"/>
      <c r="W46" s="636"/>
      <c r="X46" s="636"/>
      <c r="Y46" s="636"/>
      <c r="Z46" s="636"/>
      <c r="AA46" s="636"/>
      <c r="AB46" s="636"/>
      <c r="AC46" s="636"/>
      <c r="AD46" s="636"/>
      <c r="AE46" s="636"/>
      <c r="AF46" s="636"/>
      <c r="AG46" s="636"/>
      <c r="AH46" s="636"/>
      <c r="AI46" s="636"/>
      <c r="AJ46" s="636"/>
      <c r="AK46" s="636"/>
      <c r="AL46" s="636"/>
      <c r="AM46" s="636"/>
      <c r="AN46" s="636"/>
      <c r="AO46" s="636"/>
      <c r="AP46" s="636"/>
      <c r="AQ46" s="636"/>
      <c r="AR46" s="636"/>
      <c r="AS46" s="636"/>
      <c r="AT46" s="636"/>
      <c r="AU46" s="636"/>
      <c r="AV46" s="636"/>
      <c r="AW46" s="636"/>
      <c r="AX46" s="636"/>
      <c r="AY46" s="636"/>
      <c r="AZ46" s="636"/>
      <c r="BA46" s="636"/>
      <c r="BB46" s="636"/>
      <c r="BC46" s="636"/>
      <c r="BD46" s="636"/>
      <c r="BE46" s="636"/>
      <c r="BF46" s="636"/>
      <c r="BG46" s="636"/>
      <c r="BH46" s="636"/>
      <c r="BI46" s="636"/>
      <c r="BJ46" s="636"/>
      <c r="BK46" s="636"/>
      <c r="BL46" s="636"/>
      <c r="BM46" s="636"/>
      <c r="BN46" s="636"/>
      <c r="BO46" s="636"/>
      <c r="BP46" s="636"/>
      <c r="BQ46" s="636"/>
      <c r="BR46" s="636"/>
      <c r="BS46" s="636"/>
      <c r="BT46" s="636"/>
      <c r="BU46" s="636"/>
      <c r="BV46" s="636"/>
      <c r="BW46" s="636"/>
      <c r="BX46" s="636"/>
      <c r="BY46" s="636"/>
      <c r="BZ46" s="636"/>
      <c r="CA46" s="636"/>
      <c r="CB46" s="636"/>
      <c r="CC46" s="636"/>
      <c r="CD46" s="636"/>
      <c r="CE46" s="636"/>
      <c r="CF46" s="636"/>
      <c r="CG46" s="636"/>
      <c r="CH46" s="636"/>
      <c r="CI46" s="636"/>
      <c r="CJ46" s="636"/>
      <c r="CK46" s="636"/>
      <c r="CL46" s="636"/>
      <c r="CM46" s="636"/>
      <c r="CN46" s="636"/>
      <c r="CO46" s="636"/>
      <c r="CP46" s="636"/>
      <c r="CQ46" s="636"/>
      <c r="CR46" s="636"/>
      <c r="CS46" s="636"/>
      <c r="CT46" s="636"/>
      <c r="CU46" s="636"/>
      <c r="CV46" s="636"/>
      <c r="CW46" s="636"/>
      <c r="CX46" s="636"/>
      <c r="CY46" s="636"/>
      <c r="CZ46" s="636"/>
      <c r="DA46" s="636"/>
      <c r="DB46" s="636"/>
      <c r="DC46" s="636"/>
      <c r="DD46" s="636"/>
      <c r="DE46" s="636"/>
      <c r="DF46" s="636"/>
      <c r="DG46" s="636"/>
      <c r="DH46" s="636"/>
      <c r="DI46" s="636"/>
    </row>
    <row r="47" spans="1:113" x14ac:dyDescent="0.15">
      <c r="E47" s="636" t="s">
        <v>208</v>
      </c>
      <c r="F47" s="636"/>
      <c r="G47" s="636"/>
      <c r="H47" s="636"/>
      <c r="I47" s="636"/>
      <c r="J47" s="636"/>
      <c r="K47" s="636"/>
      <c r="L47" s="636"/>
      <c r="M47" s="636"/>
      <c r="N47" s="636"/>
      <c r="O47" s="636"/>
      <c r="P47" s="636"/>
      <c r="Q47" s="636"/>
      <c r="R47" s="636"/>
      <c r="S47" s="636"/>
      <c r="T47" s="636"/>
      <c r="U47" s="636"/>
      <c r="V47" s="636"/>
      <c r="W47" s="636"/>
      <c r="X47" s="636"/>
      <c r="Y47" s="636"/>
      <c r="Z47" s="636"/>
      <c r="AA47" s="636"/>
      <c r="AB47" s="636"/>
      <c r="AC47" s="636"/>
      <c r="AD47" s="636"/>
      <c r="AE47" s="636"/>
      <c r="AF47" s="636"/>
      <c r="AG47" s="636"/>
      <c r="AH47" s="636"/>
      <c r="AI47" s="636"/>
      <c r="AJ47" s="636"/>
      <c r="AK47" s="636"/>
      <c r="AL47" s="636"/>
      <c r="AM47" s="636"/>
      <c r="AN47" s="636"/>
      <c r="AO47" s="636"/>
      <c r="AP47" s="636"/>
      <c r="AQ47" s="636"/>
      <c r="AR47" s="636"/>
      <c r="AS47" s="636"/>
      <c r="AT47" s="636"/>
      <c r="AU47" s="636"/>
      <c r="AV47" s="636"/>
      <c r="AW47" s="636"/>
      <c r="AX47" s="636"/>
      <c r="AY47" s="636"/>
      <c r="AZ47" s="636"/>
      <c r="BA47" s="636"/>
      <c r="BB47" s="636"/>
      <c r="BC47" s="636"/>
      <c r="BD47" s="636"/>
      <c r="BE47" s="636"/>
      <c r="BF47" s="636"/>
      <c r="BG47" s="636"/>
      <c r="BH47" s="636"/>
      <c r="BI47" s="636"/>
      <c r="BJ47" s="636"/>
      <c r="BK47" s="636"/>
      <c r="BL47" s="636"/>
      <c r="BM47" s="636"/>
      <c r="BN47" s="636"/>
      <c r="BO47" s="636"/>
      <c r="BP47" s="636"/>
      <c r="BQ47" s="636"/>
      <c r="BR47" s="636"/>
      <c r="BS47" s="636"/>
      <c r="BT47" s="636"/>
      <c r="BU47" s="636"/>
      <c r="BV47" s="636"/>
      <c r="BW47" s="636"/>
      <c r="BX47" s="636"/>
      <c r="BY47" s="636"/>
      <c r="BZ47" s="636"/>
      <c r="CA47" s="636"/>
      <c r="CB47" s="636"/>
      <c r="CC47" s="636"/>
      <c r="CD47" s="636"/>
      <c r="CE47" s="636"/>
      <c r="CF47" s="636"/>
      <c r="CG47" s="636"/>
      <c r="CH47" s="636"/>
      <c r="CI47" s="636"/>
      <c r="CJ47" s="636"/>
      <c r="CK47" s="636"/>
      <c r="CL47" s="636"/>
      <c r="CM47" s="636"/>
      <c r="CN47" s="636"/>
      <c r="CO47" s="636"/>
      <c r="CP47" s="636"/>
      <c r="CQ47" s="636"/>
      <c r="CR47" s="636"/>
      <c r="CS47" s="636"/>
      <c r="CT47" s="636"/>
      <c r="CU47" s="636"/>
      <c r="CV47" s="636"/>
      <c r="CW47" s="636"/>
      <c r="CX47" s="636"/>
      <c r="CY47" s="636"/>
      <c r="CZ47" s="636"/>
      <c r="DA47" s="636"/>
      <c r="DB47" s="636"/>
      <c r="DC47" s="636"/>
      <c r="DD47" s="636"/>
      <c r="DE47" s="636"/>
      <c r="DF47" s="636"/>
      <c r="DG47" s="636"/>
      <c r="DH47" s="636"/>
      <c r="DI47" s="636"/>
    </row>
    <row r="48" spans="1:113" x14ac:dyDescent="0.15">
      <c r="E48" s="636" t="s">
        <v>209</v>
      </c>
      <c r="F48" s="636"/>
      <c r="G48" s="636"/>
      <c r="H48" s="636"/>
      <c r="I48" s="636"/>
      <c r="J48" s="636"/>
      <c r="K48" s="636"/>
      <c r="L48" s="636"/>
      <c r="M48" s="636"/>
      <c r="N48" s="636"/>
      <c r="O48" s="636"/>
      <c r="P48" s="636"/>
      <c r="Q48" s="636"/>
      <c r="R48" s="636"/>
      <c r="S48" s="636"/>
      <c r="T48" s="636"/>
      <c r="U48" s="636"/>
      <c r="V48" s="636"/>
      <c r="W48" s="636"/>
      <c r="X48" s="636"/>
      <c r="Y48" s="636"/>
      <c r="Z48" s="636"/>
      <c r="AA48" s="636"/>
      <c r="AB48" s="636"/>
      <c r="AC48" s="636"/>
      <c r="AD48" s="636"/>
      <c r="AE48" s="636"/>
      <c r="AF48" s="636"/>
      <c r="AG48" s="636"/>
      <c r="AH48" s="636"/>
      <c r="AI48" s="636"/>
      <c r="AJ48" s="636"/>
      <c r="AK48" s="636"/>
      <c r="AL48" s="636"/>
      <c r="AM48" s="636"/>
      <c r="AN48" s="636"/>
      <c r="AO48" s="636"/>
      <c r="AP48" s="636"/>
      <c r="AQ48" s="636"/>
      <c r="AR48" s="636"/>
      <c r="AS48" s="636"/>
      <c r="AT48" s="636"/>
      <c r="AU48" s="636"/>
      <c r="AV48" s="636"/>
      <c r="AW48" s="636"/>
      <c r="AX48" s="636"/>
      <c r="AY48" s="636"/>
      <c r="AZ48" s="636"/>
      <c r="BA48" s="636"/>
      <c r="BB48" s="636"/>
      <c r="BC48" s="636"/>
      <c r="BD48" s="636"/>
      <c r="BE48" s="636"/>
      <c r="BF48" s="636"/>
      <c r="BG48" s="636"/>
      <c r="BH48" s="636"/>
      <c r="BI48" s="636"/>
      <c r="BJ48" s="636"/>
      <c r="BK48" s="636"/>
      <c r="BL48" s="636"/>
      <c r="BM48" s="636"/>
      <c r="BN48" s="636"/>
      <c r="BO48" s="636"/>
      <c r="BP48" s="636"/>
      <c r="BQ48" s="636"/>
      <c r="BR48" s="636"/>
      <c r="BS48" s="636"/>
      <c r="BT48" s="636"/>
      <c r="BU48" s="636"/>
      <c r="BV48" s="636"/>
      <c r="BW48" s="636"/>
      <c r="BX48" s="636"/>
      <c r="BY48" s="636"/>
      <c r="BZ48" s="636"/>
      <c r="CA48" s="636"/>
      <c r="CB48" s="636"/>
      <c r="CC48" s="636"/>
      <c r="CD48" s="636"/>
      <c r="CE48" s="636"/>
      <c r="CF48" s="636"/>
      <c r="CG48" s="636"/>
      <c r="CH48" s="636"/>
      <c r="CI48" s="636"/>
      <c r="CJ48" s="636"/>
      <c r="CK48" s="636"/>
      <c r="CL48" s="636"/>
      <c r="CM48" s="636"/>
      <c r="CN48" s="636"/>
      <c r="CO48" s="636"/>
      <c r="CP48" s="636"/>
      <c r="CQ48" s="636"/>
      <c r="CR48" s="636"/>
      <c r="CS48" s="636"/>
      <c r="CT48" s="636"/>
      <c r="CU48" s="636"/>
      <c r="CV48" s="636"/>
      <c r="CW48" s="636"/>
      <c r="CX48" s="636"/>
      <c r="CY48" s="636"/>
      <c r="CZ48" s="636"/>
      <c r="DA48" s="636"/>
      <c r="DB48" s="636"/>
      <c r="DC48" s="636"/>
      <c r="DD48" s="636"/>
      <c r="DE48" s="636"/>
      <c r="DF48" s="636"/>
      <c r="DG48" s="636"/>
      <c r="DH48" s="636"/>
      <c r="DI48" s="636"/>
    </row>
    <row r="49" spans="5:113" x14ac:dyDescent="0.15">
      <c r="E49" s="637" t="s">
        <v>210</v>
      </c>
      <c r="F49" s="637"/>
      <c r="G49" s="637"/>
      <c r="H49" s="637"/>
      <c r="I49" s="637"/>
      <c r="J49" s="637"/>
      <c r="K49" s="637"/>
      <c r="L49" s="637"/>
      <c r="M49" s="637"/>
      <c r="N49" s="637"/>
      <c r="O49" s="637"/>
      <c r="P49" s="637"/>
      <c r="Q49" s="637"/>
      <c r="R49" s="637"/>
      <c r="S49" s="637"/>
      <c r="T49" s="637"/>
      <c r="U49" s="637"/>
      <c r="V49" s="637"/>
      <c r="W49" s="637"/>
      <c r="X49" s="637"/>
      <c r="Y49" s="637"/>
      <c r="Z49" s="637"/>
      <c r="AA49" s="637"/>
      <c r="AB49" s="637"/>
      <c r="AC49" s="637"/>
      <c r="AD49" s="637"/>
      <c r="AE49" s="637"/>
      <c r="AF49" s="637"/>
      <c r="AG49" s="637"/>
      <c r="AH49" s="637"/>
      <c r="AI49" s="637"/>
      <c r="AJ49" s="637"/>
      <c r="AK49" s="637"/>
      <c r="AL49" s="637"/>
      <c r="AM49" s="637"/>
      <c r="AN49" s="637"/>
      <c r="AO49" s="637"/>
      <c r="AP49" s="637"/>
      <c r="AQ49" s="637"/>
      <c r="AR49" s="637"/>
      <c r="AS49" s="637"/>
      <c r="AT49" s="637"/>
      <c r="AU49" s="637"/>
      <c r="AV49" s="637"/>
      <c r="AW49" s="637"/>
      <c r="AX49" s="637"/>
      <c r="AY49" s="637"/>
      <c r="AZ49" s="637"/>
      <c r="BA49" s="637"/>
      <c r="BB49" s="637"/>
      <c r="BC49" s="637"/>
      <c r="BD49" s="637"/>
      <c r="BE49" s="637"/>
      <c r="BF49" s="637"/>
      <c r="BG49" s="637"/>
      <c r="BH49" s="637"/>
      <c r="BI49" s="637"/>
      <c r="BJ49" s="637"/>
      <c r="BK49" s="637"/>
      <c r="BL49" s="637"/>
      <c r="BM49" s="637"/>
      <c r="BN49" s="637"/>
      <c r="BO49" s="637"/>
      <c r="BP49" s="637"/>
      <c r="BQ49" s="637"/>
      <c r="BR49" s="637"/>
      <c r="BS49" s="637"/>
      <c r="BT49" s="637"/>
      <c r="BU49" s="637"/>
      <c r="BV49" s="637"/>
      <c r="BW49" s="637"/>
      <c r="BX49" s="637"/>
      <c r="BY49" s="637"/>
      <c r="BZ49" s="637"/>
      <c r="CA49" s="637"/>
      <c r="CB49" s="637"/>
      <c r="CC49" s="637"/>
      <c r="CD49" s="637"/>
      <c r="CE49" s="637"/>
      <c r="CF49" s="637"/>
      <c r="CG49" s="637"/>
      <c r="CH49" s="637"/>
      <c r="CI49" s="637"/>
      <c r="CJ49" s="637"/>
      <c r="CK49" s="637"/>
      <c r="CL49" s="637"/>
      <c r="CM49" s="637"/>
      <c r="CN49" s="637"/>
      <c r="CO49" s="637"/>
      <c r="CP49" s="637"/>
      <c r="CQ49" s="637"/>
      <c r="CR49" s="637"/>
      <c r="CS49" s="637"/>
      <c r="CT49" s="637"/>
      <c r="CU49" s="637"/>
      <c r="CV49" s="637"/>
      <c r="CW49" s="637"/>
      <c r="CX49" s="637"/>
      <c r="CY49" s="637"/>
      <c r="CZ49" s="637"/>
      <c r="DA49" s="637"/>
      <c r="DB49" s="637"/>
      <c r="DC49" s="637"/>
      <c r="DD49" s="637"/>
      <c r="DE49" s="637"/>
      <c r="DF49" s="637"/>
      <c r="DG49" s="637"/>
      <c r="DH49" s="637"/>
      <c r="DI49" s="637"/>
    </row>
    <row r="50" spans="5:113" x14ac:dyDescent="0.15">
      <c r="E50" s="636" t="s">
        <v>211</v>
      </c>
      <c r="F50" s="636"/>
      <c r="G50" s="636"/>
      <c r="H50" s="636"/>
      <c r="I50" s="636"/>
      <c r="J50" s="636"/>
      <c r="K50" s="636"/>
      <c r="L50" s="636"/>
      <c r="M50" s="636"/>
      <c r="N50" s="636"/>
      <c r="O50" s="636"/>
      <c r="P50" s="636"/>
      <c r="Q50" s="636"/>
      <c r="R50" s="636"/>
      <c r="S50" s="636"/>
      <c r="T50" s="636"/>
      <c r="U50" s="636"/>
      <c r="V50" s="636"/>
      <c r="W50" s="636"/>
      <c r="X50" s="636"/>
      <c r="Y50" s="636"/>
      <c r="Z50" s="636"/>
      <c r="AA50" s="636"/>
      <c r="AB50" s="636"/>
      <c r="AC50" s="636"/>
      <c r="AD50" s="636"/>
      <c r="AE50" s="636"/>
      <c r="AF50" s="636"/>
      <c r="AG50" s="636"/>
      <c r="AH50" s="636"/>
      <c r="AI50" s="636"/>
      <c r="AJ50" s="636"/>
      <c r="AK50" s="636"/>
      <c r="AL50" s="636"/>
      <c r="AM50" s="636"/>
      <c r="AN50" s="636"/>
      <c r="AO50" s="636"/>
      <c r="AP50" s="636"/>
      <c r="AQ50" s="636"/>
      <c r="AR50" s="636"/>
      <c r="AS50" s="636"/>
      <c r="AT50" s="636"/>
      <c r="AU50" s="636"/>
      <c r="AV50" s="636"/>
      <c r="AW50" s="636"/>
      <c r="AX50" s="636"/>
      <c r="AY50" s="636"/>
      <c r="AZ50" s="636"/>
      <c r="BA50" s="636"/>
      <c r="BB50" s="636"/>
      <c r="BC50" s="636"/>
      <c r="BD50" s="636"/>
      <c r="BE50" s="636"/>
      <c r="BF50" s="636"/>
      <c r="BG50" s="636"/>
      <c r="BH50" s="636"/>
      <c r="BI50" s="636"/>
      <c r="BJ50" s="636"/>
      <c r="BK50" s="636"/>
      <c r="BL50" s="636"/>
      <c r="BM50" s="636"/>
      <c r="BN50" s="636"/>
      <c r="BO50" s="636"/>
      <c r="BP50" s="636"/>
      <c r="BQ50" s="636"/>
      <c r="BR50" s="636"/>
      <c r="BS50" s="636"/>
      <c r="BT50" s="636"/>
      <c r="BU50" s="636"/>
      <c r="BV50" s="636"/>
      <c r="BW50" s="636"/>
      <c r="BX50" s="636"/>
      <c r="BY50" s="636"/>
      <c r="BZ50" s="636"/>
      <c r="CA50" s="636"/>
      <c r="CB50" s="636"/>
      <c r="CC50" s="636"/>
      <c r="CD50" s="636"/>
      <c r="CE50" s="636"/>
      <c r="CF50" s="636"/>
      <c r="CG50" s="636"/>
      <c r="CH50" s="636"/>
      <c r="CI50" s="636"/>
      <c r="CJ50" s="636"/>
      <c r="CK50" s="636"/>
      <c r="CL50" s="636"/>
      <c r="CM50" s="636"/>
      <c r="CN50" s="636"/>
      <c r="CO50" s="636"/>
      <c r="CP50" s="636"/>
      <c r="CQ50" s="636"/>
      <c r="CR50" s="636"/>
      <c r="CS50" s="636"/>
      <c r="CT50" s="636"/>
      <c r="CU50" s="636"/>
      <c r="CV50" s="636"/>
      <c r="CW50" s="636"/>
      <c r="CX50" s="636"/>
      <c r="CY50" s="636"/>
      <c r="CZ50" s="636"/>
      <c r="DA50" s="636"/>
      <c r="DB50" s="636"/>
      <c r="DC50" s="636"/>
      <c r="DD50" s="636"/>
      <c r="DE50" s="636"/>
      <c r="DF50" s="636"/>
      <c r="DG50" s="636"/>
      <c r="DH50" s="636"/>
      <c r="DI50" s="636"/>
    </row>
    <row r="51" spans="5:113" x14ac:dyDescent="0.15">
      <c r="E51" s="636" t="s">
        <v>212</v>
      </c>
      <c r="F51" s="636"/>
      <c r="G51" s="636"/>
      <c r="H51" s="636"/>
      <c r="I51" s="636"/>
      <c r="J51" s="636"/>
      <c r="K51" s="636"/>
      <c r="L51" s="636"/>
      <c r="M51" s="636"/>
      <c r="N51" s="636"/>
      <c r="O51" s="636"/>
      <c r="P51" s="636"/>
      <c r="Q51" s="636"/>
      <c r="R51" s="636"/>
      <c r="S51" s="636"/>
      <c r="T51" s="636"/>
      <c r="U51" s="636"/>
      <c r="V51" s="636"/>
      <c r="W51" s="636"/>
      <c r="X51" s="636"/>
      <c r="Y51" s="636"/>
      <c r="Z51" s="636"/>
      <c r="AA51" s="636"/>
      <c r="AB51" s="636"/>
      <c r="AC51" s="636"/>
      <c r="AD51" s="636"/>
      <c r="AE51" s="636"/>
      <c r="AF51" s="636"/>
      <c r="AG51" s="636"/>
      <c r="AH51" s="636"/>
      <c r="AI51" s="636"/>
      <c r="AJ51" s="636"/>
      <c r="AK51" s="636"/>
      <c r="AL51" s="636"/>
      <c r="AM51" s="636"/>
      <c r="AN51" s="636"/>
      <c r="AO51" s="636"/>
      <c r="AP51" s="636"/>
      <c r="AQ51" s="636"/>
      <c r="AR51" s="636"/>
      <c r="AS51" s="636"/>
      <c r="AT51" s="636"/>
      <c r="AU51" s="636"/>
      <c r="AV51" s="636"/>
      <c r="AW51" s="636"/>
      <c r="AX51" s="636"/>
      <c r="AY51" s="636"/>
      <c r="AZ51" s="636"/>
      <c r="BA51" s="636"/>
      <c r="BB51" s="636"/>
      <c r="BC51" s="636"/>
      <c r="BD51" s="636"/>
      <c r="BE51" s="636"/>
      <c r="BF51" s="636"/>
      <c r="BG51" s="636"/>
      <c r="BH51" s="636"/>
      <c r="BI51" s="636"/>
      <c r="BJ51" s="636"/>
      <c r="BK51" s="636"/>
      <c r="BL51" s="636"/>
      <c r="BM51" s="636"/>
      <c r="BN51" s="636"/>
      <c r="BO51" s="636"/>
      <c r="BP51" s="636"/>
      <c r="BQ51" s="636"/>
      <c r="BR51" s="636"/>
      <c r="BS51" s="636"/>
      <c r="BT51" s="636"/>
      <c r="BU51" s="636"/>
      <c r="BV51" s="636"/>
      <c r="BW51" s="636"/>
      <c r="BX51" s="636"/>
      <c r="BY51" s="636"/>
      <c r="BZ51" s="636"/>
      <c r="CA51" s="636"/>
      <c r="CB51" s="636"/>
      <c r="CC51" s="636"/>
      <c r="CD51" s="636"/>
      <c r="CE51" s="636"/>
      <c r="CF51" s="636"/>
      <c r="CG51" s="636"/>
      <c r="CH51" s="636"/>
      <c r="CI51" s="636"/>
      <c r="CJ51" s="636"/>
      <c r="CK51" s="636"/>
      <c r="CL51" s="636"/>
      <c r="CM51" s="636"/>
      <c r="CN51" s="636"/>
      <c r="CO51" s="636"/>
      <c r="CP51" s="636"/>
      <c r="CQ51" s="636"/>
      <c r="CR51" s="636"/>
      <c r="CS51" s="636"/>
      <c r="CT51" s="636"/>
      <c r="CU51" s="636"/>
      <c r="CV51" s="636"/>
      <c r="CW51" s="636"/>
      <c r="CX51" s="636"/>
      <c r="CY51" s="636"/>
      <c r="CZ51" s="636"/>
      <c r="DA51" s="636"/>
      <c r="DB51" s="636"/>
      <c r="DC51" s="636"/>
      <c r="DD51" s="636"/>
      <c r="DE51" s="636"/>
      <c r="DF51" s="636"/>
      <c r="DG51" s="636"/>
      <c r="DH51" s="636"/>
      <c r="DI51" s="636"/>
    </row>
    <row r="52" spans="5:113" x14ac:dyDescent="0.15">
      <c r="E52" s="636" t="s">
        <v>213</v>
      </c>
      <c r="F52" s="636"/>
      <c r="G52" s="636"/>
      <c r="H52" s="636"/>
      <c r="I52" s="636"/>
      <c r="J52" s="636"/>
      <c r="K52" s="636"/>
      <c r="L52" s="636"/>
      <c r="M52" s="636"/>
      <c r="N52" s="636"/>
      <c r="O52" s="636"/>
      <c r="P52" s="636"/>
      <c r="Q52" s="636"/>
      <c r="R52" s="636"/>
      <c r="S52" s="636"/>
      <c r="T52" s="636"/>
      <c r="U52" s="636"/>
      <c r="V52" s="636"/>
      <c r="W52" s="636"/>
      <c r="X52" s="636"/>
      <c r="Y52" s="636"/>
      <c r="Z52" s="636"/>
      <c r="AA52" s="636"/>
      <c r="AB52" s="636"/>
      <c r="AC52" s="636"/>
      <c r="AD52" s="636"/>
      <c r="AE52" s="636"/>
      <c r="AF52" s="636"/>
      <c r="AG52" s="636"/>
      <c r="AH52" s="636"/>
      <c r="AI52" s="636"/>
      <c r="AJ52" s="636"/>
      <c r="AK52" s="636"/>
      <c r="AL52" s="636"/>
      <c r="AM52" s="636"/>
      <c r="AN52" s="636"/>
      <c r="AO52" s="636"/>
      <c r="AP52" s="636"/>
      <c r="AQ52" s="636"/>
      <c r="AR52" s="636"/>
      <c r="AS52" s="636"/>
      <c r="AT52" s="636"/>
      <c r="AU52" s="636"/>
      <c r="AV52" s="636"/>
      <c r="AW52" s="636"/>
      <c r="AX52" s="636"/>
      <c r="AY52" s="636"/>
      <c r="AZ52" s="636"/>
      <c r="BA52" s="636"/>
      <c r="BB52" s="636"/>
      <c r="BC52" s="636"/>
      <c r="BD52" s="636"/>
      <c r="BE52" s="636"/>
      <c r="BF52" s="636"/>
      <c r="BG52" s="636"/>
      <c r="BH52" s="636"/>
      <c r="BI52" s="636"/>
      <c r="BJ52" s="636"/>
      <c r="BK52" s="636"/>
      <c r="BL52" s="636"/>
      <c r="BM52" s="636"/>
      <c r="BN52" s="636"/>
      <c r="BO52" s="636"/>
      <c r="BP52" s="636"/>
      <c r="BQ52" s="636"/>
      <c r="BR52" s="636"/>
      <c r="BS52" s="636"/>
      <c r="BT52" s="636"/>
      <c r="BU52" s="636"/>
      <c r="BV52" s="636"/>
      <c r="BW52" s="636"/>
      <c r="BX52" s="636"/>
      <c r="BY52" s="636"/>
      <c r="BZ52" s="636"/>
      <c r="CA52" s="636"/>
      <c r="CB52" s="636"/>
      <c r="CC52" s="636"/>
      <c r="CD52" s="636"/>
      <c r="CE52" s="636"/>
      <c r="CF52" s="636"/>
      <c r="CG52" s="636"/>
      <c r="CH52" s="636"/>
      <c r="CI52" s="636"/>
      <c r="CJ52" s="636"/>
      <c r="CK52" s="636"/>
      <c r="CL52" s="636"/>
      <c r="CM52" s="636"/>
      <c r="CN52" s="636"/>
      <c r="CO52" s="636"/>
      <c r="CP52" s="636"/>
      <c r="CQ52" s="636"/>
      <c r="CR52" s="636"/>
      <c r="CS52" s="636"/>
      <c r="CT52" s="636"/>
      <c r="CU52" s="636"/>
      <c r="CV52" s="636"/>
      <c r="CW52" s="636"/>
      <c r="CX52" s="636"/>
      <c r="CY52" s="636"/>
      <c r="CZ52" s="636"/>
      <c r="DA52" s="636"/>
      <c r="DB52" s="636"/>
      <c r="DC52" s="636"/>
      <c r="DD52" s="636"/>
      <c r="DE52" s="636"/>
      <c r="DF52" s="636"/>
      <c r="DG52" s="636"/>
      <c r="DH52" s="636"/>
      <c r="DI52" s="636"/>
    </row>
    <row r="53" spans="5:113" x14ac:dyDescent="0.15">
      <c r="E53" s="636" t="s">
        <v>214</v>
      </c>
      <c r="F53" s="636"/>
      <c r="G53" s="636"/>
      <c r="H53" s="636"/>
      <c r="I53" s="636"/>
      <c r="J53" s="636"/>
      <c r="K53" s="636"/>
      <c r="L53" s="636"/>
      <c r="M53" s="636"/>
      <c r="N53" s="636"/>
      <c r="O53" s="636"/>
      <c r="P53" s="636"/>
      <c r="Q53" s="636"/>
      <c r="R53" s="636"/>
      <c r="S53" s="636"/>
      <c r="T53" s="636"/>
      <c r="U53" s="636"/>
      <c r="V53" s="636"/>
      <c r="W53" s="636"/>
      <c r="X53" s="636"/>
      <c r="Y53" s="636"/>
      <c r="Z53" s="636"/>
      <c r="AA53" s="636"/>
      <c r="AB53" s="636"/>
      <c r="AC53" s="636"/>
      <c r="AD53" s="636"/>
      <c r="AE53" s="636"/>
      <c r="AF53" s="636"/>
      <c r="AG53" s="636"/>
      <c r="AH53" s="636"/>
      <c r="AI53" s="636"/>
      <c r="AJ53" s="636"/>
      <c r="AK53" s="636"/>
      <c r="AL53" s="636"/>
      <c r="AM53" s="636"/>
      <c r="AN53" s="636"/>
      <c r="AO53" s="636"/>
      <c r="AP53" s="636"/>
      <c r="AQ53" s="636"/>
      <c r="AR53" s="636"/>
      <c r="AS53" s="636"/>
      <c r="AT53" s="636"/>
      <c r="AU53" s="636"/>
      <c r="AV53" s="636"/>
      <c r="AW53" s="636"/>
      <c r="AX53" s="636"/>
      <c r="AY53" s="636"/>
      <c r="AZ53" s="636"/>
      <c r="BA53" s="636"/>
      <c r="BB53" s="636"/>
      <c r="BC53" s="636"/>
      <c r="BD53" s="636"/>
      <c r="BE53" s="636"/>
      <c r="BF53" s="636"/>
      <c r="BG53" s="636"/>
      <c r="BH53" s="636"/>
      <c r="BI53" s="636"/>
      <c r="BJ53" s="636"/>
      <c r="BK53" s="636"/>
      <c r="BL53" s="636"/>
      <c r="BM53" s="636"/>
      <c r="BN53" s="636"/>
      <c r="BO53" s="636"/>
      <c r="BP53" s="636"/>
      <c r="BQ53" s="636"/>
      <c r="BR53" s="636"/>
      <c r="BS53" s="636"/>
      <c r="BT53" s="636"/>
      <c r="BU53" s="636"/>
      <c r="BV53" s="636"/>
      <c r="BW53" s="636"/>
      <c r="BX53" s="636"/>
      <c r="BY53" s="636"/>
      <c r="BZ53" s="636"/>
      <c r="CA53" s="636"/>
      <c r="CB53" s="636"/>
      <c r="CC53" s="636"/>
      <c r="CD53" s="636"/>
      <c r="CE53" s="636"/>
      <c r="CF53" s="636"/>
      <c r="CG53" s="636"/>
      <c r="CH53" s="636"/>
      <c r="CI53" s="636"/>
      <c r="CJ53" s="636"/>
      <c r="CK53" s="636"/>
      <c r="CL53" s="636"/>
      <c r="CM53" s="636"/>
      <c r="CN53" s="636"/>
      <c r="CO53" s="636"/>
      <c r="CP53" s="636"/>
      <c r="CQ53" s="636"/>
      <c r="CR53" s="636"/>
      <c r="CS53" s="636"/>
      <c r="CT53" s="636"/>
      <c r="CU53" s="636"/>
      <c r="CV53" s="636"/>
      <c r="CW53" s="636"/>
      <c r="CX53" s="636"/>
      <c r="CY53" s="636"/>
      <c r="CZ53" s="636"/>
      <c r="DA53" s="636"/>
      <c r="DB53" s="636"/>
      <c r="DC53" s="636"/>
      <c r="DD53" s="636"/>
      <c r="DE53" s="636"/>
      <c r="DF53" s="636"/>
      <c r="DG53" s="636"/>
      <c r="DH53" s="636"/>
      <c r="DI53" s="636"/>
    </row>
    <row r="54" spans="5:113" x14ac:dyDescent="0.15"/>
    <row r="55" spans="5:113" x14ac:dyDescent="0.15"/>
    <row r="56" spans="5:113" x14ac:dyDescent="0.15"/>
  </sheetData>
  <sheetProtection algorithmName="SHA-512" hashValue="NJdpsezP1/La/11f0YGjdrjrkuPwiwIX80G28wCRKaO4VanQMwpqAcXMmaN9jRjhDlFe9qqda8TR+V44japw0A==" saltValue="TonsPmFmhKDYBRVPWLPEX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565</v>
      </c>
      <c r="G33" s="29" t="s">
        <v>566</v>
      </c>
      <c r="H33" s="29" t="s">
        <v>567</v>
      </c>
      <c r="I33" s="29" t="s">
        <v>568</v>
      </c>
      <c r="J33" s="30" t="s">
        <v>569</v>
      </c>
      <c r="K33" s="22"/>
      <c r="L33" s="22"/>
      <c r="M33" s="22"/>
      <c r="N33" s="22"/>
      <c r="O33" s="22"/>
      <c r="P33" s="22"/>
    </row>
    <row r="34" spans="1:16" ht="39" customHeight="1" x14ac:dyDescent="0.15">
      <c r="A34" s="22"/>
      <c r="B34" s="31"/>
      <c r="C34" s="1187" t="s">
        <v>571</v>
      </c>
      <c r="D34" s="1187"/>
      <c r="E34" s="1188"/>
      <c r="F34" s="32">
        <v>0</v>
      </c>
      <c r="G34" s="33" t="s">
        <v>572</v>
      </c>
      <c r="H34" s="33" t="s">
        <v>573</v>
      </c>
      <c r="I34" s="33">
        <v>0.03</v>
      </c>
      <c r="J34" s="34" t="s">
        <v>574</v>
      </c>
      <c r="K34" s="22"/>
      <c r="L34" s="22"/>
      <c r="M34" s="22"/>
      <c r="N34" s="22"/>
      <c r="O34" s="22"/>
      <c r="P34" s="22"/>
    </row>
    <row r="35" spans="1:16" ht="39" customHeight="1" x14ac:dyDescent="0.15">
      <c r="A35" s="22"/>
      <c r="B35" s="35"/>
      <c r="C35" s="1181" t="s">
        <v>575</v>
      </c>
      <c r="D35" s="1182"/>
      <c r="E35" s="1183"/>
      <c r="F35" s="36">
        <v>8.6199999999999992</v>
      </c>
      <c r="G35" s="37">
        <v>8.9499999999999993</v>
      </c>
      <c r="H35" s="37">
        <v>7.22</v>
      </c>
      <c r="I35" s="37">
        <v>7.59</v>
      </c>
      <c r="J35" s="38">
        <v>8.18</v>
      </c>
      <c r="K35" s="22"/>
      <c r="L35" s="22"/>
      <c r="M35" s="22"/>
      <c r="N35" s="22"/>
      <c r="O35" s="22"/>
      <c r="P35" s="22"/>
    </row>
    <row r="36" spans="1:16" ht="39" customHeight="1" x14ac:dyDescent="0.15">
      <c r="A36" s="22"/>
      <c r="B36" s="35"/>
      <c r="C36" s="1181" t="s">
        <v>576</v>
      </c>
      <c r="D36" s="1182"/>
      <c r="E36" s="1183"/>
      <c r="F36" s="36">
        <v>2.2000000000000002</v>
      </c>
      <c r="G36" s="37">
        <v>3.88</v>
      </c>
      <c r="H36" s="37">
        <v>4.51</v>
      </c>
      <c r="I36" s="37">
        <v>6.22</v>
      </c>
      <c r="J36" s="38">
        <v>3.73</v>
      </c>
      <c r="K36" s="22"/>
      <c r="L36" s="22"/>
      <c r="M36" s="22"/>
      <c r="N36" s="22"/>
      <c r="O36" s="22"/>
      <c r="P36" s="22"/>
    </row>
    <row r="37" spans="1:16" ht="39" customHeight="1" x14ac:dyDescent="0.15">
      <c r="A37" s="22"/>
      <c r="B37" s="35"/>
      <c r="C37" s="1181" t="s">
        <v>577</v>
      </c>
      <c r="D37" s="1182"/>
      <c r="E37" s="1183"/>
      <c r="F37" s="36">
        <v>0.76</v>
      </c>
      <c r="G37" s="37">
        <v>1.01</v>
      </c>
      <c r="H37" s="37">
        <v>1.18</v>
      </c>
      <c r="I37" s="37">
        <v>1.81</v>
      </c>
      <c r="J37" s="38">
        <v>1.98</v>
      </c>
      <c r="K37" s="22"/>
      <c r="L37" s="22"/>
      <c r="M37" s="22"/>
      <c r="N37" s="22"/>
      <c r="O37" s="22"/>
      <c r="P37" s="22"/>
    </row>
    <row r="38" spans="1:16" ht="39" customHeight="1" x14ac:dyDescent="0.15">
      <c r="A38" s="22"/>
      <c r="B38" s="35"/>
      <c r="C38" s="1181" t="s">
        <v>578</v>
      </c>
      <c r="D38" s="1182"/>
      <c r="E38" s="1183"/>
      <c r="F38" s="36">
        <v>7.0000000000000007E-2</v>
      </c>
      <c r="G38" s="37">
        <v>0.21</v>
      </c>
      <c r="H38" s="37">
        <v>0.6</v>
      </c>
      <c r="I38" s="37">
        <v>1.48</v>
      </c>
      <c r="J38" s="38">
        <v>0.95</v>
      </c>
      <c r="K38" s="22"/>
      <c r="L38" s="22"/>
      <c r="M38" s="22"/>
      <c r="N38" s="22"/>
      <c r="O38" s="22"/>
      <c r="P38" s="22"/>
    </row>
    <row r="39" spans="1:16" ht="39" customHeight="1" x14ac:dyDescent="0.15">
      <c r="A39" s="22"/>
      <c r="B39" s="35"/>
      <c r="C39" s="1181" t="s">
        <v>579</v>
      </c>
      <c r="D39" s="1182"/>
      <c r="E39" s="1183"/>
      <c r="F39" s="36">
        <v>0.87</v>
      </c>
      <c r="G39" s="37">
        <v>0.86</v>
      </c>
      <c r="H39" s="37">
        <v>0.23</v>
      </c>
      <c r="I39" s="37">
        <v>0.57999999999999996</v>
      </c>
      <c r="J39" s="38">
        <v>0.41</v>
      </c>
      <c r="K39" s="22"/>
      <c r="L39" s="22"/>
      <c r="M39" s="22"/>
      <c r="N39" s="22"/>
      <c r="O39" s="22"/>
      <c r="P39" s="22"/>
    </row>
    <row r="40" spans="1:16" ht="39" customHeight="1" x14ac:dyDescent="0.15">
      <c r="A40" s="22"/>
      <c r="B40" s="35"/>
      <c r="C40" s="1181" t="s">
        <v>580</v>
      </c>
      <c r="D40" s="1182"/>
      <c r="E40" s="1183"/>
      <c r="F40" s="36">
        <v>0.17</v>
      </c>
      <c r="G40" s="37">
        <v>0.14000000000000001</v>
      </c>
      <c r="H40" s="37">
        <v>0.05</v>
      </c>
      <c r="I40" s="37">
        <v>0.54</v>
      </c>
      <c r="J40" s="38">
        <v>0.38</v>
      </c>
      <c r="K40" s="22"/>
      <c r="L40" s="22"/>
      <c r="M40" s="22"/>
      <c r="N40" s="22"/>
      <c r="O40" s="22"/>
      <c r="P40" s="22"/>
    </row>
    <row r="41" spans="1:16" ht="39" customHeight="1" x14ac:dyDescent="0.15">
      <c r="A41" s="22"/>
      <c r="B41" s="35"/>
      <c r="C41" s="1181" t="s">
        <v>581</v>
      </c>
      <c r="D41" s="1182"/>
      <c r="E41" s="1183"/>
      <c r="F41" s="36">
        <v>0.06</v>
      </c>
      <c r="G41" s="37">
        <v>0.08</v>
      </c>
      <c r="H41" s="37">
        <v>0.08</v>
      </c>
      <c r="I41" s="37">
        <v>0.08</v>
      </c>
      <c r="J41" s="38">
        <v>0.09</v>
      </c>
      <c r="K41" s="22"/>
      <c r="L41" s="22"/>
      <c r="M41" s="22"/>
      <c r="N41" s="22"/>
      <c r="O41" s="22"/>
      <c r="P41" s="22"/>
    </row>
    <row r="42" spans="1:16" ht="39" customHeight="1" x14ac:dyDescent="0.15">
      <c r="A42" s="22"/>
      <c r="B42" s="39"/>
      <c r="C42" s="1181" t="s">
        <v>582</v>
      </c>
      <c r="D42" s="1182"/>
      <c r="E42" s="1183"/>
      <c r="F42" s="36" t="s">
        <v>524</v>
      </c>
      <c r="G42" s="37" t="s">
        <v>524</v>
      </c>
      <c r="H42" s="37" t="s">
        <v>524</v>
      </c>
      <c r="I42" s="37" t="s">
        <v>524</v>
      </c>
      <c r="J42" s="38" t="s">
        <v>524</v>
      </c>
      <c r="K42" s="22"/>
      <c r="L42" s="22"/>
      <c r="M42" s="22"/>
      <c r="N42" s="22"/>
      <c r="O42" s="22"/>
      <c r="P42" s="22"/>
    </row>
    <row r="43" spans="1:16" ht="39" customHeight="1" thickBot="1" x14ac:dyDescent="0.2">
      <c r="A43" s="22"/>
      <c r="B43" s="40"/>
      <c r="C43" s="1184" t="s">
        <v>583</v>
      </c>
      <c r="D43" s="1185"/>
      <c r="E43" s="1186"/>
      <c r="F43" s="41" t="s">
        <v>524</v>
      </c>
      <c r="G43" s="42" t="s">
        <v>524</v>
      </c>
      <c r="H43" s="42" t="s">
        <v>524</v>
      </c>
      <c r="I43" s="42" t="s">
        <v>524</v>
      </c>
      <c r="J43" s="43" t="s">
        <v>524</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BEL0ZUvKh78GK9i/GGPc+6PzWpVaO1qSAWl4zoaK/cItotnQGPGVmfij61rYp7L4TIZU8ID37xN9urqtybA4Xw==" saltValue="WmmYRJt4efaKA73K95TCD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565</v>
      </c>
      <c r="L44" s="56" t="s">
        <v>566</v>
      </c>
      <c r="M44" s="56" t="s">
        <v>567</v>
      </c>
      <c r="N44" s="56" t="s">
        <v>568</v>
      </c>
      <c r="O44" s="57" t="s">
        <v>569</v>
      </c>
      <c r="P44" s="48"/>
      <c r="Q44" s="48"/>
      <c r="R44" s="48"/>
      <c r="S44" s="48"/>
      <c r="T44" s="48"/>
      <c r="U44" s="48"/>
    </row>
    <row r="45" spans="1:21" ht="30.75" customHeight="1" x14ac:dyDescent="0.15">
      <c r="A45" s="48"/>
      <c r="B45" s="1189" t="s">
        <v>11</v>
      </c>
      <c r="C45" s="1190"/>
      <c r="D45" s="58"/>
      <c r="E45" s="1195" t="s">
        <v>12</v>
      </c>
      <c r="F45" s="1195"/>
      <c r="G45" s="1195"/>
      <c r="H45" s="1195"/>
      <c r="I45" s="1195"/>
      <c r="J45" s="1196"/>
      <c r="K45" s="59">
        <v>2529</v>
      </c>
      <c r="L45" s="60">
        <v>2540</v>
      </c>
      <c r="M45" s="60">
        <v>2486</v>
      </c>
      <c r="N45" s="60">
        <v>2555</v>
      </c>
      <c r="O45" s="61">
        <v>2628</v>
      </c>
      <c r="P45" s="48"/>
      <c r="Q45" s="48"/>
      <c r="R45" s="48"/>
      <c r="S45" s="48"/>
      <c r="T45" s="48"/>
      <c r="U45" s="48"/>
    </row>
    <row r="46" spans="1:21" ht="30.75" customHeight="1" x14ac:dyDescent="0.15">
      <c r="A46" s="48"/>
      <c r="B46" s="1191"/>
      <c r="C46" s="1192"/>
      <c r="D46" s="62"/>
      <c r="E46" s="1197" t="s">
        <v>13</v>
      </c>
      <c r="F46" s="1197"/>
      <c r="G46" s="1197"/>
      <c r="H46" s="1197"/>
      <c r="I46" s="1197"/>
      <c r="J46" s="1198"/>
      <c r="K46" s="63" t="s">
        <v>524</v>
      </c>
      <c r="L46" s="64" t="s">
        <v>524</v>
      </c>
      <c r="M46" s="64" t="s">
        <v>524</v>
      </c>
      <c r="N46" s="64" t="s">
        <v>524</v>
      </c>
      <c r="O46" s="65" t="s">
        <v>524</v>
      </c>
      <c r="P46" s="48"/>
      <c r="Q46" s="48"/>
      <c r="R46" s="48"/>
      <c r="S46" s="48"/>
      <c r="T46" s="48"/>
      <c r="U46" s="48"/>
    </row>
    <row r="47" spans="1:21" ht="30.75" customHeight="1" x14ac:dyDescent="0.15">
      <c r="A47" s="48"/>
      <c r="B47" s="1191"/>
      <c r="C47" s="1192"/>
      <c r="D47" s="62"/>
      <c r="E47" s="1197" t="s">
        <v>14</v>
      </c>
      <c r="F47" s="1197"/>
      <c r="G47" s="1197"/>
      <c r="H47" s="1197"/>
      <c r="I47" s="1197"/>
      <c r="J47" s="1198"/>
      <c r="K47" s="63" t="s">
        <v>524</v>
      </c>
      <c r="L47" s="64" t="s">
        <v>524</v>
      </c>
      <c r="M47" s="64" t="s">
        <v>524</v>
      </c>
      <c r="N47" s="64" t="s">
        <v>524</v>
      </c>
      <c r="O47" s="65" t="s">
        <v>524</v>
      </c>
      <c r="P47" s="48"/>
      <c r="Q47" s="48"/>
      <c r="R47" s="48"/>
      <c r="S47" s="48"/>
      <c r="T47" s="48"/>
      <c r="U47" s="48"/>
    </row>
    <row r="48" spans="1:21" ht="30.75" customHeight="1" x14ac:dyDescent="0.15">
      <c r="A48" s="48"/>
      <c r="B48" s="1191"/>
      <c r="C48" s="1192"/>
      <c r="D48" s="62"/>
      <c r="E48" s="1197" t="s">
        <v>15</v>
      </c>
      <c r="F48" s="1197"/>
      <c r="G48" s="1197"/>
      <c r="H48" s="1197"/>
      <c r="I48" s="1197"/>
      <c r="J48" s="1198"/>
      <c r="K48" s="63">
        <v>420</v>
      </c>
      <c r="L48" s="64">
        <v>495</v>
      </c>
      <c r="M48" s="64">
        <v>411</v>
      </c>
      <c r="N48" s="64">
        <v>408</v>
      </c>
      <c r="O48" s="65">
        <v>388</v>
      </c>
      <c r="P48" s="48"/>
      <c r="Q48" s="48"/>
      <c r="R48" s="48"/>
      <c r="S48" s="48"/>
      <c r="T48" s="48"/>
      <c r="U48" s="48"/>
    </row>
    <row r="49" spans="1:21" ht="30.75" customHeight="1" x14ac:dyDescent="0.15">
      <c r="A49" s="48"/>
      <c r="B49" s="1191"/>
      <c r="C49" s="1192"/>
      <c r="D49" s="62"/>
      <c r="E49" s="1197" t="s">
        <v>16</v>
      </c>
      <c r="F49" s="1197"/>
      <c r="G49" s="1197"/>
      <c r="H49" s="1197"/>
      <c r="I49" s="1197"/>
      <c r="J49" s="1198"/>
      <c r="K49" s="63">
        <v>234</v>
      </c>
      <c r="L49" s="64">
        <v>251</v>
      </c>
      <c r="M49" s="64">
        <v>273</v>
      </c>
      <c r="N49" s="64">
        <v>231</v>
      </c>
      <c r="O49" s="65">
        <v>195</v>
      </c>
      <c r="P49" s="48"/>
      <c r="Q49" s="48"/>
      <c r="R49" s="48"/>
      <c r="S49" s="48"/>
      <c r="T49" s="48"/>
      <c r="U49" s="48"/>
    </row>
    <row r="50" spans="1:21" ht="30.75" customHeight="1" x14ac:dyDescent="0.15">
      <c r="A50" s="48"/>
      <c r="B50" s="1191"/>
      <c r="C50" s="1192"/>
      <c r="D50" s="62"/>
      <c r="E50" s="1197" t="s">
        <v>17</v>
      </c>
      <c r="F50" s="1197"/>
      <c r="G50" s="1197"/>
      <c r="H50" s="1197"/>
      <c r="I50" s="1197"/>
      <c r="J50" s="1198"/>
      <c r="K50" s="63" t="s">
        <v>524</v>
      </c>
      <c r="L50" s="64" t="s">
        <v>524</v>
      </c>
      <c r="M50" s="64" t="s">
        <v>524</v>
      </c>
      <c r="N50" s="64" t="s">
        <v>524</v>
      </c>
      <c r="O50" s="65" t="s">
        <v>524</v>
      </c>
      <c r="P50" s="48"/>
      <c r="Q50" s="48"/>
      <c r="R50" s="48"/>
      <c r="S50" s="48"/>
      <c r="T50" s="48"/>
      <c r="U50" s="48"/>
    </row>
    <row r="51" spans="1:21" ht="30.75" customHeight="1" x14ac:dyDescent="0.15">
      <c r="A51" s="48"/>
      <c r="B51" s="1193"/>
      <c r="C51" s="1194"/>
      <c r="D51" s="66"/>
      <c r="E51" s="1197" t="s">
        <v>18</v>
      </c>
      <c r="F51" s="1197"/>
      <c r="G51" s="1197"/>
      <c r="H51" s="1197"/>
      <c r="I51" s="1197"/>
      <c r="J51" s="1198"/>
      <c r="K51" s="63">
        <v>1</v>
      </c>
      <c r="L51" s="64">
        <v>0</v>
      </c>
      <c r="M51" s="64">
        <v>0</v>
      </c>
      <c r="N51" s="64">
        <v>0</v>
      </c>
      <c r="O51" s="65">
        <v>0</v>
      </c>
      <c r="P51" s="48"/>
      <c r="Q51" s="48"/>
      <c r="R51" s="48"/>
      <c r="S51" s="48"/>
      <c r="T51" s="48"/>
      <c r="U51" s="48"/>
    </row>
    <row r="52" spans="1:21" ht="30.75" customHeight="1" x14ac:dyDescent="0.15">
      <c r="A52" s="48"/>
      <c r="B52" s="1199" t="s">
        <v>19</v>
      </c>
      <c r="C52" s="1200"/>
      <c r="D52" s="66"/>
      <c r="E52" s="1197" t="s">
        <v>20</v>
      </c>
      <c r="F52" s="1197"/>
      <c r="G52" s="1197"/>
      <c r="H52" s="1197"/>
      <c r="I52" s="1197"/>
      <c r="J52" s="1198"/>
      <c r="K52" s="63">
        <v>2281</v>
      </c>
      <c r="L52" s="64">
        <v>2287</v>
      </c>
      <c r="M52" s="64">
        <v>2299</v>
      </c>
      <c r="N52" s="64">
        <v>2297</v>
      </c>
      <c r="O52" s="65">
        <v>2283</v>
      </c>
      <c r="P52" s="48"/>
      <c r="Q52" s="48"/>
      <c r="R52" s="48"/>
      <c r="S52" s="48"/>
      <c r="T52" s="48"/>
      <c r="U52" s="48"/>
    </row>
    <row r="53" spans="1:21" ht="30.75" customHeight="1" thickBot="1" x14ac:dyDescent="0.2">
      <c r="A53" s="48"/>
      <c r="B53" s="1201" t="s">
        <v>21</v>
      </c>
      <c r="C53" s="1202"/>
      <c r="D53" s="67"/>
      <c r="E53" s="1203" t="s">
        <v>22</v>
      </c>
      <c r="F53" s="1203"/>
      <c r="G53" s="1203"/>
      <c r="H53" s="1203"/>
      <c r="I53" s="1203"/>
      <c r="J53" s="1204"/>
      <c r="K53" s="68">
        <v>903</v>
      </c>
      <c r="L53" s="69">
        <v>999</v>
      </c>
      <c r="M53" s="69">
        <v>871</v>
      </c>
      <c r="N53" s="69">
        <v>897</v>
      </c>
      <c r="O53" s="70">
        <v>928</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25</v>
      </c>
      <c r="C56" s="73"/>
      <c r="D56" s="73"/>
      <c r="E56" s="73"/>
      <c r="F56" s="73"/>
      <c r="G56" s="73"/>
      <c r="H56" s="73"/>
      <c r="I56" s="73"/>
      <c r="J56" s="73"/>
      <c r="K56" s="74"/>
      <c r="L56" s="74"/>
      <c r="M56" s="74"/>
      <c r="N56" s="74"/>
      <c r="O56" s="75" t="s">
        <v>584</v>
      </c>
      <c r="P56" s="48"/>
      <c r="Q56" s="48"/>
      <c r="R56" s="48"/>
      <c r="S56" s="48"/>
      <c r="T56" s="48"/>
      <c r="U56" s="48"/>
    </row>
    <row r="57" spans="1:21" ht="31.5" customHeight="1" thickBot="1" x14ac:dyDescent="0.2">
      <c r="A57" s="48"/>
      <c r="B57" s="76"/>
      <c r="C57" s="77"/>
      <c r="D57" s="77"/>
      <c r="E57" s="78"/>
      <c r="F57" s="78"/>
      <c r="G57" s="78"/>
      <c r="H57" s="78"/>
      <c r="I57" s="78"/>
      <c r="J57" s="79" t="s">
        <v>2</v>
      </c>
      <c r="K57" s="80" t="s">
        <v>585</v>
      </c>
      <c r="L57" s="81" t="s">
        <v>586</v>
      </c>
      <c r="M57" s="81" t="s">
        <v>587</v>
      </c>
      <c r="N57" s="81" t="s">
        <v>588</v>
      </c>
      <c r="O57" s="82" t="s">
        <v>589</v>
      </c>
      <c r="P57" s="48"/>
      <c r="Q57" s="48"/>
      <c r="R57" s="48"/>
      <c r="S57" s="48"/>
      <c r="T57" s="48"/>
      <c r="U57" s="48"/>
    </row>
    <row r="58" spans="1:21" ht="31.5" customHeight="1" x14ac:dyDescent="0.15">
      <c r="B58" s="1205" t="s">
        <v>26</v>
      </c>
      <c r="C58" s="1206"/>
      <c r="D58" s="1211" t="s">
        <v>27</v>
      </c>
      <c r="E58" s="1212"/>
      <c r="F58" s="1212"/>
      <c r="G58" s="1212"/>
      <c r="H58" s="1212"/>
      <c r="I58" s="1212"/>
      <c r="J58" s="1213"/>
      <c r="K58" s="83" t="s">
        <v>602</v>
      </c>
      <c r="L58" s="84" t="s">
        <v>602</v>
      </c>
      <c r="M58" s="84" t="s">
        <v>602</v>
      </c>
      <c r="N58" s="84" t="s">
        <v>602</v>
      </c>
      <c r="O58" s="85" t="s">
        <v>602</v>
      </c>
    </row>
    <row r="59" spans="1:21" ht="31.5" customHeight="1" x14ac:dyDescent="0.15">
      <c r="B59" s="1207"/>
      <c r="C59" s="1208"/>
      <c r="D59" s="1214" t="s">
        <v>28</v>
      </c>
      <c r="E59" s="1215"/>
      <c r="F59" s="1215"/>
      <c r="G59" s="1215"/>
      <c r="H59" s="1215"/>
      <c r="I59" s="1215"/>
      <c r="J59" s="1216"/>
      <c r="K59" s="86" t="s">
        <v>602</v>
      </c>
      <c r="L59" s="87" t="s">
        <v>602</v>
      </c>
      <c r="M59" s="87" t="s">
        <v>602</v>
      </c>
      <c r="N59" s="87" t="s">
        <v>602</v>
      </c>
      <c r="O59" s="88" t="s">
        <v>602</v>
      </c>
    </row>
    <row r="60" spans="1:21" ht="31.5" customHeight="1" thickBot="1" x14ac:dyDescent="0.2">
      <c r="B60" s="1209"/>
      <c r="C60" s="1210"/>
      <c r="D60" s="1217" t="s">
        <v>29</v>
      </c>
      <c r="E60" s="1218"/>
      <c r="F60" s="1218"/>
      <c r="G60" s="1218"/>
      <c r="H60" s="1218"/>
      <c r="I60" s="1218"/>
      <c r="J60" s="1219"/>
      <c r="K60" s="89" t="s">
        <v>602</v>
      </c>
      <c r="L60" s="90" t="s">
        <v>602</v>
      </c>
      <c r="M60" s="90" t="s">
        <v>602</v>
      </c>
      <c r="N60" s="90" t="s">
        <v>602</v>
      </c>
      <c r="O60" s="91" t="s">
        <v>602</v>
      </c>
    </row>
    <row r="61" spans="1:21" ht="24" customHeight="1" x14ac:dyDescent="0.15">
      <c r="B61" s="92"/>
      <c r="C61" s="92"/>
      <c r="D61" s="93" t="s">
        <v>30</v>
      </c>
      <c r="E61" s="94"/>
      <c r="F61" s="94"/>
      <c r="G61" s="94"/>
      <c r="H61" s="94"/>
      <c r="I61" s="94"/>
      <c r="J61" s="94"/>
      <c r="K61" s="94"/>
      <c r="L61" s="94"/>
      <c r="M61" s="94"/>
      <c r="N61" s="94"/>
      <c r="O61" s="94"/>
    </row>
    <row r="62" spans="1:21" ht="24" customHeight="1" x14ac:dyDescent="0.15">
      <c r="B62" s="95"/>
      <c r="C62" s="95"/>
      <c r="D62" s="93" t="s">
        <v>31</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2/2EdatwUCnMbNTeCj04ow2Wyfb1Mk1pVCH/X0i5GcVTs7f+3tLofQgEML7MzFNVWHBeS/2VY9qvb9YQ2efVNw==" saltValue="a2WGRlZ59CzjBj2zITmmC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9</v>
      </c>
    </row>
    <row r="40" spans="2:13" ht="27.75" customHeight="1" thickBot="1" x14ac:dyDescent="0.2">
      <c r="B40" s="98" t="s">
        <v>10</v>
      </c>
      <c r="C40" s="99"/>
      <c r="D40" s="99"/>
      <c r="E40" s="100"/>
      <c r="F40" s="100"/>
      <c r="G40" s="100"/>
      <c r="H40" s="101" t="s">
        <v>2</v>
      </c>
      <c r="I40" s="102" t="s">
        <v>565</v>
      </c>
      <c r="J40" s="103" t="s">
        <v>566</v>
      </c>
      <c r="K40" s="103" t="s">
        <v>567</v>
      </c>
      <c r="L40" s="103" t="s">
        <v>568</v>
      </c>
      <c r="M40" s="104" t="s">
        <v>569</v>
      </c>
    </row>
    <row r="41" spans="2:13" ht="27.75" customHeight="1" x14ac:dyDescent="0.15">
      <c r="B41" s="1220" t="s">
        <v>32</v>
      </c>
      <c r="C41" s="1221"/>
      <c r="D41" s="105"/>
      <c r="E41" s="1226" t="s">
        <v>33</v>
      </c>
      <c r="F41" s="1226"/>
      <c r="G41" s="1226"/>
      <c r="H41" s="1227"/>
      <c r="I41" s="355">
        <v>27708</v>
      </c>
      <c r="J41" s="356">
        <v>26872</v>
      </c>
      <c r="K41" s="356">
        <v>26075</v>
      </c>
      <c r="L41" s="356">
        <v>25492</v>
      </c>
      <c r="M41" s="357">
        <v>23819</v>
      </c>
    </row>
    <row r="42" spans="2:13" ht="27.75" customHeight="1" x14ac:dyDescent="0.15">
      <c r="B42" s="1222"/>
      <c r="C42" s="1223"/>
      <c r="D42" s="106"/>
      <c r="E42" s="1228" t="s">
        <v>34</v>
      </c>
      <c r="F42" s="1228"/>
      <c r="G42" s="1228"/>
      <c r="H42" s="1229"/>
      <c r="I42" s="358" t="s">
        <v>524</v>
      </c>
      <c r="J42" s="359" t="s">
        <v>524</v>
      </c>
      <c r="K42" s="359" t="s">
        <v>524</v>
      </c>
      <c r="L42" s="359" t="s">
        <v>524</v>
      </c>
      <c r="M42" s="360" t="s">
        <v>524</v>
      </c>
    </row>
    <row r="43" spans="2:13" ht="27.75" customHeight="1" x14ac:dyDescent="0.15">
      <c r="B43" s="1222"/>
      <c r="C43" s="1223"/>
      <c r="D43" s="106"/>
      <c r="E43" s="1228" t="s">
        <v>35</v>
      </c>
      <c r="F43" s="1228"/>
      <c r="G43" s="1228"/>
      <c r="H43" s="1229"/>
      <c r="I43" s="358">
        <v>5685</v>
      </c>
      <c r="J43" s="359">
        <v>5679</v>
      </c>
      <c r="K43" s="359">
        <v>5210</v>
      </c>
      <c r="L43" s="359">
        <v>4921</v>
      </c>
      <c r="M43" s="360">
        <v>4315</v>
      </c>
    </row>
    <row r="44" spans="2:13" ht="27.75" customHeight="1" x14ac:dyDescent="0.15">
      <c r="B44" s="1222"/>
      <c r="C44" s="1223"/>
      <c r="D44" s="106"/>
      <c r="E44" s="1228" t="s">
        <v>36</v>
      </c>
      <c r="F44" s="1228"/>
      <c r="G44" s="1228"/>
      <c r="H44" s="1229"/>
      <c r="I44" s="358">
        <v>1918</v>
      </c>
      <c r="J44" s="359">
        <v>1731</v>
      </c>
      <c r="K44" s="359">
        <v>1537</v>
      </c>
      <c r="L44" s="359">
        <v>1642</v>
      </c>
      <c r="M44" s="360">
        <v>1839</v>
      </c>
    </row>
    <row r="45" spans="2:13" ht="27.75" customHeight="1" x14ac:dyDescent="0.15">
      <c r="B45" s="1222"/>
      <c r="C45" s="1223"/>
      <c r="D45" s="106"/>
      <c r="E45" s="1228" t="s">
        <v>37</v>
      </c>
      <c r="F45" s="1228"/>
      <c r="G45" s="1228"/>
      <c r="H45" s="1229"/>
      <c r="I45" s="358">
        <v>105</v>
      </c>
      <c r="J45" s="359" t="s">
        <v>524</v>
      </c>
      <c r="K45" s="359">
        <v>46</v>
      </c>
      <c r="L45" s="359">
        <v>426</v>
      </c>
      <c r="M45" s="360">
        <v>365</v>
      </c>
    </row>
    <row r="46" spans="2:13" ht="27.75" customHeight="1" x14ac:dyDescent="0.15">
      <c r="B46" s="1222"/>
      <c r="C46" s="1223"/>
      <c r="D46" s="107"/>
      <c r="E46" s="1228" t="s">
        <v>38</v>
      </c>
      <c r="F46" s="1228"/>
      <c r="G46" s="1228"/>
      <c r="H46" s="1229"/>
      <c r="I46" s="358" t="s">
        <v>524</v>
      </c>
      <c r="J46" s="359" t="s">
        <v>524</v>
      </c>
      <c r="K46" s="359" t="s">
        <v>524</v>
      </c>
      <c r="L46" s="359" t="s">
        <v>524</v>
      </c>
      <c r="M46" s="360" t="s">
        <v>524</v>
      </c>
    </row>
    <row r="47" spans="2:13" ht="27.75" customHeight="1" x14ac:dyDescent="0.15">
      <c r="B47" s="1222"/>
      <c r="C47" s="1223"/>
      <c r="D47" s="108"/>
      <c r="E47" s="1230" t="s">
        <v>39</v>
      </c>
      <c r="F47" s="1231"/>
      <c r="G47" s="1231"/>
      <c r="H47" s="1232"/>
      <c r="I47" s="358" t="s">
        <v>524</v>
      </c>
      <c r="J47" s="359" t="s">
        <v>524</v>
      </c>
      <c r="K47" s="359" t="s">
        <v>524</v>
      </c>
      <c r="L47" s="359" t="s">
        <v>524</v>
      </c>
      <c r="M47" s="360" t="s">
        <v>524</v>
      </c>
    </row>
    <row r="48" spans="2:13" ht="27.75" customHeight="1" x14ac:dyDescent="0.15">
      <c r="B48" s="1222"/>
      <c r="C48" s="1223"/>
      <c r="D48" s="106"/>
      <c r="E48" s="1228" t="s">
        <v>40</v>
      </c>
      <c r="F48" s="1228"/>
      <c r="G48" s="1228"/>
      <c r="H48" s="1229"/>
      <c r="I48" s="358" t="s">
        <v>524</v>
      </c>
      <c r="J48" s="359" t="s">
        <v>524</v>
      </c>
      <c r="K48" s="359" t="s">
        <v>524</v>
      </c>
      <c r="L48" s="359" t="s">
        <v>524</v>
      </c>
      <c r="M48" s="360" t="s">
        <v>524</v>
      </c>
    </row>
    <row r="49" spans="2:13" ht="27.75" customHeight="1" x14ac:dyDescent="0.15">
      <c r="B49" s="1224"/>
      <c r="C49" s="1225"/>
      <c r="D49" s="106"/>
      <c r="E49" s="1228" t="s">
        <v>41</v>
      </c>
      <c r="F49" s="1228"/>
      <c r="G49" s="1228"/>
      <c r="H49" s="1229"/>
      <c r="I49" s="358" t="s">
        <v>524</v>
      </c>
      <c r="J49" s="359" t="s">
        <v>524</v>
      </c>
      <c r="K49" s="359" t="s">
        <v>524</v>
      </c>
      <c r="L49" s="359" t="s">
        <v>524</v>
      </c>
      <c r="M49" s="360" t="s">
        <v>524</v>
      </c>
    </row>
    <row r="50" spans="2:13" ht="27.75" customHeight="1" x14ac:dyDescent="0.15">
      <c r="B50" s="1233" t="s">
        <v>42</v>
      </c>
      <c r="C50" s="1234"/>
      <c r="D50" s="109"/>
      <c r="E50" s="1228" t="s">
        <v>43</v>
      </c>
      <c r="F50" s="1228"/>
      <c r="G50" s="1228"/>
      <c r="H50" s="1229"/>
      <c r="I50" s="358">
        <v>3863</v>
      </c>
      <c r="J50" s="359">
        <v>4122</v>
      </c>
      <c r="K50" s="359">
        <v>4504</v>
      </c>
      <c r="L50" s="359">
        <v>5571</v>
      </c>
      <c r="M50" s="360">
        <v>6572</v>
      </c>
    </row>
    <row r="51" spans="2:13" ht="27.75" customHeight="1" x14ac:dyDescent="0.15">
      <c r="B51" s="1222"/>
      <c r="C51" s="1223"/>
      <c r="D51" s="106"/>
      <c r="E51" s="1228" t="s">
        <v>44</v>
      </c>
      <c r="F51" s="1228"/>
      <c r="G51" s="1228"/>
      <c r="H51" s="1229"/>
      <c r="I51" s="358">
        <v>238</v>
      </c>
      <c r="J51" s="359">
        <v>211</v>
      </c>
      <c r="K51" s="359">
        <v>186</v>
      </c>
      <c r="L51" s="359">
        <v>167</v>
      </c>
      <c r="M51" s="360">
        <v>122</v>
      </c>
    </row>
    <row r="52" spans="2:13" ht="27.75" customHeight="1" x14ac:dyDescent="0.15">
      <c r="B52" s="1224"/>
      <c r="C52" s="1225"/>
      <c r="D52" s="106"/>
      <c r="E52" s="1228" t="s">
        <v>45</v>
      </c>
      <c r="F52" s="1228"/>
      <c r="G52" s="1228"/>
      <c r="H52" s="1229"/>
      <c r="I52" s="358">
        <v>27457</v>
      </c>
      <c r="J52" s="359">
        <v>26563</v>
      </c>
      <c r="K52" s="359">
        <v>25718</v>
      </c>
      <c r="L52" s="359">
        <v>24954</v>
      </c>
      <c r="M52" s="360">
        <v>23701</v>
      </c>
    </row>
    <row r="53" spans="2:13" ht="27.75" customHeight="1" thickBot="1" x14ac:dyDescent="0.2">
      <c r="B53" s="1235" t="s">
        <v>46</v>
      </c>
      <c r="C53" s="1236"/>
      <c r="D53" s="110"/>
      <c r="E53" s="1237" t="s">
        <v>47</v>
      </c>
      <c r="F53" s="1237"/>
      <c r="G53" s="1237"/>
      <c r="H53" s="1238"/>
      <c r="I53" s="361">
        <v>3858</v>
      </c>
      <c r="J53" s="362">
        <v>3386</v>
      </c>
      <c r="K53" s="362">
        <v>2462</v>
      </c>
      <c r="L53" s="362">
        <v>1789</v>
      </c>
      <c r="M53" s="363">
        <v>-56</v>
      </c>
    </row>
    <row r="54" spans="2:13" ht="27.75" customHeight="1" x14ac:dyDescent="0.15">
      <c r="B54" s="111" t="s">
        <v>48</v>
      </c>
      <c r="C54" s="112"/>
      <c r="D54" s="112"/>
      <c r="E54" s="113"/>
      <c r="F54" s="113"/>
      <c r="G54" s="113"/>
      <c r="H54" s="113"/>
      <c r="I54" s="114"/>
      <c r="J54" s="114"/>
      <c r="K54" s="114"/>
      <c r="L54" s="114"/>
      <c r="M54" s="114"/>
    </row>
    <row r="55" spans="2:13" x14ac:dyDescent="0.15"/>
  </sheetData>
  <sheetProtection algorithmName="SHA-512" hashValue="UP7Zek/RHSttbQMOlB+s5ouXk6HySGyS9iIwsDFYwZfCVlhqu7sXHMe5FfE5cGoLTuqG2hUftX+WkAtZYyD8hw==" saltValue="U71chRSRiZzfM4Pjwv/4E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49</v>
      </c>
    </row>
    <row r="54" spans="2:8" ht="29.25" customHeight="1" thickBot="1" x14ac:dyDescent="0.25">
      <c r="B54" s="116" t="s">
        <v>1</v>
      </c>
      <c r="C54" s="117"/>
      <c r="D54" s="117"/>
      <c r="E54" s="118" t="s">
        <v>2</v>
      </c>
      <c r="F54" s="119" t="s">
        <v>567</v>
      </c>
      <c r="G54" s="119" t="s">
        <v>568</v>
      </c>
      <c r="H54" s="120" t="s">
        <v>569</v>
      </c>
    </row>
    <row r="55" spans="2:8" ht="52.5" customHeight="1" x14ac:dyDescent="0.15">
      <c r="B55" s="121"/>
      <c r="C55" s="1247" t="s">
        <v>50</v>
      </c>
      <c r="D55" s="1247"/>
      <c r="E55" s="1248"/>
      <c r="F55" s="122">
        <v>2014</v>
      </c>
      <c r="G55" s="122">
        <v>2503</v>
      </c>
      <c r="H55" s="123">
        <v>2405</v>
      </c>
    </row>
    <row r="56" spans="2:8" ht="52.5" customHeight="1" x14ac:dyDescent="0.15">
      <c r="B56" s="124"/>
      <c r="C56" s="1249" t="s">
        <v>51</v>
      </c>
      <c r="D56" s="1249"/>
      <c r="E56" s="1250"/>
      <c r="F56" s="125">
        <v>441</v>
      </c>
      <c r="G56" s="125">
        <v>841</v>
      </c>
      <c r="H56" s="126">
        <v>841</v>
      </c>
    </row>
    <row r="57" spans="2:8" ht="53.25" customHeight="1" x14ac:dyDescent="0.15">
      <c r="B57" s="124"/>
      <c r="C57" s="1251" t="s">
        <v>52</v>
      </c>
      <c r="D57" s="1251"/>
      <c r="E57" s="1252"/>
      <c r="F57" s="127">
        <v>2028</v>
      </c>
      <c r="G57" s="127">
        <v>2163</v>
      </c>
      <c r="H57" s="128">
        <v>3156</v>
      </c>
    </row>
    <row r="58" spans="2:8" ht="45.75" customHeight="1" x14ac:dyDescent="0.15">
      <c r="B58" s="129"/>
      <c r="C58" s="1239" t="s">
        <v>597</v>
      </c>
      <c r="D58" s="1240"/>
      <c r="E58" s="1241"/>
      <c r="F58" s="130">
        <v>469</v>
      </c>
      <c r="G58" s="130">
        <v>566</v>
      </c>
      <c r="H58" s="131">
        <v>1228</v>
      </c>
    </row>
    <row r="59" spans="2:8" ht="45.75" customHeight="1" x14ac:dyDescent="0.15">
      <c r="B59" s="129"/>
      <c r="C59" s="1239" t="s">
        <v>598</v>
      </c>
      <c r="D59" s="1240"/>
      <c r="E59" s="1241"/>
      <c r="F59" s="130">
        <v>659</v>
      </c>
      <c r="G59" s="130">
        <v>660</v>
      </c>
      <c r="H59" s="131">
        <v>900</v>
      </c>
    </row>
    <row r="60" spans="2:8" ht="45.75" customHeight="1" x14ac:dyDescent="0.15">
      <c r="B60" s="129"/>
      <c r="C60" s="1239" t="s">
        <v>599</v>
      </c>
      <c r="D60" s="1240"/>
      <c r="E60" s="1241"/>
      <c r="F60" s="130">
        <v>578</v>
      </c>
      <c r="G60" s="130">
        <v>579</v>
      </c>
      <c r="H60" s="131">
        <v>579</v>
      </c>
    </row>
    <row r="61" spans="2:8" ht="45.75" customHeight="1" x14ac:dyDescent="0.15">
      <c r="B61" s="129"/>
      <c r="C61" s="1239" t="s">
        <v>600</v>
      </c>
      <c r="D61" s="1240"/>
      <c r="E61" s="1241"/>
      <c r="F61" s="130">
        <v>120</v>
      </c>
      <c r="G61" s="130">
        <v>171</v>
      </c>
      <c r="H61" s="131">
        <v>262</v>
      </c>
    </row>
    <row r="62" spans="2:8" ht="45.75" customHeight="1" thickBot="1" x14ac:dyDescent="0.2">
      <c r="B62" s="132"/>
      <c r="C62" s="1242" t="s">
        <v>601</v>
      </c>
      <c r="D62" s="1243"/>
      <c r="E62" s="1244"/>
      <c r="F62" s="133">
        <v>97</v>
      </c>
      <c r="G62" s="133">
        <v>94</v>
      </c>
      <c r="H62" s="134">
        <v>99</v>
      </c>
    </row>
    <row r="63" spans="2:8" ht="52.5" customHeight="1" thickBot="1" x14ac:dyDescent="0.2">
      <c r="B63" s="135"/>
      <c r="C63" s="1245" t="s">
        <v>53</v>
      </c>
      <c r="D63" s="1245"/>
      <c r="E63" s="1246"/>
      <c r="F63" s="136">
        <v>4483</v>
      </c>
      <c r="G63" s="136">
        <v>5507</v>
      </c>
      <c r="H63" s="137">
        <v>6402</v>
      </c>
    </row>
    <row r="64" spans="2:8" x14ac:dyDescent="0.15"/>
  </sheetData>
  <sheetProtection algorithmName="SHA-512" hashValue="eFqfwBhivFkECrbDMSzx23czWZZeBDPrRLfVNSI+65VgCIQcoht+jX8NLSmJFbAT6RGhJp6mHO8g3eaz/oz6Qg==" saltValue="s6C5V5u+msSZPkDvrL9KM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E85"/>
  <sheetViews>
    <sheetView showGridLines="0" topLeftCell="A43" zoomScale="85" zoomScaleNormal="85" zoomScaleSheetLayoutView="55" workbookViewId="0">
      <selection activeCell="BD16" sqref="BD16"/>
    </sheetView>
  </sheetViews>
  <sheetFormatPr defaultColWidth="0" defaultRowHeight="13.5" customHeight="1" zeroHeight="1" x14ac:dyDescent="0.15"/>
  <cols>
    <col min="1" max="1" width="6.375" style="366" customWidth="1"/>
    <col min="2" max="107" width="2.5" style="366" customWidth="1"/>
    <col min="108" max="108" width="6.125" style="373" customWidth="1"/>
    <col min="109" max="109" width="5.875" style="372" customWidth="1"/>
    <col min="110" max="16384" width="8.625" style="366" hidden="1"/>
  </cols>
  <sheetData>
    <row r="1" spans="1:109" ht="42.75" customHeight="1" x14ac:dyDescent="0.15">
      <c r="A1" s="364"/>
      <c r="B1" s="365"/>
      <c r="DD1" s="366"/>
      <c r="DE1" s="366"/>
    </row>
    <row r="2" spans="1:109" ht="25.5" customHeight="1" x14ac:dyDescent="0.15">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15">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9" customFormat="1" x14ac:dyDescent="0.15">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9" customFormat="1" x14ac:dyDescent="0.15">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9" customFormat="1" x14ac:dyDescent="0.15">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9" customFormat="1" x14ac:dyDescent="0.15">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9" customFormat="1" x14ac:dyDescent="0.15">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9" customFormat="1" x14ac:dyDescent="0.15">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9" customFormat="1" x14ac:dyDescent="0.15">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9" customFormat="1" x14ac:dyDescent="0.15">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9" customFormat="1" x14ac:dyDescent="0.15">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9" customFormat="1" x14ac:dyDescent="0.15">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9" customFormat="1" x14ac:dyDescent="0.15">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9" customFormat="1" x14ac:dyDescent="0.15">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9" customFormat="1" x14ac:dyDescent="0.15">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9" customFormat="1" x14ac:dyDescent="0.15">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9" customFormat="1" x14ac:dyDescent="0.15">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x14ac:dyDescent="0.15">
      <c r="DD19" s="366"/>
      <c r="DE19" s="366"/>
    </row>
    <row r="20" spans="1:109" x14ac:dyDescent="0.15">
      <c r="DD20" s="366"/>
      <c r="DE20" s="366"/>
    </row>
    <row r="21" spans="1:109" ht="17.25" customHeight="1" x14ac:dyDescent="0.15">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15">
      <c r="B22" s="372"/>
    </row>
    <row r="23" spans="1:109" x14ac:dyDescent="0.15">
      <c r="B23" s="372"/>
    </row>
    <row r="24" spans="1:109" x14ac:dyDescent="0.15">
      <c r="B24" s="372"/>
    </row>
    <row r="25" spans="1:109" x14ac:dyDescent="0.15">
      <c r="B25" s="372"/>
    </row>
    <row r="26" spans="1:109" x14ac:dyDescent="0.15">
      <c r="B26" s="372"/>
    </row>
    <row r="27" spans="1:109" x14ac:dyDescent="0.15">
      <c r="B27" s="372"/>
    </row>
    <row r="28" spans="1:109" x14ac:dyDescent="0.15">
      <c r="B28" s="372"/>
    </row>
    <row r="29" spans="1:109" x14ac:dyDescent="0.15">
      <c r="B29" s="372"/>
    </row>
    <row r="30" spans="1:109" x14ac:dyDescent="0.15">
      <c r="B30" s="372"/>
    </row>
    <row r="31" spans="1:109" x14ac:dyDescent="0.15">
      <c r="B31" s="372"/>
    </row>
    <row r="32" spans="1:109" x14ac:dyDescent="0.15">
      <c r="B32" s="372"/>
    </row>
    <row r="33" spans="2:109" x14ac:dyDescent="0.15">
      <c r="B33" s="372"/>
    </row>
    <row r="34" spans="2:109" x14ac:dyDescent="0.15">
      <c r="B34" s="372"/>
    </row>
    <row r="35" spans="2:109" x14ac:dyDescent="0.15">
      <c r="B35" s="372"/>
    </row>
    <row r="36" spans="2:109" x14ac:dyDescent="0.15">
      <c r="B36" s="372"/>
    </row>
    <row r="37" spans="2:109" x14ac:dyDescent="0.15">
      <c r="B37" s="372"/>
    </row>
    <row r="38" spans="2:109" x14ac:dyDescent="0.15">
      <c r="B38" s="372"/>
    </row>
    <row r="39" spans="2:109" x14ac:dyDescent="0.15">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x14ac:dyDescent="0.15">
      <c r="B40" s="377"/>
      <c r="DD40" s="377"/>
      <c r="DE40" s="366"/>
    </row>
    <row r="41" spans="2:109" ht="17.25" x14ac:dyDescent="0.15">
      <c r="B41" s="378" t="s">
        <v>604</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x14ac:dyDescent="0.15">
      <c r="B42" s="372"/>
      <c r="G42" s="379"/>
      <c r="I42" s="380"/>
      <c r="J42" s="380"/>
      <c r="K42" s="380"/>
      <c r="AM42" s="379"/>
      <c r="AN42" s="379" t="s">
        <v>605</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15">
      <c r="B43" s="372"/>
      <c r="AN43" s="1261" t="s">
        <v>614</v>
      </c>
      <c r="AO43" s="1262"/>
      <c r="AP43" s="1262"/>
      <c r="AQ43" s="1262"/>
      <c r="AR43" s="1262"/>
      <c r="AS43" s="1262"/>
      <c r="AT43" s="1262"/>
      <c r="AU43" s="1262"/>
      <c r="AV43" s="1262"/>
      <c r="AW43" s="1262"/>
      <c r="AX43" s="1262"/>
      <c r="AY43" s="1262"/>
      <c r="AZ43" s="1262"/>
      <c r="BA43" s="1262"/>
      <c r="BB43" s="1262"/>
      <c r="BC43" s="1262"/>
      <c r="BD43" s="1262"/>
      <c r="BE43" s="1262"/>
      <c r="BF43" s="1262"/>
      <c r="BG43" s="1262"/>
      <c r="BH43" s="1262"/>
      <c r="BI43" s="1262"/>
      <c r="BJ43" s="1262"/>
      <c r="BK43" s="1262"/>
      <c r="BL43" s="1262"/>
      <c r="BM43" s="1262"/>
      <c r="BN43" s="1262"/>
      <c r="BO43" s="1262"/>
      <c r="BP43" s="1262"/>
      <c r="BQ43" s="1262"/>
      <c r="BR43" s="1262"/>
      <c r="BS43" s="1262"/>
      <c r="BT43" s="1262"/>
      <c r="BU43" s="1262"/>
      <c r="BV43" s="1262"/>
      <c r="BW43" s="1262"/>
      <c r="BX43" s="1262"/>
      <c r="BY43" s="1262"/>
      <c r="BZ43" s="1262"/>
      <c r="CA43" s="1262"/>
      <c r="CB43" s="1262"/>
      <c r="CC43" s="1262"/>
      <c r="CD43" s="1262"/>
      <c r="CE43" s="1262"/>
      <c r="CF43" s="1262"/>
      <c r="CG43" s="1262"/>
      <c r="CH43" s="1262"/>
      <c r="CI43" s="1262"/>
      <c r="CJ43" s="1262"/>
      <c r="CK43" s="1262"/>
      <c r="CL43" s="1262"/>
      <c r="CM43" s="1262"/>
      <c r="CN43" s="1262"/>
      <c r="CO43" s="1262"/>
      <c r="CP43" s="1262"/>
      <c r="CQ43" s="1262"/>
      <c r="CR43" s="1262"/>
      <c r="CS43" s="1262"/>
      <c r="CT43" s="1262"/>
      <c r="CU43" s="1262"/>
      <c r="CV43" s="1262"/>
      <c r="CW43" s="1262"/>
      <c r="CX43" s="1262"/>
      <c r="CY43" s="1262"/>
      <c r="CZ43" s="1262"/>
      <c r="DA43" s="1262"/>
      <c r="DB43" s="1262"/>
      <c r="DC43" s="1263"/>
    </row>
    <row r="44" spans="2:109" x14ac:dyDescent="0.15">
      <c r="B44" s="372"/>
      <c r="AN44" s="1264"/>
      <c r="AO44" s="1265"/>
      <c r="AP44" s="1265"/>
      <c r="AQ44" s="1265"/>
      <c r="AR44" s="1265"/>
      <c r="AS44" s="1265"/>
      <c r="AT44" s="1265"/>
      <c r="AU44" s="1265"/>
      <c r="AV44" s="1265"/>
      <c r="AW44" s="1265"/>
      <c r="AX44" s="1265"/>
      <c r="AY44" s="1265"/>
      <c r="AZ44" s="1265"/>
      <c r="BA44" s="1265"/>
      <c r="BB44" s="1265"/>
      <c r="BC44" s="1265"/>
      <c r="BD44" s="1265"/>
      <c r="BE44" s="1265"/>
      <c r="BF44" s="1265"/>
      <c r="BG44" s="1265"/>
      <c r="BH44" s="1265"/>
      <c r="BI44" s="1265"/>
      <c r="BJ44" s="1265"/>
      <c r="BK44" s="1265"/>
      <c r="BL44" s="1265"/>
      <c r="BM44" s="1265"/>
      <c r="BN44" s="1265"/>
      <c r="BO44" s="1265"/>
      <c r="BP44" s="1265"/>
      <c r="BQ44" s="1265"/>
      <c r="BR44" s="1265"/>
      <c r="BS44" s="1265"/>
      <c r="BT44" s="1265"/>
      <c r="BU44" s="1265"/>
      <c r="BV44" s="1265"/>
      <c r="BW44" s="1265"/>
      <c r="BX44" s="1265"/>
      <c r="BY44" s="1265"/>
      <c r="BZ44" s="1265"/>
      <c r="CA44" s="1265"/>
      <c r="CB44" s="1265"/>
      <c r="CC44" s="1265"/>
      <c r="CD44" s="1265"/>
      <c r="CE44" s="1265"/>
      <c r="CF44" s="1265"/>
      <c r="CG44" s="1265"/>
      <c r="CH44" s="1265"/>
      <c r="CI44" s="1265"/>
      <c r="CJ44" s="1265"/>
      <c r="CK44" s="1265"/>
      <c r="CL44" s="1265"/>
      <c r="CM44" s="1265"/>
      <c r="CN44" s="1265"/>
      <c r="CO44" s="1265"/>
      <c r="CP44" s="1265"/>
      <c r="CQ44" s="1265"/>
      <c r="CR44" s="1265"/>
      <c r="CS44" s="1265"/>
      <c r="CT44" s="1265"/>
      <c r="CU44" s="1265"/>
      <c r="CV44" s="1265"/>
      <c r="CW44" s="1265"/>
      <c r="CX44" s="1265"/>
      <c r="CY44" s="1265"/>
      <c r="CZ44" s="1265"/>
      <c r="DA44" s="1265"/>
      <c r="DB44" s="1265"/>
      <c r="DC44" s="1266"/>
    </row>
    <row r="45" spans="2:109" x14ac:dyDescent="0.15">
      <c r="B45" s="372"/>
      <c r="AN45" s="1264"/>
      <c r="AO45" s="1265"/>
      <c r="AP45" s="1265"/>
      <c r="AQ45" s="1265"/>
      <c r="AR45" s="1265"/>
      <c r="AS45" s="1265"/>
      <c r="AT45" s="1265"/>
      <c r="AU45" s="1265"/>
      <c r="AV45" s="1265"/>
      <c r="AW45" s="1265"/>
      <c r="AX45" s="1265"/>
      <c r="AY45" s="1265"/>
      <c r="AZ45" s="1265"/>
      <c r="BA45" s="1265"/>
      <c r="BB45" s="1265"/>
      <c r="BC45" s="1265"/>
      <c r="BD45" s="1265"/>
      <c r="BE45" s="1265"/>
      <c r="BF45" s="1265"/>
      <c r="BG45" s="1265"/>
      <c r="BH45" s="1265"/>
      <c r="BI45" s="1265"/>
      <c r="BJ45" s="1265"/>
      <c r="BK45" s="1265"/>
      <c r="BL45" s="1265"/>
      <c r="BM45" s="1265"/>
      <c r="BN45" s="1265"/>
      <c r="BO45" s="1265"/>
      <c r="BP45" s="1265"/>
      <c r="BQ45" s="1265"/>
      <c r="BR45" s="1265"/>
      <c r="BS45" s="1265"/>
      <c r="BT45" s="1265"/>
      <c r="BU45" s="1265"/>
      <c r="BV45" s="1265"/>
      <c r="BW45" s="1265"/>
      <c r="BX45" s="1265"/>
      <c r="BY45" s="1265"/>
      <c r="BZ45" s="1265"/>
      <c r="CA45" s="1265"/>
      <c r="CB45" s="1265"/>
      <c r="CC45" s="1265"/>
      <c r="CD45" s="1265"/>
      <c r="CE45" s="1265"/>
      <c r="CF45" s="1265"/>
      <c r="CG45" s="1265"/>
      <c r="CH45" s="1265"/>
      <c r="CI45" s="1265"/>
      <c r="CJ45" s="1265"/>
      <c r="CK45" s="1265"/>
      <c r="CL45" s="1265"/>
      <c r="CM45" s="1265"/>
      <c r="CN45" s="1265"/>
      <c r="CO45" s="1265"/>
      <c r="CP45" s="1265"/>
      <c r="CQ45" s="1265"/>
      <c r="CR45" s="1265"/>
      <c r="CS45" s="1265"/>
      <c r="CT45" s="1265"/>
      <c r="CU45" s="1265"/>
      <c r="CV45" s="1265"/>
      <c r="CW45" s="1265"/>
      <c r="CX45" s="1265"/>
      <c r="CY45" s="1265"/>
      <c r="CZ45" s="1265"/>
      <c r="DA45" s="1265"/>
      <c r="DB45" s="1265"/>
      <c r="DC45" s="1266"/>
    </row>
    <row r="46" spans="2:109" x14ac:dyDescent="0.15">
      <c r="B46" s="372"/>
      <c r="AN46" s="1264"/>
      <c r="AO46" s="1265"/>
      <c r="AP46" s="1265"/>
      <c r="AQ46" s="1265"/>
      <c r="AR46" s="1265"/>
      <c r="AS46" s="1265"/>
      <c r="AT46" s="1265"/>
      <c r="AU46" s="1265"/>
      <c r="AV46" s="1265"/>
      <c r="AW46" s="1265"/>
      <c r="AX46" s="1265"/>
      <c r="AY46" s="1265"/>
      <c r="AZ46" s="1265"/>
      <c r="BA46" s="1265"/>
      <c r="BB46" s="1265"/>
      <c r="BC46" s="1265"/>
      <c r="BD46" s="1265"/>
      <c r="BE46" s="1265"/>
      <c r="BF46" s="1265"/>
      <c r="BG46" s="1265"/>
      <c r="BH46" s="1265"/>
      <c r="BI46" s="1265"/>
      <c r="BJ46" s="1265"/>
      <c r="BK46" s="1265"/>
      <c r="BL46" s="1265"/>
      <c r="BM46" s="1265"/>
      <c r="BN46" s="1265"/>
      <c r="BO46" s="1265"/>
      <c r="BP46" s="1265"/>
      <c r="BQ46" s="1265"/>
      <c r="BR46" s="1265"/>
      <c r="BS46" s="1265"/>
      <c r="BT46" s="1265"/>
      <c r="BU46" s="1265"/>
      <c r="BV46" s="1265"/>
      <c r="BW46" s="1265"/>
      <c r="BX46" s="1265"/>
      <c r="BY46" s="1265"/>
      <c r="BZ46" s="1265"/>
      <c r="CA46" s="1265"/>
      <c r="CB46" s="1265"/>
      <c r="CC46" s="1265"/>
      <c r="CD46" s="1265"/>
      <c r="CE46" s="1265"/>
      <c r="CF46" s="1265"/>
      <c r="CG46" s="1265"/>
      <c r="CH46" s="1265"/>
      <c r="CI46" s="1265"/>
      <c r="CJ46" s="1265"/>
      <c r="CK46" s="1265"/>
      <c r="CL46" s="1265"/>
      <c r="CM46" s="1265"/>
      <c r="CN46" s="1265"/>
      <c r="CO46" s="1265"/>
      <c r="CP46" s="1265"/>
      <c r="CQ46" s="1265"/>
      <c r="CR46" s="1265"/>
      <c r="CS46" s="1265"/>
      <c r="CT46" s="1265"/>
      <c r="CU46" s="1265"/>
      <c r="CV46" s="1265"/>
      <c r="CW46" s="1265"/>
      <c r="CX46" s="1265"/>
      <c r="CY46" s="1265"/>
      <c r="CZ46" s="1265"/>
      <c r="DA46" s="1265"/>
      <c r="DB46" s="1265"/>
      <c r="DC46" s="1266"/>
    </row>
    <row r="47" spans="2:109" x14ac:dyDescent="0.15">
      <c r="B47" s="372"/>
      <c r="AN47" s="1267"/>
      <c r="AO47" s="1268"/>
      <c r="AP47" s="1268"/>
      <c r="AQ47" s="1268"/>
      <c r="AR47" s="1268"/>
      <c r="AS47" s="1268"/>
      <c r="AT47" s="1268"/>
      <c r="AU47" s="1268"/>
      <c r="AV47" s="1268"/>
      <c r="AW47" s="1268"/>
      <c r="AX47" s="1268"/>
      <c r="AY47" s="1268"/>
      <c r="AZ47" s="1268"/>
      <c r="BA47" s="1268"/>
      <c r="BB47" s="1268"/>
      <c r="BC47" s="1268"/>
      <c r="BD47" s="1268"/>
      <c r="BE47" s="1268"/>
      <c r="BF47" s="1268"/>
      <c r="BG47" s="1268"/>
      <c r="BH47" s="1268"/>
      <c r="BI47" s="1268"/>
      <c r="BJ47" s="1268"/>
      <c r="BK47" s="1268"/>
      <c r="BL47" s="1268"/>
      <c r="BM47" s="1268"/>
      <c r="BN47" s="1268"/>
      <c r="BO47" s="1268"/>
      <c r="BP47" s="1268"/>
      <c r="BQ47" s="1268"/>
      <c r="BR47" s="1268"/>
      <c r="BS47" s="1268"/>
      <c r="BT47" s="1268"/>
      <c r="BU47" s="1268"/>
      <c r="BV47" s="1268"/>
      <c r="BW47" s="1268"/>
      <c r="BX47" s="1268"/>
      <c r="BY47" s="1268"/>
      <c r="BZ47" s="1268"/>
      <c r="CA47" s="1268"/>
      <c r="CB47" s="1268"/>
      <c r="CC47" s="1268"/>
      <c r="CD47" s="1268"/>
      <c r="CE47" s="1268"/>
      <c r="CF47" s="1268"/>
      <c r="CG47" s="1268"/>
      <c r="CH47" s="1268"/>
      <c r="CI47" s="1268"/>
      <c r="CJ47" s="1268"/>
      <c r="CK47" s="1268"/>
      <c r="CL47" s="1268"/>
      <c r="CM47" s="1268"/>
      <c r="CN47" s="1268"/>
      <c r="CO47" s="1268"/>
      <c r="CP47" s="1268"/>
      <c r="CQ47" s="1268"/>
      <c r="CR47" s="1268"/>
      <c r="CS47" s="1268"/>
      <c r="CT47" s="1268"/>
      <c r="CU47" s="1268"/>
      <c r="CV47" s="1268"/>
      <c r="CW47" s="1268"/>
      <c r="CX47" s="1268"/>
      <c r="CY47" s="1268"/>
      <c r="CZ47" s="1268"/>
      <c r="DA47" s="1268"/>
      <c r="DB47" s="1268"/>
      <c r="DC47" s="1269"/>
    </row>
    <row r="48" spans="2:109" x14ac:dyDescent="0.15">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x14ac:dyDescent="0.15">
      <c r="B49" s="372"/>
      <c r="AN49" s="366" t="s">
        <v>606</v>
      </c>
    </row>
    <row r="50" spans="1:109" x14ac:dyDescent="0.15">
      <c r="B50" s="372"/>
      <c r="G50" s="1253"/>
      <c r="H50" s="1253"/>
      <c r="I50" s="1253"/>
      <c r="J50" s="1253"/>
      <c r="K50" s="382"/>
      <c r="L50" s="382"/>
      <c r="M50" s="383"/>
      <c r="N50" s="383"/>
      <c r="AN50" s="1271"/>
      <c r="AO50" s="1272"/>
      <c r="AP50" s="1272"/>
      <c r="AQ50" s="1272"/>
      <c r="AR50" s="1272"/>
      <c r="AS50" s="1272"/>
      <c r="AT50" s="1272"/>
      <c r="AU50" s="1272"/>
      <c r="AV50" s="1272"/>
      <c r="AW50" s="1272"/>
      <c r="AX50" s="1272"/>
      <c r="AY50" s="1272"/>
      <c r="AZ50" s="1272"/>
      <c r="BA50" s="1272"/>
      <c r="BB50" s="1272"/>
      <c r="BC50" s="1272"/>
      <c r="BD50" s="1272"/>
      <c r="BE50" s="1272"/>
      <c r="BF50" s="1272"/>
      <c r="BG50" s="1272"/>
      <c r="BH50" s="1272"/>
      <c r="BI50" s="1272"/>
      <c r="BJ50" s="1272"/>
      <c r="BK50" s="1272"/>
      <c r="BL50" s="1272"/>
      <c r="BM50" s="1272"/>
      <c r="BN50" s="1272"/>
      <c r="BO50" s="1273"/>
      <c r="BP50" s="1259" t="s">
        <v>565</v>
      </c>
      <c r="BQ50" s="1259"/>
      <c r="BR50" s="1259"/>
      <c r="BS50" s="1259"/>
      <c r="BT50" s="1259"/>
      <c r="BU50" s="1259"/>
      <c r="BV50" s="1259"/>
      <c r="BW50" s="1259"/>
      <c r="BX50" s="1259" t="s">
        <v>566</v>
      </c>
      <c r="BY50" s="1259"/>
      <c r="BZ50" s="1259"/>
      <c r="CA50" s="1259"/>
      <c r="CB50" s="1259"/>
      <c r="CC50" s="1259"/>
      <c r="CD50" s="1259"/>
      <c r="CE50" s="1259"/>
      <c r="CF50" s="1259" t="s">
        <v>567</v>
      </c>
      <c r="CG50" s="1259"/>
      <c r="CH50" s="1259"/>
      <c r="CI50" s="1259"/>
      <c r="CJ50" s="1259"/>
      <c r="CK50" s="1259"/>
      <c r="CL50" s="1259"/>
      <c r="CM50" s="1259"/>
      <c r="CN50" s="1259" t="s">
        <v>568</v>
      </c>
      <c r="CO50" s="1259"/>
      <c r="CP50" s="1259"/>
      <c r="CQ50" s="1259"/>
      <c r="CR50" s="1259"/>
      <c r="CS50" s="1259"/>
      <c r="CT50" s="1259"/>
      <c r="CU50" s="1259"/>
      <c r="CV50" s="1259" t="s">
        <v>569</v>
      </c>
      <c r="CW50" s="1259"/>
      <c r="CX50" s="1259"/>
      <c r="CY50" s="1259"/>
      <c r="CZ50" s="1259"/>
      <c r="DA50" s="1259"/>
      <c r="DB50" s="1259"/>
      <c r="DC50" s="1259"/>
    </row>
    <row r="51" spans="1:109" ht="13.5" customHeight="1" x14ac:dyDescent="0.15">
      <c r="B51" s="372"/>
      <c r="G51" s="1270"/>
      <c r="H51" s="1270"/>
      <c r="I51" s="1274"/>
      <c r="J51" s="1274"/>
      <c r="K51" s="1260"/>
      <c r="L51" s="1260"/>
      <c r="M51" s="1260"/>
      <c r="N51" s="1260"/>
      <c r="AM51" s="381"/>
      <c r="AN51" s="1258" t="s">
        <v>607</v>
      </c>
      <c r="AO51" s="1258"/>
      <c r="AP51" s="1258"/>
      <c r="AQ51" s="1258"/>
      <c r="AR51" s="1258"/>
      <c r="AS51" s="1258"/>
      <c r="AT51" s="1258"/>
      <c r="AU51" s="1258"/>
      <c r="AV51" s="1258"/>
      <c r="AW51" s="1258"/>
      <c r="AX51" s="1258"/>
      <c r="AY51" s="1258"/>
      <c r="AZ51" s="1258"/>
      <c r="BA51" s="1258"/>
      <c r="BB51" s="1258" t="s">
        <v>608</v>
      </c>
      <c r="BC51" s="1258"/>
      <c r="BD51" s="1258"/>
      <c r="BE51" s="1258"/>
      <c r="BF51" s="1258"/>
      <c r="BG51" s="1258"/>
      <c r="BH51" s="1258"/>
      <c r="BI51" s="1258"/>
      <c r="BJ51" s="1258"/>
      <c r="BK51" s="1258"/>
      <c r="BL51" s="1258"/>
      <c r="BM51" s="1258"/>
      <c r="BN51" s="1258"/>
      <c r="BO51" s="1258"/>
      <c r="BP51" s="1255">
        <v>36.299999999999997</v>
      </c>
      <c r="BQ51" s="1255"/>
      <c r="BR51" s="1255"/>
      <c r="BS51" s="1255"/>
      <c r="BT51" s="1255"/>
      <c r="BU51" s="1255"/>
      <c r="BV51" s="1255"/>
      <c r="BW51" s="1255"/>
      <c r="BX51" s="1255">
        <v>31.6</v>
      </c>
      <c r="BY51" s="1255"/>
      <c r="BZ51" s="1255"/>
      <c r="CA51" s="1255"/>
      <c r="CB51" s="1255"/>
      <c r="CC51" s="1255"/>
      <c r="CD51" s="1255"/>
      <c r="CE51" s="1255"/>
      <c r="CF51" s="1255">
        <v>22.3</v>
      </c>
      <c r="CG51" s="1255"/>
      <c r="CH51" s="1255"/>
      <c r="CI51" s="1255"/>
      <c r="CJ51" s="1255"/>
      <c r="CK51" s="1255"/>
      <c r="CL51" s="1255"/>
      <c r="CM51" s="1255"/>
      <c r="CN51" s="1255">
        <v>15.2</v>
      </c>
      <c r="CO51" s="1255"/>
      <c r="CP51" s="1255"/>
      <c r="CQ51" s="1255"/>
      <c r="CR51" s="1255"/>
      <c r="CS51" s="1255"/>
      <c r="CT51" s="1255"/>
      <c r="CU51" s="1255"/>
      <c r="CV51" s="1255"/>
      <c r="CW51" s="1255"/>
      <c r="CX51" s="1255"/>
      <c r="CY51" s="1255"/>
      <c r="CZ51" s="1255"/>
      <c r="DA51" s="1255"/>
      <c r="DB51" s="1255"/>
      <c r="DC51" s="1255"/>
    </row>
    <row r="52" spans="1:109" x14ac:dyDescent="0.15">
      <c r="B52" s="372"/>
      <c r="G52" s="1270"/>
      <c r="H52" s="1270"/>
      <c r="I52" s="1274"/>
      <c r="J52" s="1274"/>
      <c r="K52" s="1260"/>
      <c r="L52" s="1260"/>
      <c r="M52" s="1260"/>
      <c r="N52" s="1260"/>
      <c r="AM52" s="381"/>
      <c r="AN52" s="1258"/>
      <c r="AO52" s="1258"/>
      <c r="AP52" s="1258"/>
      <c r="AQ52" s="1258"/>
      <c r="AR52" s="1258"/>
      <c r="AS52" s="1258"/>
      <c r="AT52" s="1258"/>
      <c r="AU52" s="1258"/>
      <c r="AV52" s="1258"/>
      <c r="AW52" s="1258"/>
      <c r="AX52" s="1258"/>
      <c r="AY52" s="1258"/>
      <c r="AZ52" s="1258"/>
      <c r="BA52" s="1258"/>
      <c r="BB52" s="1258"/>
      <c r="BC52" s="1258"/>
      <c r="BD52" s="1258"/>
      <c r="BE52" s="1258"/>
      <c r="BF52" s="1258"/>
      <c r="BG52" s="1258"/>
      <c r="BH52" s="1258"/>
      <c r="BI52" s="1258"/>
      <c r="BJ52" s="1258"/>
      <c r="BK52" s="1258"/>
      <c r="BL52" s="1258"/>
      <c r="BM52" s="1258"/>
      <c r="BN52" s="1258"/>
      <c r="BO52" s="1258"/>
      <c r="BP52" s="1255"/>
      <c r="BQ52" s="1255"/>
      <c r="BR52" s="1255"/>
      <c r="BS52" s="1255"/>
      <c r="BT52" s="1255"/>
      <c r="BU52" s="1255"/>
      <c r="BV52" s="1255"/>
      <c r="BW52" s="1255"/>
      <c r="BX52" s="1255"/>
      <c r="BY52" s="1255"/>
      <c r="BZ52" s="1255"/>
      <c r="CA52" s="1255"/>
      <c r="CB52" s="1255"/>
      <c r="CC52" s="1255"/>
      <c r="CD52" s="1255"/>
      <c r="CE52" s="1255"/>
      <c r="CF52" s="1255"/>
      <c r="CG52" s="1255"/>
      <c r="CH52" s="1255"/>
      <c r="CI52" s="1255"/>
      <c r="CJ52" s="1255"/>
      <c r="CK52" s="1255"/>
      <c r="CL52" s="1255"/>
      <c r="CM52" s="1255"/>
      <c r="CN52" s="1255"/>
      <c r="CO52" s="1255"/>
      <c r="CP52" s="1255"/>
      <c r="CQ52" s="1255"/>
      <c r="CR52" s="1255"/>
      <c r="CS52" s="1255"/>
      <c r="CT52" s="1255"/>
      <c r="CU52" s="1255"/>
      <c r="CV52" s="1255"/>
      <c r="CW52" s="1255"/>
      <c r="CX52" s="1255"/>
      <c r="CY52" s="1255"/>
      <c r="CZ52" s="1255"/>
      <c r="DA52" s="1255"/>
      <c r="DB52" s="1255"/>
      <c r="DC52" s="1255"/>
    </row>
    <row r="53" spans="1:109" x14ac:dyDescent="0.15">
      <c r="A53" s="380"/>
      <c r="B53" s="372"/>
      <c r="G53" s="1270"/>
      <c r="H53" s="1270"/>
      <c r="I53" s="1253"/>
      <c r="J53" s="1253"/>
      <c r="K53" s="1260"/>
      <c r="L53" s="1260"/>
      <c r="M53" s="1260"/>
      <c r="N53" s="1260"/>
      <c r="AM53" s="381"/>
      <c r="AN53" s="1258"/>
      <c r="AO53" s="1258"/>
      <c r="AP53" s="1258"/>
      <c r="AQ53" s="1258"/>
      <c r="AR53" s="1258"/>
      <c r="AS53" s="1258"/>
      <c r="AT53" s="1258"/>
      <c r="AU53" s="1258"/>
      <c r="AV53" s="1258"/>
      <c r="AW53" s="1258"/>
      <c r="AX53" s="1258"/>
      <c r="AY53" s="1258"/>
      <c r="AZ53" s="1258"/>
      <c r="BA53" s="1258"/>
      <c r="BB53" s="1258" t="s">
        <v>609</v>
      </c>
      <c r="BC53" s="1258"/>
      <c r="BD53" s="1258"/>
      <c r="BE53" s="1258"/>
      <c r="BF53" s="1258"/>
      <c r="BG53" s="1258"/>
      <c r="BH53" s="1258"/>
      <c r="BI53" s="1258"/>
      <c r="BJ53" s="1258"/>
      <c r="BK53" s="1258"/>
      <c r="BL53" s="1258"/>
      <c r="BM53" s="1258"/>
      <c r="BN53" s="1258"/>
      <c r="BO53" s="1258"/>
      <c r="BP53" s="1255">
        <v>60.3</v>
      </c>
      <c r="BQ53" s="1255"/>
      <c r="BR53" s="1255"/>
      <c r="BS53" s="1255"/>
      <c r="BT53" s="1255"/>
      <c r="BU53" s="1255"/>
      <c r="BV53" s="1255"/>
      <c r="BW53" s="1255"/>
      <c r="BX53" s="1255">
        <v>62</v>
      </c>
      <c r="BY53" s="1255"/>
      <c r="BZ53" s="1255"/>
      <c r="CA53" s="1255"/>
      <c r="CB53" s="1255"/>
      <c r="CC53" s="1255"/>
      <c r="CD53" s="1255"/>
      <c r="CE53" s="1255"/>
      <c r="CF53" s="1255">
        <v>63.7</v>
      </c>
      <c r="CG53" s="1255"/>
      <c r="CH53" s="1255"/>
      <c r="CI53" s="1255"/>
      <c r="CJ53" s="1255"/>
      <c r="CK53" s="1255"/>
      <c r="CL53" s="1255"/>
      <c r="CM53" s="1255"/>
      <c r="CN53" s="1255">
        <v>65.400000000000006</v>
      </c>
      <c r="CO53" s="1255"/>
      <c r="CP53" s="1255"/>
      <c r="CQ53" s="1255"/>
      <c r="CR53" s="1255"/>
      <c r="CS53" s="1255"/>
      <c r="CT53" s="1255"/>
      <c r="CU53" s="1255"/>
      <c r="CV53" s="1255">
        <v>67</v>
      </c>
      <c r="CW53" s="1255"/>
      <c r="CX53" s="1255"/>
      <c r="CY53" s="1255"/>
      <c r="CZ53" s="1255"/>
      <c r="DA53" s="1255"/>
      <c r="DB53" s="1255"/>
      <c r="DC53" s="1255"/>
    </row>
    <row r="54" spans="1:109" x14ac:dyDescent="0.15">
      <c r="A54" s="380"/>
      <c r="B54" s="372"/>
      <c r="G54" s="1270"/>
      <c r="H54" s="1270"/>
      <c r="I54" s="1253"/>
      <c r="J54" s="1253"/>
      <c r="K54" s="1260"/>
      <c r="L54" s="1260"/>
      <c r="M54" s="1260"/>
      <c r="N54" s="1260"/>
      <c r="AM54" s="381"/>
      <c r="AN54" s="1258"/>
      <c r="AO54" s="1258"/>
      <c r="AP54" s="1258"/>
      <c r="AQ54" s="1258"/>
      <c r="AR54" s="1258"/>
      <c r="AS54" s="1258"/>
      <c r="AT54" s="1258"/>
      <c r="AU54" s="1258"/>
      <c r="AV54" s="1258"/>
      <c r="AW54" s="1258"/>
      <c r="AX54" s="1258"/>
      <c r="AY54" s="1258"/>
      <c r="AZ54" s="1258"/>
      <c r="BA54" s="1258"/>
      <c r="BB54" s="1258"/>
      <c r="BC54" s="1258"/>
      <c r="BD54" s="1258"/>
      <c r="BE54" s="1258"/>
      <c r="BF54" s="1258"/>
      <c r="BG54" s="1258"/>
      <c r="BH54" s="1258"/>
      <c r="BI54" s="1258"/>
      <c r="BJ54" s="1258"/>
      <c r="BK54" s="1258"/>
      <c r="BL54" s="1258"/>
      <c r="BM54" s="1258"/>
      <c r="BN54" s="1258"/>
      <c r="BO54" s="1258"/>
      <c r="BP54" s="1255"/>
      <c r="BQ54" s="1255"/>
      <c r="BR54" s="1255"/>
      <c r="BS54" s="1255"/>
      <c r="BT54" s="1255"/>
      <c r="BU54" s="1255"/>
      <c r="BV54" s="1255"/>
      <c r="BW54" s="1255"/>
      <c r="BX54" s="1255"/>
      <c r="BY54" s="1255"/>
      <c r="BZ54" s="1255"/>
      <c r="CA54" s="1255"/>
      <c r="CB54" s="1255"/>
      <c r="CC54" s="1255"/>
      <c r="CD54" s="1255"/>
      <c r="CE54" s="1255"/>
      <c r="CF54" s="1255"/>
      <c r="CG54" s="1255"/>
      <c r="CH54" s="1255"/>
      <c r="CI54" s="1255"/>
      <c r="CJ54" s="1255"/>
      <c r="CK54" s="1255"/>
      <c r="CL54" s="1255"/>
      <c r="CM54" s="1255"/>
      <c r="CN54" s="1255"/>
      <c r="CO54" s="1255"/>
      <c r="CP54" s="1255"/>
      <c r="CQ54" s="1255"/>
      <c r="CR54" s="1255"/>
      <c r="CS54" s="1255"/>
      <c r="CT54" s="1255"/>
      <c r="CU54" s="1255"/>
      <c r="CV54" s="1255"/>
      <c r="CW54" s="1255"/>
      <c r="CX54" s="1255"/>
      <c r="CY54" s="1255"/>
      <c r="CZ54" s="1255"/>
      <c r="DA54" s="1255"/>
      <c r="DB54" s="1255"/>
      <c r="DC54" s="1255"/>
    </row>
    <row r="55" spans="1:109" x14ac:dyDescent="0.15">
      <c r="A55" s="380"/>
      <c r="B55" s="372"/>
      <c r="G55" s="1253"/>
      <c r="H55" s="1253"/>
      <c r="I55" s="1253"/>
      <c r="J55" s="1253"/>
      <c r="K55" s="1260"/>
      <c r="L55" s="1260"/>
      <c r="M55" s="1260"/>
      <c r="N55" s="1260"/>
      <c r="AN55" s="1259" t="s">
        <v>610</v>
      </c>
      <c r="AO55" s="1259"/>
      <c r="AP55" s="1259"/>
      <c r="AQ55" s="1259"/>
      <c r="AR55" s="1259"/>
      <c r="AS55" s="1259"/>
      <c r="AT55" s="1259"/>
      <c r="AU55" s="1259"/>
      <c r="AV55" s="1259"/>
      <c r="AW55" s="1259"/>
      <c r="AX55" s="1259"/>
      <c r="AY55" s="1259"/>
      <c r="AZ55" s="1259"/>
      <c r="BA55" s="1259"/>
      <c r="BB55" s="1258" t="s">
        <v>608</v>
      </c>
      <c r="BC55" s="1258"/>
      <c r="BD55" s="1258"/>
      <c r="BE55" s="1258"/>
      <c r="BF55" s="1258"/>
      <c r="BG55" s="1258"/>
      <c r="BH55" s="1258"/>
      <c r="BI55" s="1258"/>
      <c r="BJ55" s="1258"/>
      <c r="BK55" s="1258"/>
      <c r="BL55" s="1258"/>
      <c r="BM55" s="1258"/>
      <c r="BN55" s="1258"/>
      <c r="BO55" s="1258"/>
      <c r="BP55" s="1255">
        <v>25.3</v>
      </c>
      <c r="BQ55" s="1255"/>
      <c r="BR55" s="1255"/>
      <c r="BS55" s="1255"/>
      <c r="BT55" s="1255"/>
      <c r="BU55" s="1255"/>
      <c r="BV55" s="1255"/>
      <c r="BW55" s="1255"/>
      <c r="BX55" s="1255">
        <v>25.5</v>
      </c>
      <c r="BY55" s="1255"/>
      <c r="BZ55" s="1255"/>
      <c r="CA55" s="1255"/>
      <c r="CB55" s="1255"/>
      <c r="CC55" s="1255"/>
      <c r="CD55" s="1255"/>
      <c r="CE55" s="1255"/>
      <c r="CF55" s="1255">
        <v>25.1</v>
      </c>
      <c r="CG55" s="1255"/>
      <c r="CH55" s="1255"/>
      <c r="CI55" s="1255"/>
      <c r="CJ55" s="1255"/>
      <c r="CK55" s="1255"/>
      <c r="CL55" s="1255"/>
      <c r="CM55" s="1255"/>
      <c r="CN55" s="1255">
        <v>18</v>
      </c>
      <c r="CO55" s="1255"/>
      <c r="CP55" s="1255"/>
      <c r="CQ55" s="1255"/>
      <c r="CR55" s="1255"/>
      <c r="CS55" s="1255"/>
      <c r="CT55" s="1255"/>
      <c r="CU55" s="1255"/>
      <c r="CV55" s="1255">
        <v>12.7</v>
      </c>
      <c r="CW55" s="1255"/>
      <c r="CX55" s="1255"/>
      <c r="CY55" s="1255"/>
      <c r="CZ55" s="1255"/>
      <c r="DA55" s="1255"/>
      <c r="DB55" s="1255"/>
      <c r="DC55" s="1255"/>
    </row>
    <row r="56" spans="1:109" x14ac:dyDescent="0.15">
      <c r="A56" s="380"/>
      <c r="B56" s="372"/>
      <c r="G56" s="1253"/>
      <c r="H56" s="1253"/>
      <c r="I56" s="1253"/>
      <c r="J56" s="1253"/>
      <c r="K56" s="1260"/>
      <c r="L56" s="1260"/>
      <c r="M56" s="1260"/>
      <c r="N56" s="1260"/>
      <c r="AN56" s="1259"/>
      <c r="AO56" s="1259"/>
      <c r="AP56" s="1259"/>
      <c r="AQ56" s="1259"/>
      <c r="AR56" s="1259"/>
      <c r="AS56" s="1259"/>
      <c r="AT56" s="1259"/>
      <c r="AU56" s="1259"/>
      <c r="AV56" s="1259"/>
      <c r="AW56" s="1259"/>
      <c r="AX56" s="1259"/>
      <c r="AY56" s="1259"/>
      <c r="AZ56" s="1259"/>
      <c r="BA56" s="1259"/>
      <c r="BB56" s="1258"/>
      <c r="BC56" s="1258"/>
      <c r="BD56" s="1258"/>
      <c r="BE56" s="1258"/>
      <c r="BF56" s="1258"/>
      <c r="BG56" s="1258"/>
      <c r="BH56" s="1258"/>
      <c r="BI56" s="1258"/>
      <c r="BJ56" s="1258"/>
      <c r="BK56" s="1258"/>
      <c r="BL56" s="1258"/>
      <c r="BM56" s="1258"/>
      <c r="BN56" s="1258"/>
      <c r="BO56" s="1258"/>
      <c r="BP56" s="1255"/>
      <c r="BQ56" s="1255"/>
      <c r="BR56" s="1255"/>
      <c r="BS56" s="1255"/>
      <c r="BT56" s="1255"/>
      <c r="BU56" s="1255"/>
      <c r="BV56" s="1255"/>
      <c r="BW56" s="1255"/>
      <c r="BX56" s="1255"/>
      <c r="BY56" s="1255"/>
      <c r="BZ56" s="1255"/>
      <c r="CA56" s="1255"/>
      <c r="CB56" s="1255"/>
      <c r="CC56" s="1255"/>
      <c r="CD56" s="1255"/>
      <c r="CE56" s="1255"/>
      <c r="CF56" s="1255"/>
      <c r="CG56" s="1255"/>
      <c r="CH56" s="1255"/>
      <c r="CI56" s="1255"/>
      <c r="CJ56" s="1255"/>
      <c r="CK56" s="1255"/>
      <c r="CL56" s="1255"/>
      <c r="CM56" s="1255"/>
      <c r="CN56" s="1255"/>
      <c r="CO56" s="1255"/>
      <c r="CP56" s="1255"/>
      <c r="CQ56" s="1255"/>
      <c r="CR56" s="1255"/>
      <c r="CS56" s="1255"/>
      <c r="CT56" s="1255"/>
      <c r="CU56" s="1255"/>
      <c r="CV56" s="1255"/>
      <c r="CW56" s="1255"/>
      <c r="CX56" s="1255"/>
      <c r="CY56" s="1255"/>
      <c r="CZ56" s="1255"/>
      <c r="DA56" s="1255"/>
      <c r="DB56" s="1255"/>
      <c r="DC56" s="1255"/>
    </row>
    <row r="57" spans="1:109" s="380" customFormat="1" x14ac:dyDescent="0.15">
      <c r="B57" s="384"/>
      <c r="G57" s="1253"/>
      <c r="H57" s="1253"/>
      <c r="I57" s="1256"/>
      <c r="J57" s="1256"/>
      <c r="K57" s="1260"/>
      <c r="L57" s="1260"/>
      <c r="M57" s="1260"/>
      <c r="N57" s="1260"/>
      <c r="AM57" s="366"/>
      <c r="AN57" s="1259"/>
      <c r="AO57" s="1259"/>
      <c r="AP57" s="1259"/>
      <c r="AQ57" s="1259"/>
      <c r="AR57" s="1259"/>
      <c r="AS57" s="1259"/>
      <c r="AT57" s="1259"/>
      <c r="AU57" s="1259"/>
      <c r="AV57" s="1259"/>
      <c r="AW57" s="1259"/>
      <c r="AX57" s="1259"/>
      <c r="AY57" s="1259"/>
      <c r="AZ57" s="1259"/>
      <c r="BA57" s="1259"/>
      <c r="BB57" s="1258" t="s">
        <v>609</v>
      </c>
      <c r="BC57" s="1258"/>
      <c r="BD57" s="1258"/>
      <c r="BE57" s="1258"/>
      <c r="BF57" s="1258"/>
      <c r="BG57" s="1258"/>
      <c r="BH57" s="1258"/>
      <c r="BI57" s="1258"/>
      <c r="BJ57" s="1258"/>
      <c r="BK57" s="1258"/>
      <c r="BL57" s="1258"/>
      <c r="BM57" s="1258"/>
      <c r="BN57" s="1258"/>
      <c r="BO57" s="1258"/>
      <c r="BP57" s="1255">
        <v>59.7</v>
      </c>
      <c r="BQ57" s="1255"/>
      <c r="BR57" s="1255"/>
      <c r="BS57" s="1255"/>
      <c r="BT57" s="1255"/>
      <c r="BU57" s="1255"/>
      <c r="BV57" s="1255"/>
      <c r="BW57" s="1255"/>
      <c r="BX57" s="1255">
        <v>60.9</v>
      </c>
      <c r="BY57" s="1255"/>
      <c r="BZ57" s="1255"/>
      <c r="CA57" s="1255"/>
      <c r="CB57" s="1255"/>
      <c r="CC57" s="1255"/>
      <c r="CD57" s="1255"/>
      <c r="CE57" s="1255"/>
      <c r="CF57" s="1255">
        <v>61</v>
      </c>
      <c r="CG57" s="1255"/>
      <c r="CH57" s="1255"/>
      <c r="CI57" s="1255"/>
      <c r="CJ57" s="1255"/>
      <c r="CK57" s="1255"/>
      <c r="CL57" s="1255"/>
      <c r="CM57" s="1255"/>
      <c r="CN57" s="1255">
        <v>62.1</v>
      </c>
      <c r="CO57" s="1255"/>
      <c r="CP57" s="1255"/>
      <c r="CQ57" s="1255"/>
      <c r="CR57" s="1255"/>
      <c r="CS57" s="1255"/>
      <c r="CT57" s="1255"/>
      <c r="CU57" s="1255"/>
      <c r="CV57" s="1255">
        <v>63.1</v>
      </c>
      <c r="CW57" s="1255"/>
      <c r="CX57" s="1255"/>
      <c r="CY57" s="1255"/>
      <c r="CZ57" s="1255"/>
      <c r="DA57" s="1255"/>
      <c r="DB57" s="1255"/>
      <c r="DC57" s="1255"/>
      <c r="DD57" s="385"/>
      <c r="DE57" s="384"/>
    </row>
    <row r="58" spans="1:109" s="380" customFormat="1" x14ac:dyDescent="0.15">
      <c r="A58" s="366"/>
      <c r="B58" s="384"/>
      <c r="G58" s="1253"/>
      <c r="H58" s="1253"/>
      <c r="I58" s="1256"/>
      <c r="J58" s="1256"/>
      <c r="K58" s="1260"/>
      <c r="L58" s="1260"/>
      <c r="M58" s="1260"/>
      <c r="N58" s="1260"/>
      <c r="AM58" s="366"/>
      <c r="AN58" s="1259"/>
      <c r="AO58" s="1259"/>
      <c r="AP58" s="1259"/>
      <c r="AQ58" s="1259"/>
      <c r="AR58" s="1259"/>
      <c r="AS58" s="1259"/>
      <c r="AT58" s="1259"/>
      <c r="AU58" s="1259"/>
      <c r="AV58" s="1259"/>
      <c r="AW58" s="1259"/>
      <c r="AX58" s="1259"/>
      <c r="AY58" s="1259"/>
      <c r="AZ58" s="1259"/>
      <c r="BA58" s="1259"/>
      <c r="BB58" s="1258"/>
      <c r="BC58" s="1258"/>
      <c r="BD58" s="1258"/>
      <c r="BE58" s="1258"/>
      <c r="BF58" s="1258"/>
      <c r="BG58" s="1258"/>
      <c r="BH58" s="1258"/>
      <c r="BI58" s="1258"/>
      <c r="BJ58" s="1258"/>
      <c r="BK58" s="1258"/>
      <c r="BL58" s="1258"/>
      <c r="BM58" s="1258"/>
      <c r="BN58" s="1258"/>
      <c r="BO58" s="1258"/>
      <c r="BP58" s="1255"/>
      <c r="BQ58" s="1255"/>
      <c r="BR58" s="1255"/>
      <c r="BS58" s="1255"/>
      <c r="BT58" s="1255"/>
      <c r="BU58" s="1255"/>
      <c r="BV58" s="1255"/>
      <c r="BW58" s="1255"/>
      <c r="BX58" s="1255"/>
      <c r="BY58" s="1255"/>
      <c r="BZ58" s="1255"/>
      <c r="CA58" s="1255"/>
      <c r="CB58" s="1255"/>
      <c r="CC58" s="1255"/>
      <c r="CD58" s="1255"/>
      <c r="CE58" s="1255"/>
      <c r="CF58" s="1255"/>
      <c r="CG58" s="1255"/>
      <c r="CH58" s="1255"/>
      <c r="CI58" s="1255"/>
      <c r="CJ58" s="1255"/>
      <c r="CK58" s="1255"/>
      <c r="CL58" s="1255"/>
      <c r="CM58" s="1255"/>
      <c r="CN58" s="1255"/>
      <c r="CO58" s="1255"/>
      <c r="CP58" s="1255"/>
      <c r="CQ58" s="1255"/>
      <c r="CR58" s="1255"/>
      <c r="CS58" s="1255"/>
      <c r="CT58" s="1255"/>
      <c r="CU58" s="1255"/>
      <c r="CV58" s="1255"/>
      <c r="CW58" s="1255"/>
      <c r="CX58" s="1255"/>
      <c r="CY58" s="1255"/>
      <c r="CZ58" s="1255"/>
      <c r="DA58" s="1255"/>
      <c r="DB58" s="1255"/>
      <c r="DC58" s="1255"/>
      <c r="DD58" s="385"/>
      <c r="DE58" s="384"/>
    </row>
    <row r="59" spans="1:109" s="380" customFormat="1" x14ac:dyDescent="0.15">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x14ac:dyDescent="0.15">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x14ac:dyDescent="0.15">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x14ac:dyDescent="0.15">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7.25" x14ac:dyDescent="0.15">
      <c r="B63" s="391" t="s">
        <v>611</v>
      </c>
    </row>
    <row r="64" spans="1:109" x14ac:dyDescent="0.15">
      <c r="B64" s="372"/>
      <c r="G64" s="379"/>
      <c r="I64" s="392"/>
      <c r="J64" s="392"/>
      <c r="K64" s="392"/>
      <c r="L64" s="392"/>
      <c r="M64" s="392"/>
      <c r="N64" s="393"/>
      <c r="AM64" s="379"/>
      <c r="AN64" s="379" t="s">
        <v>605</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x14ac:dyDescent="0.15">
      <c r="B65" s="372"/>
      <c r="AN65" s="1261" t="s">
        <v>613</v>
      </c>
      <c r="AO65" s="1262"/>
      <c r="AP65" s="1262"/>
      <c r="AQ65" s="1262"/>
      <c r="AR65" s="1262"/>
      <c r="AS65" s="1262"/>
      <c r="AT65" s="1262"/>
      <c r="AU65" s="1262"/>
      <c r="AV65" s="1262"/>
      <c r="AW65" s="1262"/>
      <c r="AX65" s="1262"/>
      <c r="AY65" s="1262"/>
      <c r="AZ65" s="1262"/>
      <c r="BA65" s="1262"/>
      <c r="BB65" s="1262"/>
      <c r="BC65" s="1262"/>
      <c r="BD65" s="1262"/>
      <c r="BE65" s="1262"/>
      <c r="BF65" s="1262"/>
      <c r="BG65" s="1262"/>
      <c r="BH65" s="1262"/>
      <c r="BI65" s="1262"/>
      <c r="BJ65" s="1262"/>
      <c r="BK65" s="1262"/>
      <c r="BL65" s="1262"/>
      <c r="BM65" s="1262"/>
      <c r="BN65" s="1262"/>
      <c r="BO65" s="1262"/>
      <c r="BP65" s="1262"/>
      <c r="BQ65" s="1262"/>
      <c r="BR65" s="1262"/>
      <c r="BS65" s="1262"/>
      <c r="BT65" s="1262"/>
      <c r="BU65" s="1262"/>
      <c r="BV65" s="1262"/>
      <c r="BW65" s="1262"/>
      <c r="BX65" s="1262"/>
      <c r="BY65" s="1262"/>
      <c r="BZ65" s="1262"/>
      <c r="CA65" s="1262"/>
      <c r="CB65" s="1262"/>
      <c r="CC65" s="1262"/>
      <c r="CD65" s="1262"/>
      <c r="CE65" s="1262"/>
      <c r="CF65" s="1262"/>
      <c r="CG65" s="1262"/>
      <c r="CH65" s="1262"/>
      <c r="CI65" s="1262"/>
      <c r="CJ65" s="1262"/>
      <c r="CK65" s="1262"/>
      <c r="CL65" s="1262"/>
      <c r="CM65" s="1262"/>
      <c r="CN65" s="1262"/>
      <c r="CO65" s="1262"/>
      <c r="CP65" s="1262"/>
      <c r="CQ65" s="1262"/>
      <c r="CR65" s="1262"/>
      <c r="CS65" s="1262"/>
      <c r="CT65" s="1262"/>
      <c r="CU65" s="1262"/>
      <c r="CV65" s="1262"/>
      <c r="CW65" s="1262"/>
      <c r="CX65" s="1262"/>
      <c r="CY65" s="1262"/>
      <c r="CZ65" s="1262"/>
      <c r="DA65" s="1262"/>
      <c r="DB65" s="1262"/>
      <c r="DC65" s="1263"/>
    </row>
    <row r="66" spans="2:107" x14ac:dyDescent="0.15">
      <c r="B66" s="372"/>
      <c r="AN66" s="1264"/>
      <c r="AO66" s="1265"/>
      <c r="AP66" s="1265"/>
      <c r="AQ66" s="1265"/>
      <c r="AR66" s="1265"/>
      <c r="AS66" s="1265"/>
      <c r="AT66" s="1265"/>
      <c r="AU66" s="1265"/>
      <c r="AV66" s="1265"/>
      <c r="AW66" s="1265"/>
      <c r="AX66" s="1265"/>
      <c r="AY66" s="1265"/>
      <c r="AZ66" s="1265"/>
      <c r="BA66" s="1265"/>
      <c r="BB66" s="1265"/>
      <c r="BC66" s="1265"/>
      <c r="BD66" s="1265"/>
      <c r="BE66" s="1265"/>
      <c r="BF66" s="1265"/>
      <c r="BG66" s="1265"/>
      <c r="BH66" s="1265"/>
      <c r="BI66" s="1265"/>
      <c r="BJ66" s="1265"/>
      <c r="BK66" s="1265"/>
      <c r="BL66" s="1265"/>
      <c r="BM66" s="1265"/>
      <c r="BN66" s="1265"/>
      <c r="BO66" s="1265"/>
      <c r="BP66" s="1265"/>
      <c r="BQ66" s="1265"/>
      <c r="BR66" s="1265"/>
      <c r="BS66" s="1265"/>
      <c r="BT66" s="1265"/>
      <c r="BU66" s="1265"/>
      <c r="BV66" s="1265"/>
      <c r="BW66" s="1265"/>
      <c r="BX66" s="1265"/>
      <c r="BY66" s="1265"/>
      <c r="BZ66" s="1265"/>
      <c r="CA66" s="1265"/>
      <c r="CB66" s="1265"/>
      <c r="CC66" s="1265"/>
      <c r="CD66" s="1265"/>
      <c r="CE66" s="1265"/>
      <c r="CF66" s="1265"/>
      <c r="CG66" s="1265"/>
      <c r="CH66" s="1265"/>
      <c r="CI66" s="1265"/>
      <c r="CJ66" s="1265"/>
      <c r="CK66" s="1265"/>
      <c r="CL66" s="1265"/>
      <c r="CM66" s="1265"/>
      <c r="CN66" s="1265"/>
      <c r="CO66" s="1265"/>
      <c r="CP66" s="1265"/>
      <c r="CQ66" s="1265"/>
      <c r="CR66" s="1265"/>
      <c r="CS66" s="1265"/>
      <c r="CT66" s="1265"/>
      <c r="CU66" s="1265"/>
      <c r="CV66" s="1265"/>
      <c r="CW66" s="1265"/>
      <c r="CX66" s="1265"/>
      <c r="CY66" s="1265"/>
      <c r="CZ66" s="1265"/>
      <c r="DA66" s="1265"/>
      <c r="DB66" s="1265"/>
      <c r="DC66" s="1266"/>
    </row>
    <row r="67" spans="2:107" x14ac:dyDescent="0.15">
      <c r="B67" s="372"/>
      <c r="AN67" s="1264"/>
      <c r="AO67" s="1265"/>
      <c r="AP67" s="1265"/>
      <c r="AQ67" s="1265"/>
      <c r="AR67" s="1265"/>
      <c r="AS67" s="1265"/>
      <c r="AT67" s="1265"/>
      <c r="AU67" s="1265"/>
      <c r="AV67" s="1265"/>
      <c r="AW67" s="1265"/>
      <c r="AX67" s="1265"/>
      <c r="AY67" s="1265"/>
      <c r="AZ67" s="1265"/>
      <c r="BA67" s="1265"/>
      <c r="BB67" s="1265"/>
      <c r="BC67" s="1265"/>
      <c r="BD67" s="1265"/>
      <c r="BE67" s="1265"/>
      <c r="BF67" s="1265"/>
      <c r="BG67" s="1265"/>
      <c r="BH67" s="1265"/>
      <c r="BI67" s="1265"/>
      <c r="BJ67" s="1265"/>
      <c r="BK67" s="1265"/>
      <c r="BL67" s="1265"/>
      <c r="BM67" s="1265"/>
      <c r="BN67" s="1265"/>
      <c r="BO67" s="1265"/>
      <c r="BP67" s="1265"/>
      <c r="BQ67" s="1265"/>
      <c r="BR67" s="1265"/>
      <c r="BS67" s="1265"/>
      <c r="BT67" s="1265"/>
      <c r="BU67" s="1265"/>
      <c r="BV67" s="1265"/>
      <c r="BW67" s="1265"/>
      <c r="BX67" s="1265"/>
      <c r="BY67" s="1265"/>
      <c r="BZ67" s="1265"/>
      <c r="CA67" s="1265"/>
      <c r="CB67" s="1265"/>
      <c r="CC67" s="1265"/>
      <c r="CD67" s="1265"/>
      <c r="CE67" s="1265"/>
      <c r="CF67" s="1265"/>
      <c r="CG67" s="1265"/>
      <c r="CH67" s="1265"/>
      <c r="CI67" s="1265"/>
      <c r="CJ67" s="1265"/>
      <c r="CK67" s="1265"/>
      <c r="CL67" s="1265"/>
      <c r="CM67" s="1265"/>
      <c r="CN67" s="1265"/>
      <c r="CO67" s="1265"/>
      <c r="CP67" s="1265"/>
      <c r="CQ67" s="1265"/>
      <c r="CR67" s="1265"/>
      <c r="CS67" s="1265"/>
      <c r="CT67" s="1265"/>
      <c r="CU67" s="1265"/>
      <c r="CV67" s="1265"/>
      <c r="CW67" s="1265"/>
      <c r="CX67" s="1265"/>
      <c r="CY67" s="1265"/>
      <c r="CZ67" s="1265"/>
      <c r="DA67" s="1265"/>
      <c r="DB67" s="1265"/>
      <c r="DC67" s="1266"/>
    </row>
    <row r="68" spans="2:107" x14ac:dyDescent="0.15">
      <c r="B68" s="372"/>
      <c r="AN68" s="1264"/>
      <c r="AO68" s="1265"/>
      <c r="AP68" s="1265"/>
      <c r="AQ68" s="1265"/>
      <c r="AR68" s="1265"/>
      <c r="AS68" s="1265"/>
      <c r="AT68" s="1265"/>
      <c r="AU68" s="1265"/>
      <c r="AV68" s="1265"/>
      <c r="AW68" s="1265"/>
      <c r="AX68" s="1265"/>
      <c r="AY68" s="1265"/>
      <c r="AZ68" s="1265"/>
      <c r="BA68" s="1265"/>
      <c r="BB68" s="1265"/>
      <c r="BC68" s="1265"/>
      <c r="BD68" s="1265"/>
      <c r="BE68" s="1265"/>
      <c r="BF68" s="1265"/>
      <c r="BG68" s="1265"/>
      <c r="BH68" s="1265"/>
      <c r="BI68" s="1265"/>
      <c r="BJ68" s="1265"/>
      <c r="BK68" s="1265"/>
      <c r="BL68" s="1265"/>
      <c r="BM68" s="1265"/>
      <c r="BN68" s="1265"/>
      <c r="BO68" s="1265"/>
      <c r="BP68" s="1265"/>
      <c r="BQ68" s="1265"/>
      <c r="BR68" s="1265"/>
      <c r="BS68" s="1265"/>
      <c r="BT68" s="1265"/>
      <c r="BU68" s="1265"/>
      <c r="BV68" s="1265"/>
      <c r="BW68" s="1265"/>
      <c r="BX68" s="1265"/>
      <c r="BY68" s="1265"/>
      <c r="BZ68" s="1265"/>
      <c r="CA68" s="1265"/>
      <c r="CB68" s="1265"/>
      <c r="CC68" s="1265"/>
      <c r="CD68" s="1265"/>
      <c r="CE68" s="1265"/>
      <c r="CF68" s="1265"/>
      <c r="CG68" s="1265"/>
      <c r="CH68" s="1265"/>
      <c r="CI68" s="1265"/>
      <c r="CJ68" s="1265"/>
      <c r="CK68" s="1265"/>
      <c r="CL68" s="1265"/>
      <c r="CM68" s="1265"/>
      <c r="CN68" s="1265"/>
      <c r="CO68" s="1265"/>
      <c r="CP68" s="1265"/>
      <c r="CQ68" s="1265"/>
      <c r="CR68" s="1265"/>
      <c r="CS68" s="1265"/>
      <c r="CT68" s="1265"/>
      <c r="CU68" s="1265"/>
      <c r="CV68" s="1265"/>
      <c r="CW68" s="1265"/>
      <c r="CX68" s="1265"/>
      <c r="CY68" s="1265"/>
      <c r="CZ68" s="1265"/>
      <c r="DA68" s="1265"/>
      <c r="DB68" s="1265"/>
      <c r="DC68" s="1266"/>
    </row>
    <row r="69" spans="2:107" x14ac:dyDescent="0.15">
      <c r="B69" s="372"/>
      <c r="AN69" s="1267"/>
      <c r="AO69" s="1268"/>
      <c r="AP69" s="1268"/>
      <c r="AQ69" s="1268"/>
      <c r="AR69" s="1268"/>
      <c r="AS69" s="1268"/>
      <c r="AT69" s="1268"/>
      <c r="AU69" s="1268"/>
      <c r="AV69" s="1268"/>
      <c r="AW69" s="1268"/>
      <c r="AX69" s="1268"/>
      <c r="AY69" s="1268"/>
      <c r="AZ69" s="1268"/>
      <c r="BA69" s="1268"/>
      <c r="BB69" s="1268"/>
      <c r="BC69" s="1268"/>
      <c r="BD69" s="1268"/>
      <c r="BE69" s="1268"/>
      <c r="BF69" s="1268"/>
      <c r="BG69" s="1268"/>
      <c r="BH69" s="1268"/>
      <c r="BI69" s="1268"/>
      <c r="BJ69" s="1268"/>
      <c r="BK69" s="1268"/>
      <c r="BL69" s="1268"/>
      <c r="BM69" s="1268"/>
      <c r="BN69" s="1268"/>
      <c r="BO69" s="1268"/>
      <c r="BP69" s="1268"/>
      <c r="BQ69" s="1268"/>
      <c r="BR69" s="1268"/>
      <c r="BS69" s="1268"/>
      <c r="BT69" s="1268"/>
      <c r="BU69" s="1268"/>
      <c r="BV69" s="1268"/>
      <c r="BW69" s="1268"/>
      <c r="BX69" s="1268"/>
      <c r="BY69" s="1268"/>
      <c r="BZ69" s="1268"/>
      <c r="CA69" s="1268"/>
      <c r="CB69" s="1268"/>
      <c r="CC69" s="1268"/>
      <c r="CD69" s="1268"/>
      <c r="CE69" s="1268"/>
      <c r="CF69" s="1268"/>
      <c r="CG69" s="1268"/>
      <c r="CH69" s="1268"/>
      <c r="CI69" s="1268"/>
      <c r="CJ69" s="1268"/>
      <c r="CK69" s="1268"/>
      <c r="CL69" s="1268"/>
      <c r="CM69" s="1268"/>
      <c r="CN69" s="1268"/>
      <c r="CO69" s="1268"/>
      <c r="CP69" s="1268"/>
      <c r="CQ69" s="1268"/>
      <c r="CR69" s="1268"/>
      <c r="CS69" s="1268"/>
      <c r="CT69" s="1268"/>
      <c r="CU69" s="1268"/>
      <c r="CV69" s="1268"/>
      <c r="CW69" s="1268"/>
      <c r="CX69" s="1268"/>
      <c r="CY69" s="1268"/>
      <c r="CZ69" s="1268"/>
      <c r="DA69" s="1268"/>
      <c r="DB69" s="1268"/>
      <c r="DC69" s="1269"/>
    </row>
    <row r="70" spans="2:107" x14ac:dyDescent="0.15">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x14ac:dyDescent="0.15">
      <c r="B71" s="372"/>
      <c r="G71" s="397"/>
      <c r="I71" s="398"/>
      <c r="J71" s="395"/>
      <c r="K71" s="395"/>
      <c r="L71" s="396"/>
      <c r="M71" s="395"/>
      <c r="N71" s="396"/>
      <c r="AM71" s="397"/>
      <c r="AN71" s="366" t="s">
        <v>606</v>
      </c>
    </row>
    <row r="72" spans="2:107" x14ac:dyDescent="0.15">
      <c r="B72" s="372"/>
      <c r="G72" s="1253"/>
      <c r="H72" s="1253"/>
      <c r="I72" s="1253"/>
      <c r="J72" s="1253"/>
      <c r="K72" s="382"/>
      <c r="L72" s="382"/>
      <c r="M72" s="383"/>
      <c r="N72" s="383"/>
      <c r="AN72" s="1271"/>
      <c r="AO72" s="1272"/>
      <c r="AP72" s="1272"/>
      <c r="AQ72" s="1272"/>
      <c r="AR72" s="1272"/>
      <c r="AS72" s="1272"/>
      <c r="AT72" s="1272"/>
      <c r="AU72" s="1272"/>
      <c r="AV72" s="1272"/>
      <c r="AW72" s="1272"/>
      <c r="AX72" s="1272"/>
      <c r="AY72" s="1272"/>
      <c r="AZ72" s="1272"/>
      <c r="BA72" s="1272"/>
      <c r="BB72" s="1272"/>
      <c r="BC72" s="1272"/>
      <c r="BD72" s="1272"/>
      <c r="BE72" s="1272"/>
      <c r="BF72" s="1272"/>
      <c r="BG72" s="1272"/>
      <c r="BH72" s="1272"/>
      <c r="BI72" s="1272"/>
      <c r="BJ72" s="1272"/>
      <c r="BK72" s="1272"/>
      <c r="BL72" s="1272"/>
      <c r="BM72" s="1272"/>
      <c r="BN72" s="1272"/>
      <c r="BO72" s="1273"/>
      <c r="BP72" s="1259" t="s">
        <v>565</v>
      </c>
      <c r="BQ72" s="1259"/>
      <c r="BR72" s="1259"/>
      <c r="BS72" s="1259"/>
      <c r="BT72" s="1259"/>
      <c r="BU72" s="1259"/>
      <c r="BV72" s="1259"/>
      <c r="BW72" s="1259"/>
      <c r="BX72" s="1259" t="s">
        <v>566</v>
      </c>
      <c r="BY72" s="1259"/>
      <c r="BZ72" s="1259"/>
      <c r="CA72" s="1259"/>
      <c r="CB72" s="1259"/>
      <c r="CC72" s="1259"/>
      <c r="CD72" s="1259"/>
      <c r="CE72" s="1259"/>
      <c r="CF72" s="1259" t="s">
        <v>567</v>
      </c>
      <c r="CG72" s="1259"/>
      <c r="CH72" s="1259"/>
      <c r="CI72" s="1259"/>
      <c r="CJ72" s="1259"/>
      <c r="CK72" s="1259"/>
      <c r="CL72" s="1259"/>
      <c r="CM72" s="1259"/>
      <c r="CN72" s="1259" t="s">
        <v>568</v>
      </c>
      <c r="CO72" s="1259"/>
      <c r="CP72" s="1259"/>
      <c r="CQ72" s="1259"/>
      <c r="CR72" s="1259"/>
      <c r="CS72" s="1259"/>
      <c r="CT72" s="1259"/>
      <c r="CU72" s="1259"/>
      <c r="CV72" s="1259" t="s">
        <v>569</v>
      </c>
      <c r="CW72" s="1259"/>
      <c r="CX72" s="1259"/>
      <c r="CY72" s="1259"/>
      <c r="CZ72" s="1259"/>
      <c r="DA72" s="1259"/>
      <c r="DB72" s="1259"/>
      <c r="DC72" s="1259"/>
    </row>
    <row r="73" spans="2:107" x14ac:dyDescent="0.15">
      <c r="B73" s="372"/>
      <c r="G73" s="1270"/>
      <c r="H73" s="1270"/>
      <c r="I73" s="1270"/>
      <c r="J73" s="1270"/>
      <c r="K73" s="1254"/>
      <c r="L73" s="1254"/>
      <c r="M73" s="1254"/>
      <c r="N73" s="1254"/>
      <c r="AM73" s="381"/>
      <c r="AN73" s="1258" t="s">
        <v>607</v>
      </c>
      <c r="AO73" s="1258"/>
      <c r="AP73" s="1258"/>
      <c r="AQ73" s="1258"/>
      <c r="AR73" s="1258"/>
      <c r="AS73" s="1258"/>
      <c r="AT73" s="1258"/>
      <c r="AU73" s="1258"/>
      <c r="AV73" s="1258"/>
      <c r="AW73" s="1258"/>
      <c r="AX73" s="1258"/>
      <c r="AY73" s="1258"/>
      <c r="AZ73" s="1258"/>
      <c r="BA73" s="1258"/>
      <c r="BB73" s="1258" t="s">
        <v>608</v>
      </c>
      <c r="BC73" s="1258"/>
      <c r="BD73" s="1258"/>
      <c r="BE73" s="1258"/>
      <c r="BF73" s="1258"/>
      <c r="BG73" s="1258"/>
      <c r="BH73" s="1258"/>
      <c r="BI73" s="1258"/>
      <c r="BJ73" s="1258"/>
      <c r="BK73" s="1258"/>
      <c r="BL73" s="1258"/>
      <c r="BM73" s="1258"/>
      <c r="BN73" s="1258"/>
      <c r="BO73" s="1258"/>
      <c r="BP73" s="1255">
        <v>36.299999999999997</v>
      </c>
      <c r="BQ73" s="1255"/>
      <c r="BR73" s="1255"/>
      <c r="BS73" s="1255"/>
      <c r="BT73" s="1255"/>
      <c r="BU73" s="1255"/>
      <c r="BV73" s="1255"/>
      <c r="BW73" s="1255"/>
      <c r="BX73" s="1255">
        <v>31.6</v>
      </c>
      <c r="BY73" s="1255"/>
      <c r="BZ73" s="1255"/>
      <c r="CA73" s="1255"/>
      <c r="CB73" s="1255"/>
      <c r="CC73" s="1255"/>
      <c r="CD73" s="1255"/>
      <c r="CE73" s="1255"/>
      <c r="CF73" s="1255">
        <v>22.3</v>
      </c>
      <c r="CG73" s="1255"/>
      <c r="CH73" s="1255"/>
      <c r="CI73" s="1255"/>
      <c r="CJ73" s="1255"/>
      <c r="CK73" s="1255"/>
      <c r="CL73" s="1255"/>
      <c r="CM73" s="1255"/>
      <c r="CN73" s="1255">
        <v>15.2</v>
      </c>
      <c r="CO73" s="1255"/>
      <c r="CP73" s="1255"/>
      <c r="CQ73" s="1255"/>
      <c r="CR73" s="1255"/>
      <c r="CS73" s="1255"/>
      <c r="CT73" s="1255"/>
      <c r="CU73" s="1255"/>
      <c r="CV73" s="1255"/>
      <c r="CW73" s="1255"/>
      <c r="CX73" s="1255"/>
      <c r="CY73" s="1255"/>
      <c r="CZ73" s="1255"/>
      <c r="DA73" s="1255"/>
      <c r="DB73" s="1255"/>
      <c r="DC73" s="1255"/>
    </row>
    <row r="74" spans="2:107" x14ac:dyDescent="0.15">
      <c r="B74" s="372"/>
      <c r="G74" s="1270"/>
      <c r="H74" s="1270"/>
      <c r="I74" s="1270"/>
      <c r="J74" s="1270"/>
      <c r="K74" s="1254"/>
      <c r="L74" s="1254"/>
      <c r="M74" s="1254"/>
      <c r="N74" s="1254"/>
      <c r="AM74" s="381"/>
      <c r="AN74" s="1258"/>
      <c r="AO74" s="1258"/>
      <c r="AP74" s="1258"/>
      <c r="AQ74" s="1258"/>
      <c r="AR74" s="1258"/>
      <c r="AS74" s="1258"/>
      <c r="AT74" s="1258"/>
      <c r="AU74" s="1258"/>
      <c r="AV74" s="1258"/>
      <c r="AW74" s="1258"/>
      <c r="AX74" s="1258"/>
      <c r="AY74" s="1258"/>
      <c r="AZ74" s="1258"/>
      <c r="BA74" s="1258"/>
      <c r="BB74" s="1258"/>
      <c r="BC74" s="1258"/>
      <c r="BD74" s="1258"/>
      <c r="BE74" s="1258"/>
      <c r="BF74" s="1258"/>
      <c r="BG74" s="1258"/>
      <c r="BH74" s="1258"/>
      <c r="BI74" s="1258"/>
      <c r="BJ74" s="1258"/>
      <c r="BK74" s="1258"/>
      <c r="BL74" s="1258"/>
      <c r="BM74" s="1258"/>
      <c r="BN74" s="1258"/>
      <c r="BO74" s="1258"/>
      <c r="BP74" s="1255"/>
      <c r="BQ74" s="1255"/>
      <c r="BR74" s="1255"/>
      <c r="BS74" s="1255"/>
      <c r="BT74" s="1255"/>
      <c r="BU74" s="1255"/>
      <c r="BV74" s="1255"/>
      <c r="BW74" s="1255"/>
      <c r="BX74" s="1255"/>
      <c r="BY74" s="1255"/>
      <c r="BZ74" s="1255"/>
      <c r="CA74" s="1255"/>
      <c r="CB74" s="1255"/>
      <c r="CC74" s="1255"/>
      <c r="CD74" s="1255"/>
      <c r="CE74" s="1255"/>
      <c r="CF74" s="1255"/>
      <c r="CG74" s="1255"/>
      <c r="CH74" s="1255"/>
      <c r="CI74" s="1255"/>
      <c r="CJ74" s="1255"/>
      <c r="CK74" s="1255"/>
      <c r="CL74" s="1255"/>
      <c r="CM74" s="1255"/>
      <c r="CN74" s="1255"/>
      <c r="CO74" s="1255"/>
      <c r="CP74" s="1255"/>
      <c r="CQ74" s="1255"/>
      <c r="CR74" s="1255"/>
      <c r="CS74" s="1255"/>
      <c r="CT74" s="1255"/>
      <c r="CU74" s="1255"/>
      <c r="CV74" s="1255"/>
      <c r="CW74" s="1255"/>
      <c r="CX74" s="1255"/>
      <c r="CY74" s="1255"/>
      <c r="CZ74" s="1255"/>
      <c r="DA74" s="1255"/>
      <c r="DB74" s="1255"/>
      <c r="DC74" s="1255"/>
    </row>
    <row r="75" spans="2:107" x14ac:dyDescent="0.15">
      <c r="B75" s="372"/>
      <c r="G75" s="1270"/>
      <c r="H75" s="1270"/>
      <c r="I75" s="1253"/>
      <c r="J75" s="1253"/>
      <c r="K75" s="1260"/>
      <c r="L75" s="1260"/>
      <c r="M75" s="1260"/>
      <c r="N75" s="1260"/>
      <c r="AM75" s="381"/>
      <c r="AN75" s="1258"/>
      <c r="AO75" s="1258"/>
      <c r="AP75" s="1258"/>
      <c r="AQ75" s="1258"/>
      <c r="AR75" s="1258"/>
      <c r="AS75" s="1258"/>
      <c r="AT75" s="1258"/>
      <c r="AU75" s="1258"/>
      <c r="AV75" s="1258"/>
      <c r="AW75" s="1258"/>
      <c r="AX75" s="1258"/>
      <c r="AY75" s="1258"/>
      <c r="AZ75" s="1258"/>
      <c r="BA75" s="1258"/>
      <c r="BB75" s="1258" t="s">
        <v>612</v>
      </c>
      <c r="BC75" s="1258"/>
      <c r="BD75" s="1258"/>
      <c r="BE75" s="1258"/>
      <c r="BF75" s="1258"/>
      <c r="BG75" s="1258"/>
      <c r="BH75" s="1258"/>
      <c r="BI75" s="1258"/>
      <c r="BJ75" s="1258"/>
      <c r="BK75" s="1258"/>
      <c r="BL75" s="1258"/>
      <c r="BM75" s="1258"/>
      <c r="BN75" s="1258"/>
      <c r="BO75" s="1258"/>
      <c r="BP75" s="1255">
        <v>8.9</v>
      </c>
      <c r="BQ75" s="1255"/>
      <c r="BR75" s="1255"/>
      <c r="BS75" s="1255"/>
      <c r="BT75" s="1255"/>
      <c r="BU75" s="1255"/>
      <c r="BV75" s="1255"/>
      <c r="BW75" s="1255"/>
      <c r="BX75" s="1255">
        <v>9.1</v>
      </c>
      <c r="BY75" s="1255"/>
      <c r="BZ75" s="1255"/>
      <c r="CA75" s="1255"/>
      <c r="CB75" s="1255"/>
      <c r="CC75" s="1255"/>
      <c r="CD75" s="1255"/>
      <c r="CE75" s="1255"/>
      <c r="CF75" s="1255">
        <v>8.5</v>
      </c>
      <c r="CG75" s="1255"/>
      <c r="CH75" s="1255"/>
      <c r="CI75" s="1255"/>
      <c r="CJ75" s="1255"/>
      <c r="CK75" s="1255"/>
      <c r="CL75" s="1255"/>
      <c r="CM75" s="1255"/>
      <c r="CN75" s="1255">
        <v>8.3000000000000007</v>
      </c>
      <c r="CO75" s="1255"/>
      <c r="CP75" s="1255"/>
      <c r="CQ75" s="1255"/>
      <c r="CR75" s="1255"/>
      <c r="CS75" s="1255"/>
      <c r="CT75" s="1255"/>
      <c r="CU75" s="1255"/>
      <c r="CV75" s="1255">
        <v>7.9</v>
      </c>
      <c r="CW75" s="1255"/>
      <c r="CX75" s="1255"/>
      <c r="CY75" s="1255"/>
      <c r="CZ75" s="1255"/>
      <c r="DA75" s="1255"/>
      <c r="DB75" s="1255"/>
      <c r="DC75" s="1255"/>
    </row>
    <row r="76" spans="2:107" x14ac:dyDescent="0.15">
      <c r="B76" s="372"/>
      <c r="G76" s="1270"/>
      <c r="H76" s="1270"/>
      <c r="I76" s="1253"/>
      <c r="J76" s="1253"/>
      <c r="K76" s="1260"/>
      <c r="L76" s="1260"/>
      <c r="M76" s="1260"/>
      <c r="N76" s="1260"/>
      <c r="AM76" s="381"/>
      <c r="AN76" s="1258"/>
      <c r="AO76" s="1258"/>
      <c r="AP76" s="1258"/>
      <c r="AQ76" s="1258"/>
      <c r="AR76" s="1258"/>
      <c r="AS76" s="1258"/>
      <c r="AT76" s="1258"/>
      <c r="AU76" s="1258"/>
      <c r="AV76" s="1258"/>
      <c r="AW76" s="1258"/>
      <c r="AX76" s="1258"/>
      <c r="AY76" s="1258"/>
      <c r="AZ76" s="1258"/>
      <c r="BA76" s="1258"/>
      <c r="BB76" s="1258"/>
      <c r="BC76" s="1258"/>
      <c r="BD76" s="1258"/>
      <c r="BE76" s="1258"/>
      <c r="BF76" s="1258"/>
      <c r="BG76" s="1258"/>
      <c r="BH76" s="1258"/>
      <c r="BI76" s="1258"/>
      <c r="BJ76" s="1258"/>
      <c r="BK76" s="1258"/>
      <c r="BL76" s="1258"/>
      <c r="BM76" s="1258"/>
      <c r="BN76" s="1258"/>
      <c r="BO76" s="1258"/>
      <c r="BP76" s="1255"/>
      <c r="BQ76" s="1255"/>
      <c r="BR76" s="1255"/>
      <c r="BS76" s="1255"/>
      <c r="BT76" s="1255"/>
      <c r="BU76" s="1255"/>
      <c r="BV76" s="1255"/>
      <c r="BW76" s="1255"/>
      <c r="BX76" s="1255"/>
      <c r="BY76" s="1255"/>
      <c r="BZ76" s="1255"/>
      <c r="CA76" s="1255"/>
      <c r="CB76" s="1255"/>
      <c r="CC76" s="1255"/>
      <c r="CD76" s="1255"/>
      <c r="CE76" s="1255"/>
      <c r="CF76" s="1255"/>
      <c r="CG76" s="1255"/>
      <c r="CH76" s="1255"/>
      <c r="CI76" s="1255"/>
      <c r="CJ76" s="1255"/>
      <c r="CK76" s="1255"/>
      <c r="CL76" s="1255"/>
      <c r="CM76" s="1255"/>
      <c r="CN76" s="1255"/>
      <c r="CO76" s="1255"/>
      <c r="CP76" s="1255"/>
      <c r="CQ76" s="1255"/>
      <c r="CR76" s="1255"/>
      <c r="CS76" s="1255"/>
      <c r="CT76" s="1255"/>
      <c r="CU76" s="1255"/>
      <c r="CV76" s="1255"/>
      <c r="CW76" s="1255"/>
      <c r="CX76" s="1255"/>
      <c r="CY76" s="1255"/>
      <c r="CZ76" s="1255"/>
      <c r="DA76" s="1255"/>
      <c r="DB76" s="1255"/>
      <c r="DC76" s="1255"/>
    </row>
    <row r="77" spans="2:107" x14ac:dyDescent="0.15">
      <c r="B77" s="372"/>
      <c r="G77" s="1253"/>
      <c r="H77" s="1253"/>
      <c r="I77" s="1253"/>
      <c r="J77" s="1253"/>
      <c r="K77" s="1254"/>
      <c r="L77" s="1254"/>
      <c r="M77" s="1254"/>
      <c r="N77" s="1254"/>
      <c r="AN77" s="1259" t="s">
        <v>610</v>
      </c>
      <c r="AO77" s="1259"/>
      <c r="AP77" s="1259"/>
      <c r="AQ77" s="1259"/>
      <c r="AR77" s="1259"/>
      <c r="AS77" s="1259"/>
      <c r="AT77" s="1259"/>
      <c r="AU77" s="1259"/>
      <c r="AV77" s="1259"/>
      <c r="AW77" s="1259"/>
      <c r="AX77" s="1259"/>
      <c r="AY77" s="1259"/>
      <c r="AZ77" s="1259"/>
      <c r="BA77" s="1259"/>
      <c r="BB77" s="1258" t="s">
        <v>608</v>
      </c>
      <c r="BC77" s="1258"/>
      <c r="BD77" s="1258"/>
      <c r="BE77" s="1258"/>
      <c r="BF77" s="1258"/>
      <c r="BG77" s="1258"/>
      <c r="BH77" s="1258"/>
      <c r="BI77" s="1258"/>
      <c r="BJ77" s="1258"/>
      <c r="BK77" s="1258"/>
      <c r="BL77" s="1258"/>
      <c r="BM77" s="1258"/>
      <c r="BN77" s="1258"/>
      <c r="BO77" s="1258"/>
      <c r="BP77" s="1255">
        <v>25.3</v>
      </c>
      <c r="BQ77" s="1255"/>
      <c r="BR77" s="1255"/>
      <c r="BS77" s="1255"/>
      <c r="BT77" s="1255"/>
      <c r="BU77" s="1255"/>
      <c r="BV77" s="1255"/>
      <c r="BW77" s="1255"/>
      <c r="BX77" s="1255">
        <v>25.5</v>
      </c>
      <c r="BY77" s="1255"/>
      <c r="BZ77" s="1255"/>
      <c r="CA77" s="1255"/>
      <c r="CB77" s="1255"/>
      <c r="CC77" s="1255"/>
      <c r="CD77" s="1255"/>
      <c r="CE77" s="1255"/>
      <c r="CF77" s="1255">
        <v>25.1</v>
      </c>
      <c r="CG77" s="1255"/>
      <c r="CH77" s="1255"/>
      <c r="CI77" s="1255"/>
      <c r="CJ77" s="1255"/>
      <c r="CK77" s="1255"/>
      <c r="CL77" s="1255"/>
      <c r="CM77" s="1255"/>
      <c r="CN77" s="1255">
        <v>18</v>
      </c>
      <c r="CO77" s="1255"/>
      <c r="CP77" s="1255"/>
      <c r="CQ77" s="1255"/>
      <c r="CR77" s="1255"/>
      <c r="CS77" s="1255"/>
      <c r="CT77" s="1255"/>
      <c r="CU77" s="1255"/>
      <c r="CV77" s="1255">
        <v>12.7</v>
      </c>
      <c r="CW77" s="1255"/>
      <c r="CX77" s="1255"/>
      <c r="CY77" s="1255"/>
      <c r="CZ77" s="1255"/>
      <c r="DA77" s="1255"/>
      <c r="DB77" s="1255"/>
      <c r="DC77" s="1255"/>
    </row>
    <row r="78" spans="2:107" x14ac:dyDescent="0.15">
      <c r="B78" s="372"/>
      <c r="G78" s="1253"/>
      <c r="H78" s="1253"/>
      <c r="I78" s="1253"/>
      <c r="J78" s="1253"/>
      <c r="K78" s="1254"/>
      <c r="L78" s="1254"/>
      <c r="M78" s="1254"/>
      <c r="N78" s="1254"/>
      <c r="AN78" s="1259"/>
      <c r="AO78" s="1259"/>
      <c r="AP78" s="1259"/>
      <c r="AQ78" s="1259"/>
      <c r="AR78" s="1259"/>
      <c r="AS78" s="1259"/>
      <c r="AT78" s="1259"/>
      <c r="AU78" s="1259"/>
      <c r="AV78" s="1259"/>
      <c r="AW78" s="1259"/>
      <c r="AX78" s="1259"/>
      <c r="AY78" s="1259"/>
      <c r="AZ78" s="1259"/>
      <c r="BA78" s="1259"/>
      <c r="BB78" s="1258"/>
      <c r="BC78" s="1258"/>
      <c r="BD78" s="1258"/>
      <c r="BE78" s="1258"/>
      <c r="BF78" s="1258"/>
      <c r="BG78" s="1258"/>
      <c r="BH78" s="1258"/>
      <c r="BI78" s="1258"/>
      <c r="BJ78" s="1258"/>
      <c r="BK78" s="1258"/>
      <c r="BL78" s="1258"/>
      <c r="BM78" s="1258"/>
      <c r="BN78" s="1258"/>
      <c r="BO78" s="1258"/>
      <c r="BP78" s="1255"/>
      <c r="BQ78" s="1255"/>
      <c r="BR78" s="1255"/>
      <c r="BS78" s="1255"/>
      <c r="BT78" s="1255"/>
      <c r="BU78" s="1255"/>
      <c r="BV78" s="1255"/>
      <c r="BW78" s="1255"/>
      <c r="BX78" s="1255"/>
      <c r="BY78" s="1255"/>
      <c r="BZ78" s="1255"/>
      <c r="CA78" s="1255"/>
      <c r="CB78" s="1255"/>
      <c r="CC78" s="1255"/>
      <c r="CD78" s="1255"/>
      <c r="CE78" s="1255"/>
      <c r="CF78" s="1255"/>
      <c r="CG78" s="1255"/>
      <c r="CH78" s="1255"/>
      <c r="CI78" s="1255"/>
      <c r="CJ78" s="1255"/>
      <c r="CK78" s="1255"/>
      <c r="CL78" s="1255"/>
      <c r="CM78" s="1255"/>
      <c r="CN78" s="1255"/>
      <c r="CO78" s="1255"/>
      <c r="CP78" s="1255"/>
      <c r="CQ78" s="1255"/>
      <c r="CR78" s="1255"/>
      <c r="CS78" s="1255"/>
      <c r="CT78" s="1255"/>
      <c r="CU78" s="1255"/>
      <c r="CV78" s="1255"/>
      <c r="CW78" s="1255"/>
      <c r="CX78" s="1255"/>
      <c r="CY78" s="1255"/>
      <c r="CZ78" s="1255"/>
      <c r="DA78" s="1255"/>
      <c r="DB78" s="1255"/>
      <c r="DC78" s="1255"/>
    </row>
    <row r="79" spans="2:107" x14ac:dyDescent="0.15">
      <c r="B79" s="372"/>
      <c r="G79" s="1253"/>
      <c r="H79" s="1253"/>
      <c r="I79" s="1256"/>
      <c r="J79" s="1256"/>
      <c r="K79" s="1257"/>
      <c r="L79" s="1257"/>
      <c r="M79" s="1257"/>
      <c r="N79" s="1257"/>
      <c r="AN79" s="1259"/>
      <c r="AO79" s="1259"/>
      <c r="AP79" s="1259"/>
      <c r="AQ79" s="1259"/>
      <c r="AR79" s="1259"/>
      <c r="AS79" s="1259"/>
      <c r="AT79" s="1259"/>
      <c r="AU79" s="1259"/>
      <c r="AV79" s="1259"/>
      <c r="AW79" s="1259"/>
      <c r="AX79" s="1259"/>
      <c r="AY79" s="1259"/>
      <c r="AZ79" s="1259"/>
      <c r="BA79" s="1259"/>
      <c r="BB79" s="1258" t="s">
        <v>612</v>
      </c>
      <c r="BC79" s="1258"/>
      <c r="BD79" s="1258"/>
      <c r="BE79" s="1258"/>
      <c r="BF79" s="1258"/>
      <c r="BG79" s="1258"/>
      <c r="BH79" s="1258"/>
      <c r="BI79" s="1258"/>
      <c r="BJ79" s="1258"/>
      <c r="BK79" s="1258"/>
      <c r="BL79" s="1258"/>
      <c r="BM79" s="1258"/>
      <c r="BN79" s="1258"/>
      <c r="BO79" s="1258"/>
      <c r="BP79" s="1255">
        <v>6.9</v>
      </c>
      <c r="BQ79" s="1255"/>
      <c r="BR79" s="1255"/>
      <c r="BS79" s="1255"/>
      <c r="BT79" s="1255"/>
      <c r="BU79" s="1255"/>
      <c r="BV79" s="1255"/>
      <c r="BW79" s="1255"/>
      <c r="BX79" s="1255">
        <v>6.6</v>
      </c>
      <c r="BY79" s="1255"/>
      <c r="BZ79" s="1255"/>
      <c r="CA79" s="1255"/>
      <c r="CB79" s="1255"/>
      <c r="CC79" s="1255"/>
      <c r="CD79" s="1255"/>
      <c r="CE79" s="1255"/>
      <c r="CF79" s="1255">
        <v>6.4</v>
      </c>
      <c r="CG79" s="1255"/>
      <c r="CH79" s="1255"/>
      <c r="CI79" s="1255"/>
      <c r="CJ79" s="1255"/>
      <c r="CK79" s="1255"/>
      <c r="CL79" s="1255"/>
      <c r="CM79" s="1255"/>
      <c r="CN79" s="1255">
        <v>6.6</v>
      </c>
      <c r="CO79" s="1255"/>
      <c r="CP79" s="1255"/>
      <c r="CQ79" s="1255"/>
      <c r="CR79" s="1255"/>
      <c r="CS79" s="1255"/>
      <c r="CT79" s="1255"/>
      <c r="CU79" s="1255"/>
      <c r="CV79" s="1255">
        <v>6.6</v>
      </c>
      <c r="CW79" s="1255"/>
      <c r="CX79" s="1255"/>
      <c r="CY79" s="1255"/>
      <c r="CZ79" s="1255"/>
      <c r="DA79" s="1255"/>
      <c r="DB79" s="1255"/>
      <c r="DC79" s="1255"/>
    </row>
    <row r="80" spans="2:107" x14ac:dyDescent="0.15">
      <c r="B80" s="372"/>
      <c r="G80" s="1253"/>
      <c r="H80" s="1253"/>
      <c r="I80" s="1256"/>
      <c r="J80" s="1256"/>
      <c r="K80" s="1257"/>
      <c r="L80" s="1257"/>
      <c r="M80" s="1257"/>
      <c r="N80" s="1257"/>
      <c r="AN80" s="1259"/>
      <c r="AO80" s="1259"/>
      <c r="AP80" s="1259"/>
      <c r="AQ80" s="1259"/>
      <c r="AR80" s="1259"/>
      <c r="AS80" s="1259"/>
      <c r="AT80" s="1259"/>
      <c r="AU80" s="1259"/>
      <c r="AV80" s="1259"/>
      <c r="AW80" s="1259"/>
      <c r="AX80" s="1259"/>
      <c r="AY80" s="1259"/>
      <c r="AZ80" s="1259"/>
      <c r="BA80" s="1259"/>
      <c r="BB80" s="1258"/>
      <c r="BC80" s="1258"/>
      <c r="BD80" s="1258"/>
      <c r="BE80" s="1258"/>
      <c r="BF80" s="1258"/>
      <c r="BG80" s="1258"/>
      <c r="BH80" s="1258"/>
      <c r="BI80" s="1258"/>
      <c r="BJ80" s="1258"/>
      <c r="BK80" s="1258"/>
      <c r="BL80" s="1258"/>
      <c r="BM80" s="1258"/>
      <c r="BN80" s="1258"/>
      <c r="BO80" s="1258"/>
      <c r="BP80" s="1255"/>
      <c r="BQ80" s="1255"/>
      <c r="BR80" s="1255"/>
      <c r="BS80" s="1255"/>
      <c r="BT80" s="1255"/>
      <c r="BU80" s="1255"/>
      <c r="BV80" s="1255"/>
      <c r="BW80" s="1255"/>
      <c r="BX80" s="1255"/>
      <c r="BY80" s="1255"/>
      <c r="BZ80" s="1255"/>
      <c r="CA80" s="1255"/>
      <c r="CB80" s="1255"/>
      <c r="CC80" s="1255"/>
      <c r="CD80" s="1255"/>
      <c r="CE80" s="1255"/>
      <c r="CF80" s="1255"/>
      <c r="CG80" s="1255"/>
      <c r="CH80" s="1255"/>
      <c r="CI80" s="1255"/>
      <c r="CJ80" s="1255"/>
      <c r="CK80" s="1255"/>
      <c r="CL80" s="1255"/>
      <c r="CM80" s="1255"/>
      <c r="CN80" s="1255"/>
      <c r="CO80" s="1255"/>
      <c r="CP80" s="1255"/>
      <c r="CQ80" s="1255"/>
      <c r="CR80" s="1255"/>
      <c r="CS80" s="1255"/>
      <c r="CT80" s="1255"/>
      <c r="CU80" s="1255"/>
      <c r="CV80" s="1255"/>
      <c r="CW80" s="1255"/>
      <c r="CX80" s="1255"/>
      <c r="CY80" s="1255"/>
      <c r="CZ80" s="1255"/>
      <c r="DA80" s="1255"/>
      <c r="DB80" s="1255"/>
      <c r="DC80" s="1255"/>
    </row>
    <row r="81" spans="2:109" x14ac:dyDescent="0.15">
      <c r="B81" s="372"/>
    </row>
    <row r="82" spans="2:109" ht="17.25" x14ac:dyDescent="0.15">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x14ac:dyDescent="0.15">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x14ac:dyDescent="0.15">
      <c r="DD84" s="366"/>
      <c r="DE84" s="366"/>
    </row>
    <row r="85" spans="2:109" x14ac:dyDescent="0.15">
      <c r="DD85" s="366"/>
      <c r="DE85" s="366"/>
    </row>
  </sheetData>
  <sheetProtection algorithmName="SHA-512" hashValue="o6W3PqxDvx4k705R7q8SH8lEQes/b1hfHs8iTryj84J56RXb2+sLX4O/9Nhc6nwKSkOsEuX2NmOIEM+PqA+Sgw==" saltValue="oQWENa+wy8+7cYDhqL6zqw==" spinCount="100000" sheet="1" objects="1" scenarios="1" formatCells="0"/>
  <dataConsolidate/>
  <mergeCells count="11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topLeftCell="A70" zoomScale="70" zoomScaleNormal="70" zoomScaleSheetLayoutView="70" workbookViewId="0">
      <selection activeCell="BK98" sqref="BK98"/>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513</v>
      </c>
    </row>
  </sheetData>
  <sheetProtection algorithmName="SHA-512" hashValue="zrG0ClTd3SuU4qHgXGmf78IvwNsxbLdh/QlD1sEmCC9ZT6dMwLYi3kKOtCYJ1oI/l0vq0DOS73q0vOx9ojzsHg==" saltValue="bCBnmOto8zo04tA/v/Epp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topLeftCell="A82" zoomScale="85" zoomScaleNormal="85" zoomScaleSheetLayoutView="55" workbookViewId="0">
      <selection activeCell="AN43" sqref="AN43:DC47"/>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513</v>
      </c>
    </row>
  </sheetData>
  <sheetProtection algorithmName="SHA-512" hashValue="eIQamwlmNh8m6QnFQGfbpusouGEqlxmG/0vJFPc7UY88l92ciya59JCxSGuIa3TX/XcynYVIP49RuiHsONg+vQ==" saltValue="GX8NM1IgPfJKBCrErxfs0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54</v>
      </c>
      <c r="E2" s="149"/>
      <c r="F2" s="150" t="s">
        <v>563</v>
      </c>
      <c r="G2" s="151"/>
      <c r="H2" s="152"/>
    </row>
    <row r="3" spans="1:8" x14ac:dyDescent="0.15">
      <c r="A3" s="148" t="s">
        <v>556</v>
      </c>
      <c r="B3" s="153"/>
      <c r="C3" s="154"/>
      <c r="D3" s="155">
        <v>48371</v>
      </c>
      <c r="E3" s="156"/>
      <c r="F3" s="157">
        <v>54684</v>
      </c>
      <c r="G3" s="158"/>
      <c r="H3" s="159"/>
    </row>
    <row r="4" spans="1:8" x14ac:dyDescent="0.15">
      <c r="A4" s="160"/>
      <c r="B4" s="161"/>
      <c r="C4" s="162"/>
      <c r="D4" s="163">
        <v>29652</v>
      </c>
      <c r="E4" s="164"/>
      <c r="F4" s="165">
        <v>32829</v>
      </c>
      <c r="G4" s="166"/>
      <c r="H4" s="167"/>
    </row>
    <row r="5" spans="1:8" x14ac:dyDescent="0.15">
      <c r="A5" s="148" t="s">
        <v>558</v>
      </c>
      <c r="B5" s="153"/>
      <c r="C5" s="154"/>
      <c r="D5" s="155">
        <v>27755</v>
      </c>
      <c r="E5" s="156"/>
      <c r="F5" s="157">
        <v>62383</v>
      </c>
      <c r="G5" s="158"/>
      <c r="H5" s="159"/>
    </row>
    <row r="6" spans="1:8" x14ac:dyDescent="0.15">
      <c r="A6" s="160"/>
      <c r="B6" s="161"/>
      <c r="C6" s="162"/>
      <c r="D6" s="163">
        <v>17713</v>
      </c>
      <c r="E6" s="164"/>
      <c r="F6" s="165">
        <v>35325</v>
      </c>
      <c r="G6" s="166"/>
      <c r="H6" s="167"/>
    </row>
    <row r="7" spans="1:8" x14ac:dyDescent="0.15">
      <c r="A7" s="148" t="s">
        <v>559</v>
      </c>
      <c r="B7" s="153"/>
      <c r="C7" s="154"/>
      <c r="D7" s="155">
        <v>30068</v>
      </c>
      <c r="E7" s="156"/>
      <c r="F7" s="157">
        <v>63812</v>
      </c>
      <c r="G7" s="158"/>
      <c r="H7" s="159"/>
    </row>
    <row r="8" spans="1:8" x14ac:dyDescent="0.15">
      <c r="A8" s="160"/>
      <c r="B8" s="161"/>
      <c r="C8" s="162"/>
      <c r="D8" s="163">
        <v>13270</v>
      </c>
      <c r="E8" s="164"/>
      <c r="F8" s="165">
        <v>33848</v>
      </c>
      <c r="G8" s="166"/>
      <c r="H8" s="167"/>
    </row>
    <row r="9" spans="1:8" x14ac:dyDescent="0.15">
      <c r="A9" s="148" t="s">
        <v>560</v>
      </c>
      <c r="B9" s="153"/>
      <c r="C9" s="154"/>
      <c r="D9" s="155">
        <v>36315</v>
      </c>
      <c r="E9" s="156"/>
      <c r="F9" s="157">
        <v>54225</v>
      </c>
      <c r="G9" s="158"/>
      <c r="H9" s="159"/>
    </row>
    <row r="10" spans="1:8" x14ac:dyDescent="0.15">
      <c r="A10" s="160"/>
      <c r="B10" s="161"/>
      <c r="C10" s="162"/>
      <c r="D10" s="163">
        <v>17697</v>
      </c>
      <c r="E10" s="164"/>
      <c r="F10" s="165">
        <v>27337</v>
      </c>
      <c r="G10" s="166"/>
      <c r="H10" s="167"/>
    </row>
    <row r="11" spans="1:8" x14ac:dyDescent="0.15">
      <c r="A11" s="148" t="s">
        <v>561</v>
      </c>
      <c r="B11" s="153"/>
      <c r="C11" s="154"/>
      <c r="D11" s="155">
        <v>29940</v>
      </c>
      <c r="E11" s="156"/>
      <c r="F11" s="157">
        <v>54016</v>
      </c>
      <c r="G11" s="158"/>
      <c r="H11" s="159"/>
    </row>
    <row r="12" spans="1:8" x14ac:dyDescent="0.15">
      <c r="A12" s="160"/>
      <c r="B12" s="161"/>
      <c r="C12" s="168"/>
      <c r="D12" s="163">
        <v>18302</v>
      </c>
      <c r="E12" s="164"/>
      <c r="F12" s="165">
        <v>28078</v>
      </c>
      <c r="G12" s="166"/>
      <c r="H12" s="167"/>
    </row>
    <row r="13" spans="1:8" x14ac:dyDescent="0.15">
      <c r="A13" s="148"/>
      <c r="B13" s="153"/>
      <c r="C13" s="169"/>
      <c r="D13" s="170">
        <v>34490</v>
      </c>
      <c r="E13" s="171"/>
      <c r="F13" s="172">
        <v>57824</v>
      </c>
      <c r="G13" s="173"/>
      <c r="H13" s="159"/>
    </row>
    <row r="14" spans="1:8" x14ac:dyDescent="0.15">
      <c r="A14" s="160"/>
      <c r="B14" s="161"/>
      <c r="C14" s="162"/>
      <c r="D14" s="163">
        <v>19327</v>
      </c>
      <c r="E14" s="164"/>
      <c r="F14" s="165">
        <v>31483</v>
      </c>
      <c r="G14" s="166"/>
      <c r="H14" s="167"/>
    </row>
    <row r="17" spans="1:11" x14ac:dyDescent="0.15">
      <c r="A17" s="144" t="s">
        <v>55</v>
      </c>
    </row>
    <row r="18" spans="1:11" x14ac:dyDescent="0.15">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15">
      <c r="A19" s="174" t="s">
        <v>56</v>
      </c>
      <c r="B19" s="174">
        <f>ROUND(VALUE(SUBSTITUTE(実質収支比率等に係る経年分析!F$48,"▲","-")),2)</f>
        <v>2.21</v>
      </c>
      <c r="C19" s="174">
        <f>ROUND(VALUE(SUBSTITUTE(実質収支比率等に係る経年分析!G$48,"▲","-")),2)</f>
        <v>3.89</v>
      </c>
      <c r="D19" s="174">
        <f>ROUND(VALUE(SUBSTITUTE(実質収支比率等に係る経年分析!H$48,"▲","-")),2)</f>
        <v>4.5199999999999996</v>
      </c>
      <c r="E19" s="174">
        <f>ROUND(VALUE(SUBSTITUTE(実質収支比率等に係る経年分析!I$48,"▲","-")),2)</f>
        <v>6.22</v>
      </c>
      <c r="F19" s="174">
        <f>ROUND(VALUE(SUBSTITUTE(実質収支比率等に係る経年分析!J$48,"▲","-")),2)</f>
        <v>3.74</v>
      </c>
    </row>
    <row r="20" spans="1:11" x14ac:dyDescent="0.15">
      <c r="A20" s="174" t="s">
        <v>57</v>
      </c>
      <c r="B20" s="174">
        <f>ROUND(VALUE(SUBSTITUTE(実質収支比率等に係る経年分析!F$47,"▲","-")),2)</f>
        <v>13.16</v>
      </c>
      <c r="C20" s="174">
        <f>ROUND(VALUE(SUBSTITUTE(実質収支比率等に係る経年分析!G$47,"▲","-")),2)</f>
        <v>13.57</v>
      </c>
      <c r="D20" s="174">
        <f>ROUND(VALUE(SUBSTITUTE(実質収支比率等に係る経年分析!H$47,"▲","-")),2)</f>
        <v>15.19</v>
      </c>
      <c r="E20" s="174">
        <f>ROUND(VALUE(SUBSTITUTE(実質収支比率等に係る経年分析!I$47,"▲","-")),2)</f>
        <v>17.91</v>
      </c>
      <c r="F20" s="174">
        <f>ROUND(VALUE(SUBSTITUTE(実質収支比率等に係る経年分析!J$47,"▲","-")),2)</f>
        <v>17.670000000000002</v>
      </c>
    </row>
    <row r="21" spans="1:11" x14ac:dyDescent="0.15">
      <c r="A21" s="174" t="s">
        <v>58</v>
      </c>
      <c r="B21" s="174">
        <f>IF(ISNUMBER(VALUE(SUBSTITUTE(実質収支比率等に係る経年分析!F$49,"▲","-"))),ROUND(VALUE(SUBSTITUTE(実質収支比率等に係る経年分析!F$49,"▲","-")),2),NA())</f>
        <v>3.96</v>
      </c>
      <c r="C21" s="174">
        <f>IF(ISNUMBER(VALUE(SUBSTITUTE(実質収支比率等に係る経年分析!G$49,"▲","-"))),ROUND(VALUE(SUBSTITUTE(実質収支比率等に係る経年分析!G$49,"▲","-")),2),NA())</f>
        <v>2.2000000000000002</v>
      </c>
      <c r="D21" s="174">
        <f>IF(ISNUMBER(VALUE(SUBSTITUTE(実質収支比率等に係る経年分析!H$49,"▲","-"))),ROUND(VALUE(SUBSTITUTE(実質収支比率等に係る経年分析!H$49,"▲","-")),2),NA())</f>
        <v>2.65</v>
      </c>
      <c r="E21" s="174">
        <f>IF(ISNUMBER(VALUE(SUBSTITUTE(実質収支比率等に係る経年分析!I$49,"▲","-"))),ROUND(VALUE(SUBSTITUTE(実質収支比率等に係る経年分析!I$49,"▲","-")),2),NA())</f>
        <v>7.88</v>
      </c>
      <c r="F21" s="174">
        <f>IF(ISNUMBER(VALUE(SUBSTITUTE(実質収支比率等に係る経年分析!J$49,"▲","-"))),ROUND(VALUE(SUBSTITUTE(実質収支比率等に係る経年分析!J$49,"▲","-")),2),NA())</f>
        <v>-3.07</v>
      </c>
    </row>
    <row r="24" spans="1:11" x14ac:dyDescent="0.15">
      <c r="A24" s="144" t="s">
        <v>59</v>
      </c>
    </row>
    <row r="25" spans="1:11" x14ac:dyDescent="0.15">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15">
      <c r="A26" s="175"/>
      <c r="B26" s="175" t="s">
        <v>60</v>
      </c>
      <c r="C26" s="175" t="s">
        <v>61</v>
      </c>
      <c r="D26" s="175" t="s">
        <v>60</v>
      </c>
      <c r="E26" s="175" t="s">
        <v>61</v>
      </c>
      <c r="F26" s="175" t="s">
        <v>60</v>
      </c>
      <c r="G26" s="175" t="s">
        <v>61</v>
      </c>
      <c r="H26" s="175" t="s">
        <v>60</v>
      </c>
      <c r="I26" s="175" t="s">
        <v>61</v>
      </c>
      <c r="J26" s="175" t="s">
        <v>60</v>
      </c>
      <c r="K26" s="175" t="s">
        <v>61</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str">
        <f>IF(連結実質赤字比率に係る赤字・黒字の構成分析!C$41="",NA(),連結実質赤字比率に係る赤字・黒字の構成分析!C$41)</f>
        <v>後期高齢者医療特別会計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0.06</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0.08</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0.08</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0.08</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0.09</v>
      </c>
    </row>
    <row r="30" spans="1:11" x14ac:dyDescent="0.15">
      <c r="A30" s="175" t="str">
        <f>IF(連結実質赤字比率に係る赤字・黒字の構成分析!C$40="",NA(),連結実質赤字比率に係る赤字・黒字の構成分析!C$40)</f>
        <v>国民健康保険診療所特別会計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0.17</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0.14000000000000001</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0.05</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0.54</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0.38</v>
      </c>
    </row>
    <row r="31" spans="1:11" x14ac:dyDescent="0.15">
      <c r="A31" s="175" t="str">
        <f>IF(連結実質赤字比率に係る赤字・黒字の構成分析!C$39="",NA(),連結実質赤字比率に係る赤字・黒字の構成分析!C$39)</f>
        <v>国民健康保険特別会計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0.87</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0.86</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0.23</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0.57999999999999996</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0.41</v>
      </c>
    </row>
    <row r="32" spans="1:11" x14ac:dyDescent="0.15">
      <c r="A32" s="175" t="str">
        <f>IF(連結実質赤字比率に係る赤字・黒字の構成分析!C$38="",NA(),連結実質赤字比率に係る赤字・黒字の構成分析!C$38)</f>
        <v>介護保険特別会計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7.0000000000000007E-2</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0.21</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0.6</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1.48</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0.95</v>
      </c>
    </row>
    <row r="33" spans="1:16" x14ac:dyDescent="0.15">
      <c r="A33" s="175" t="str">
        <f>IF(連結実質赤字比率に係る赤字・黒字の構成分析!C$37="",NA(),連結実質赤字比率に係る赤字・黒字の構成分析!C$37)</f>
        <v>下水道事業会計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0.76</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1.01</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1.18</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1.81</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1.98</v>
      </c>
    </row>
    <row r="34" spans="1:16" x14ac:dyDescent="0.15">
      <c r="A34" s="175" t="str">
        <f>IF(連結実質赤字比率に係る赤字・黒字の構成分析!C$36="",NA(),連結実質赤字比率に係る赤字・黒字の構成分析!C$36)</f>
        <v>一般会計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2.2000000000000002</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3.88</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4.51</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6.22</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3.73</v>
      </c>
    </row>
    <row r="35" spans="1:16" x14ac:dyDescent="0.15">
      <c r="A35" s="175" t="str">
        <f>IF(連結実質赤字比率に係る赤字・黒字の構成分析!C$35="",NA(),連結実質赤字比率に係る赤字・黒字の構成分析!C$35)</f>
        <v>水道事業会計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8.6199999999999992</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8.9499999999999993</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7.22</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7.59</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8.18</v>
      </c>
    </row>
    <row r="36" spans="1:16" x14ac:dyDescent="0.15">
      <c r="A36" s="175" t="str">
        <f>IF(連結実質赤字比率に係る赤字・黒字の構成分析!C$34="",NA(),連結実質赤字比率に係る赤字・黒字の構成分析!C$34)</f>
        <v>訪問看護ステーション事業特別会計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0</v>
      </c>
      <c r="D36" s="175">
        <f>IF(ROUND(VALUE(SUBSTITUTE(連結実質赤字比率に係る赤字・黒字の構成分析!G$34,"▲", "-")), 2) &lt; 0, ABS(ROUND(VALUE(SUBSTITUTE(連結実質赤字比率に係る赤字・黒字の構成分析!G$34,"▲", "-")), 2)), NA())</f>
        <v>0.03</v>
      </c>
      <c r="E36" s="175" t="e">
        <f>IF(ROUND(VALUE(SUBSTITUTE(連結実質赤字比率に係る赤字・黒字の構成分析!G$34,"▲", "-")), 2) &gt;= 0, ABS(ROUND(VALUE(SUBSTITUTE(連結実質赤字比率に係る赤字・黒字の構成分析!G$34,"▲", "-")), 2)), NA())</f>
        <v>#N/A</v>
      </c>
      <c r="F36" s="175">
        <f>IF(ROUND(VALUE(SUBSTITUTE(連結実質赤字比率に係る赤字・黒字の構成分析!H$34,"▲", "-")), 2) &lt; 0, ABS(ROUND(VALUE(SUBSTITUTE(連結実質赤字比率に係る赤字・黒字の構成分析!H$34,"▲", "-")), 2)), NA())</f>
        <v>0.04</v>
      </c>
      <c r="G36" s="175" t="e">
        <f>IF(ROUND(VALUE(SUBSTITUTE(連結実質赤字比率に係る赤字・黒字の構成分析!H$34,"▲", "-")), 2) &gt;= 0, ABS(ROUND(VALUE(SUBSTITUTE(連結実質赤字比率に係る赤字・黒字の構成分析!H$34,"▲", "-")), 2)), NA())</f>
        <v>#N/A</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0.03</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0</v>
      </c>
    </row>
    <row r="39" spans="1:16" x14ac:dyDescent="0.15">
      <c r="A39" s="144" t="s">
        <v>62</v>
      </c>
    </row>
    <row r="40" spans="1:16" x14ac:dyDescent="0.15">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15">
      <c r="A41" s="176"/>
      <c r="B41" s="176" t="s">
        <v>63</v>
      </c>
      <c r="C41" s="176"/>
      <c r="D41" s="176" t="s">
        <v>64</v>
      </c>
      <c r="E41" s="176" t="s">
        <v>63</v>
      </c>
      <c r="F41" s="176"/>
      <c r="G41" s="176" t="s">
        <v>64</v>
      </c>
      <c r="H41" s="176" t="s">
        <v>63</v>
      </c>
      <c r="I41" s="176"/>
      <c r="J41" s="176" t="s">
        <v>64</v>
      </c>
      <c r="K41" s="176" t="s">
        <v>63</v>
      </c>
      <c r="L41" s="176"/>
      <c r="M41" s="176" t="s">
        <v>64</v>
      </c>
      <c r="N41" s="176" t="s">
        <v>63</v>
      </c>
      <c r="O41" s="176"/>
      <c r="P41" s="176" t="s">
        <v>64</v>
      </c>
    </row>
    <row r="42" spans="1:16" x14ac:dyDescent="0.15">
      <c r="A42" s="176" t="s">
        <v>65</v>
      </c>
      <c r="B42" s="176"/>
      <c r="C42" s="176"/>
      <c r="D42" s="176">
        <f>'実質公債費比率（分子）の構造'!K$52</f>
        <v>2281</v>
      </c>
      <c r="E42" s="176"/>
      <c r="F42" s="176"/>
      <c r="G42" s="176">
        <f>'実質公債費比率（分子）の構造'!L$52</f>
        <v>2287</v>
      </c>
      <c r="H42" s="176"/>
      <c r="I42" s="176"/>
      <c r="J42" s="176">
        <f>'実質公債費比率（分子）の構造'!M$52</f>
        <v>2299</v>
      </c>
      <c r="K42" s="176"/>
      <c r="L42" s="176"/>
      <c r="M42" s="176">
        <f>'実質公債費比率（分子）の構造'!N$52</f>
        <v>2297</v>
      </c>
      <c r="N42" s="176"/>
      <c r="O42" s="176"/>
      <c r="P42" s="176">
        <f>'実質公債費比率（分子）の構造'!O$52</f>
        <v>2283</v>
      </c>
    </row>
    <row r="43" spans="1:16" x14ac:dyDescent="0.15">
      <c r="A43" s="176" t="s">
        <v>66</v>
      </c>
      <c r="B43" s="176">
        <f>'実質公債費比率（分子）の構造'!K$51</f>
        <v>1</v>
      </c>
      <c r="C43" s="176"/>
      <c r="D43" s="176"/>
      <c r="E43" s="176">
        <f>'実質公債費比率（分子）の構造'!L$51</f>
        <v>0</v>
      </c>
      <c r="F43" s="176"/>
      <c r="G43" s="176"/>
      <c r="H43" s="176">
        <f>'実質公債費比率（分子）の構造'!M$51</f>
        <v>0</v>
      </c>
      <c r="I43" s="176"/>
      <c r="J43" s="176"/>
      <c r="K43" s="176">
        <f>'実質公債費比率（分子）の構造'!N$51</f>
        <v>0</v>
      </c>
      <c r="L43" s="176"/>
      <c r="M43" s="176"/>
      <c r="N43" s="176">
        <f>'実質公債費比率（分子）の構造'!O$51</f>
        <v>0</v>
      </c>
      <c r="O43" s="176"/>
      <c r="P43" s="176"/>
    </row>
    <row r="44" spans="1:16" x14ac:dyDescent="0.15">
      <c r="A44" s="176" t="s">
        <v>67</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x14ac:dyDescent="0.15">
      <c r="A45" s="176" t="s">
        <v>68</v>
      </c>
      <c r="B45" s="176">
        <f>'実質公債費比率（分子）の構造'!K$49</f>
        <v>234</v>
      </c>
      <c r="C45" s="176"/>
      <c r="D45" s="176"/>
      <c r="E45" s="176">
        <f>'実質公債費比率（分子）の構造'!L$49</f>
        <v>251</v>
      </c>
      <c r="F45" s="176"/>
      <c r="G45" s="176"/>
      <c r="H45" s="176">
        <f>'実質公債費比率（分子）の構造'!M$49</f>
        <v>273</v>
      </c>
      <c r="I45" s="176"/>
      <c r="J45" s="176"/>
      <c r="K45" s="176">
        <f>'実質公債費比率（分子）の構造'!N$49</f>
        <v>231</v>
      </c>
      <c r="L45" s="176"/>
      <c r="M45" s="176"/>
      <c r="N45" s="176">
        <f>'実質公債費比率（分子）の構造'!O$49</f>
        <v>195</v>
      </c>
      <c r="O45" s="176"/>
      <c r="P45" s="176"/>
    </row>
    <row r="46" spans="1:16" x14ac:dyDescent="0.15">
      <c r="A46" s="176" t="s">
        <v>69</v>
      </c>
      <c r="B46" s="176">
        <f>'実質公債費比率（分子）の構造'!K$48</f>
        <v>420</v>
      </c>
      <c r="C46" s="176"/>
      <c r="D46" s="176"/>
      <c r="E46" s="176">
        <f>'実質公債費比率（分子）の構造'!L$48</f>
        <v>495</v>
      </c>
      <c r="F46" s="176"/>
      <c r="G46" s="176"/>
      <c r="H46" s="176">
        <f>'実質公債費比率（分子）の構造'!M$48</f>
        <v>411</v>
      </c>
      <c r="I46" s="176"/>
      <c r="J46" s="176"/>
      <c r="K46" s="176">
        <f>'実質公債費比率（分子）の構造'!N$48</f>
        <v>408</v>
      </c>
      <c r="L46" s="176"/>
      <c r="M46" s="176"/>
      <c r="N46" s="176">
        <f>'実質公債費比率（分子）の構造'!O$48</f>
        <v>388</v>
      </c>
      <c r="O46" s="176"/>
      <c r="P46" s="176"/>
    </row>
    <row r="47" spans="1:16" x14ac:dyDescent="0.15">
      <c r="A47" s="176" t="s">
        <v>70</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71</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72</v>
      </c>
      <c r="B49" s="176">
        <f>'実質公債費比率（分子）の構造'!K$45</f>
        <v>2529</v>
      </c>
      <c r="C49" s="176"/>
      <c r="D49" s="176"/>
      <c r="E49" s="176">
        <f>'実質公債費比率（分子）の構造'!L$45</f>
        <v>2540</v>
      </c>
      <c r="F49" s="176"/>
      <c r="G49" s="176"/>
      <c r="H49" s="176">
        <f>'実質公債費比率（分子）の構造'!M$45</f>
        <v>2486</v>
      </c>
      <c r="I49" s="176"/>
      <c r="J49" s="176"/>
      <c r="K49" s="176">
        <f>'実質公債費比率（分子）の構造'!N$45</f>
        <v>2555</v>
      </c>
      <c r="L49" s="176"/>
      <c r="M49" s="176"/>
      <c r="N49" s="176">
        <f>'実質公債費比率（分子）の構造'!O$45</f>
        <v>2628</v>
      </c>
      <c r="O49" s="176"/>
      <c r="P49" s="176"/>
    </row>
    <row r="50" spans="1:16" x14ac:dyDescent="0.15">
      <c r="A50" s="176" t="s">
        <v>73</v>
      </c>
      <c r="B50" s="176" t="e">
        <f>NA()</f>
        <v>#N/A</v>
      </c>
      <c r="C50" s="176">
        <f>IF(ISNUMBER('実質公債費比率（分子）の構造'!K$53),'実質公債費比率（分子）の構造'!K$53,NA())</f>
        <v>903</v>
      </c>
      <c r="D50" s="176" t="e">
        <f>NA()</f>
        <v>#N/A</v>
      </c>
      <c r="E50" s="176" t="e">
        <f>NA()</f>
        <v>#N/A</v>
      </c>
      <c r="F50" s="176">
        <f>IF(ISNUMBER('実質公債費比率（分子）の構造'!L$53),'実質公債費比率（分子）の構造'!L$53,NA())</f>
        <v>999</v>
      </c>
      <c r="G50" s="176" t="e">
        <f>NA()</f>
        <v>#N/A</v>
      </c>
      <c r="H50" s="176" t="e">
        <f>NA()</f>
        <v>#N/A</v>
      </c>
      <c r="I50" s="176">
        <f>IF(ISNUMBER('実質公債費比率（分子）の構造'!M$53),'実質公債費比率（分子）の構造'!M$53,NA())</f>
        <v>871</v>
      </c>
      <c r="J50" s="176" t="e">
        <f>NA()</f>
        <v>#N/A</v>
      </c>
      <c r="K50" s="176" t="e">
        <f>NA()</f>
        <v>#N/A</v>
      </c>
      <c r="L50" s="176">
        <f>IF(ISNUMBER('実質公債費比率（分子）の構造'!N$53),'実質公債費比率（分子）の構造'!N$53,NA())</f>
        <v>897</v>
      </c>
      <c r="M50" s="176" t="e">
        <f>NA()</f>
        <v>#N/A</v>
      </c>
      <c r="N50" s="176" t="e">
        <f>NA()</f>
        <v>#N/A</v>
      </c>
      <c r="O50" s="176">
        <f>IF(ISNUMBER('実質公債費比率（分子）の構造'!O$53),'実質公債費比率（分子）の構造'!O$53,NA())</f>
        <v>928</v>
      </c>
      <c r="P50" s="176" t="e">
        <f>NA()</f>
        <v>#N/A</v>
      </c>
    </row>
    <row r="53" spans="1:16" x14ac:dyDescent="0.15">
      <c r="A53" s="144" t="s">
        <v>74</v>
      </c>
    </row>
    <row r="54" spans="1:16" x14ac:dyDescent="0.15">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15">
      <c r="A55" s="175"/>
      <c r="B55" s="175" t="s">
        <v>75</v>
      </c>
      <c r="C55" s="175"/>
      <c r="D55" s="175" t="s">
        <v>76</v>
      </c>
      <c r="E55" s="175" t="s">
        <v>75</v>
      </c>
      <c r="F55" s="175"/>
      <c r="G55" s="175" t="s">
        <v>76</v>
      </c>
      <c r="H55" s="175" t="s">
        <v>75</v>
      </c>
      <c r="I55" s="175"/>
      <c r="J55" s="175" t="s">
        <v>76</v>
      </c>
      <c r="K55" s="175" t="s">
        <v>75</v>
      </c>
      <c r="L55" s="175"/>
      <c r="M55" s="175" t="s">
        <v>76</v>
      </c>
      <c r="N55" s="175" t="s">
        <v>75</v>
      </c>
      <c r="O55" s="175"/>
      <c r="P55" s="175" t="s">
        <v>76</v>
      </c>
    </row>
    <row r="56" spans="1:16" x14ac:dyDescent="0.15">
      <c r="A56" s="175" t="s">
        <v>45</v>
      </c>
      <c r="B56" s="175"/>
      <c r="C56" s="175"/>
      <c r="D56" s="175">
        <f>'将来負担比率（分子）の構造'!I$52</f>
        <v>27457</v>
      </c>
      <c r="E56" s="175"/>
      <c r="F56" s="175"/>
      <c r="G56" s="175">
        <f>'将来負担比率（分子）の構造'!J$52</f>
        <v>26563</v>
      </c>
      <c r="H56" s="175"/>
      <c r="I56" s="175"/>
      <c r="J56" s="175">
        <f>'将来負担比率（分子）の構造'!K$52</f>
        <v>25718</v>
      </c>
      <c r="K56" s="175"/>
      <c r="L56" s="175"/>
      <c r="M56" s="175">
        <f>'将来負担比率（分子）の構造'!L$52</f>
        <v>24954</v>
      </c>
      <c r="N56" s="175"/>
      <c r="O56" s="175"/>
      <c r="P56" s="175">
        <f>'将来負担比率（分子）の構造'!M$52</f>
        <v>23701</v>
      </c>
    </row>
    <row r="57" spans="1:16" x14ac:dyDescent="0.15">
      <c r="A57" s="175" t="s">
        <v>44</v>
      </c>
      <c r="B57" s="175"/>
      <c r="C57" s="175"/>
      <c r="D57" s="175">
        <f>'将来負担比率（分子）の構造'!I$51</f>
        <v>238</v>
      </c>
      <c r="E57" s="175"/>
      <c r="F57" s="175"/>
      <c r="G57" s="175">
        <f>'将来負担比率（分子）の構造'!J$51</f>
        <v>211</v>
      </c>
      <c r="H57" s="175"/>
      <c r="I57" s="175"/>
      <c r="J57" s="175">
        <f>'将来負担比率（分子）の構造'!K$51</f>
        <v>186</v>
      </c>
      <c r="K57" s="175"/>
      <c r="L57" s="175"/>
      <c r="M57" s="175">
        <f>'将来負担比率（分子）の構造'!L$51</f>
        <v>167</v>
      </c>
      <c r="N57" s="175"/>
      <c r="O57" s="175"/>
      <c r="P57" s="175">
        <f>'将来負担比率（分子）の構造'!M$51</f>
        <v>122</v>
      </c>
    </row>
    <row r="58" spans="1:16" x14ac:dyDescent="0.15">
      <c r="A58" s="175" t="s">
        <v>43</v>
      </c>
      <c r="B58" s="175"/>
      <c r="C58" s="175"/>
      <c r="D58" s="175">
        <f>'将来負担比率（分子）の構造'!I$50</f>
        <v>3863</v>
      </c>
      <c r="E58" s="175"/>
      <c r="F58" s="175"/>
      <c r="G58" s="175">
        <f>'将来負担比率（分子）の構造'!J$50</f>
        <v>4122</v>
      </c>
      <c r="H58" s="175"/>
      <c r="I58" s="175"/>
      <c r="J58" s="175">
        <f>'将来負担比率（分子）の構造'!K$50</f>
        <v>4504</v>
      </c>
      <c r="K58" s="175"/>
      <c r="L58" s="175"/>
      <c r="M58" s="175">
        <f>'将来負担比率（分子）の構造'!L$50</f>
        <v>5571</v>
      </c>
      <c r="N58" s="175"/>
      <c r="O58" s="175"/>
      <c r="P58" s="175">
        <f>'将来負担比率（分子）の構造'!M$50</f>
        <v>6572</v>
      </c>
    </row>
    <row r="59" spans="1:16" x14ac:dyDescent="0.15">
      <c r="A59" s="175" t="s">
        <v>41</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40</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38</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37</v>
      </c>
      <c r="B62" s="175">
        <f>'将来負担比率（分子）の構造'!I$45</f>
        <v>105</v>
      </c>
      <c r="C62" s="175"/>
      <c r="D62" s="175"/>
      <c r="E62" s="175" t="str">
        <f>'将来負担比率（分子）の構造'!J$45</f>
        <v>-</v>
      </c>
      <c r="F62" s="175"/>
      <c r="G62" s="175"/>
      <c r="H62" s="175">
        <f>'将来負担比率（分子）の構造'!K$45</f>
        <v>46</v>
      </c>
      <c r="I62" s="175"/>
      <c r="J62" s="175"/>
      <c r="K62" s="175">
        <f>'将来負担比率（分子）の構造'!L$45</f>
        <v>426</v>
      </c>
      <c r="L62" s="175"/>
      <c r="M62" s="175"/>
      <c r="N62" s="175">
        <f>'将来負担比率（分子）の構造'!M$45</f>
        <v>365</v>
      </c>
      <c r="O62" s="175"/>
      <c r="P62" s="175"/>
    </row>
    <row r="63" spans="1:16" x14ac:dyDescent="0.15">
      <c r="A63" s="175" t="s">
        <v>36</v>
      </c>
      <c r="B63" s="175">
        <f>'将来負担比率（分子）の構造'!I$44</f>
        <v>1918</v>
      </c>
      <c r="C63" s="175"/>
      <c r="D63" s="175"/>
      <c r="E63" s="175">
        <f>'将来負担比率（分子）の構造'!J$44</f>
        <v>1731</v>
      </c>
      <c r="F63" s="175"/>
      <c r="G63" s="175"/>
      <c r="H63" s="175">
        <f>'将来負担比率（分子）の構造'!K$44</f>
        <v>1537</v>
      </c>
      <c r="I63" s="175"/>
      <c r="J63" s="175"/>
      <c r="K63" s="175">
        <f>'将来負担比率（分子）の構造'!L$44</f>
        <v>1642</v>
      </c>
      <c r="L63" s="175"/>
      <c r="M63" s="175"/>
      <c r="N63" s="175">
        <f>'将来負担比率（分子）の構造'!M$44</f>
        <v>1839</v>
      </c>
      <c r="O63" s="175"/>
      <c r="P63" s="175"/>
    </row>
    <row r="64" spans="1:16" x14ac:dyDescent="0.15">
      <c r="A64" s="175" t="s">
        <v>35</v>
      </c>
      <c r="B64" s="175">
        <f>'将来負担比率（分子）の構造'!I$43</f>
        <v>5685</v>
      </c>
      <c r="C64" s="175"/>
      <c r="D64" s="175"/>
      <c r="E64" s="175">
        <f>'将来負担比率（分子）の構造'!J$43</f>
        <v>5679</v>
      </c>
      <c r="F64" s="175"/>
      <c r="G64" s="175"/>
      <c r="H64" s="175">
        <f>'将来負担比率（分子）の構造'!K$43</f>
        <v>5210</v>
      </c>
      <c r="I64" s="175"/>
      <c r="J64" s="175"/>
      <c r="K64" s="175">
        <f>'将来負担比率（分子）の構造'!L$43</f>
        <v>4921</v>
      </c>
      <c r="L64" s="175"/>
      <c r="M64" s="175"/>
      <c r="N64" s="175">
        <f>'将来負担比率（分子）の構造'!M$43</f>
        <v>4315</v>
      </c>
      <c r="O64" s="175"/>
      <c r="P64" s="175"/>
    </row>
    <row r="65" spans="1:16" x14ac:dyDescent="0.15">
      <c r="A65" s="175" t="s">
        <v>34</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15">
      <c r="A66" s="175" t="s">
        <v>33</v>
      </c>
      <c r="B66" s="175">
        <f>'将来負担比率（分子）の構造'!I$41</f>
        <v>27708</v>
      </c>
      <c r="C66" s="175"/>
      <c r="D66" s="175"/>
      <c r="E66" s="175">
        <f>'将来負担比率（分子）の構造'!J$41</f>
        <v>26872</v>
      </c>
      <c r="F66" s="175"/>
      <c r="G66" s="175"/>
      <c r="H66" s="175">
        <f>'将来負担比率（分子）の構造'!K$41</f>
        <v>26075</v>
      </c>
      <c r="I66" s="175"/>
      <c r="J66" s="175"/>
      <c r="K66" s="175">
        <f>'将来負担比率（分子）の構造'!L$41</f>
        <v>25492</v>
      </c>
      <c r="L66" s="175"/>
      <c r="M66" s="175"/>
      <c r="N66" s="175">
        <f>'将来負担比率（分子）の構造'!M$41</f>
        <v>23819</v>
      </c>
      <c r="O66" s="175"/>
      <c r="P66" s="175"/>
    </row>
    <row r="67" spans="1:16" x14ac:dyDescent="0.15">
      <c r="A67" s="175" t="s">
        <v>77</v>
      </c>
      <c r="B67" s="175" t="e">
        <f>NA()</f>
        <v>#N/A</v>
      </c>
      <c r="C67" s="175">
        <f>IF(ISNUMBER('将来負担比率（分子）の構造'!I$53), IF('将来負担比率（分子）の構造'!I$53 &lt; 0, 0, '将来負担比率（分子）の構造'!I$53), NA())</f>
        <v>3858</v>
      </c>
      <c r="D67" s="175" t="e">
        <f>NA()</f>
        <v>#N/A</v>
      </c>
      <c r="E67" s="175" t="e">
        <f>NA()</f>
        <v>#N/A</v>
      </c>
      <c r="F67" s="175">
        <f>IF(ISNUMBER('将来負担比率（分子）の構造'!J$53), IF('将来負担比率（分子）の構造'!J$53 &lt; 0, 0, '将来負担比率（分子）の構造'!J$53), NA())</f>
        <v>3386</v>
      </c>
      <c r="G67" s="175" t="e">
        <f>NA()</f>
        <v>#N/A</v>
      </c>
      <c r="H67" s="175" t="e">
        <f>NA()</f>
        <v>#N/A</v>
      </c>
      <c r="I67" s="175">
        <f>IF(ISNUMBER('将来負担比率（分子）の構造'!K$53), IF('将来負担比率（分子）の構造'!K$53 &lt; 0, 0, '将来負担比率（分子）の構造'!K$53), NA())</f>
        <v>2462</v>
      </c>
      <c r="J67" s="175" t="e">
        <f>NA()</f>
        <v>#N/A</v>
      </c>
      <c r="K67" s="175" t="e">
        <f>NA()</f>
        <v>#N/A</v>
      </c>
      <c r="L67" s="175">
        <f>IF(ISNUMBER('将来負担比率（分子）の構造'!L$53), IF('将来負担比率（分子）の構造'!L$53 &lt; 0, 0, '将来負担比率（分子）の構造'!L$53), NA())</f>
        <v>1789</v>
      </c>
      <c r="M67" s="175" t="e">
        <f>NA()</f>
        <v>#N/A</v>
      </c>
      <c r="N67" s="175" t="e">
        <f>NA()</f>
        <v>#N/A</v>
      </c>
      <c r="O67" s="175">
        <f>IF(ISNUMBER('将来負担比率（分子）の構造'!M$53), IF('将来負担比率（分子）の構造'!M$53 &lt; 0, 0, '将来負担比率（分子）の構造'!M$53), NA())</f>
        <v>0</v>
      </c>
      <c r="P67" s="175" t="e">
        <f>NA()</f>
        <v>#N/A</v>
      </c>
    </row>
    <row r="70" spans="1:16" x14ac:dyDescent="0.15">
      <c r="A70" s="177" t="s">
        <v>78</v>
      </c>
      <c r="B70" s="177"/>
      <c r="C70" s="177"/>
      <c r="D70" s="177"/>
      <c r="E70" s="177"/>
      <c r="F70" s="177"/>
    </row>
    <row r="71" spans="1:16" x14ac:dyDescent="0.15">
      <c r="A71" s="178"/>
      <c r="B71" s="178" t="str">
        <f>基金残高に係る経年分析!F54</f>
        <v>R02</v>
      </c>
      <c r="C71" s="178" t="str">
        <f>基金残高に係る経年分析!G54</f>
        <v>R03</v>
      </c>
      <c r="D71" s="178" t="str">
        <f>基金残高に係る経年分析!H54</f>
        <v>R04</v>
      </c>
    </row>
    <row r="72" spans="1:16" x14ac:dyDescent="0.15">
      <c r="A72" s="178" t="s">
        <v>79</v>
      </c>
      <c r="B72" s="179">
        <f>基金残高に係る経年分析!F55</f>
        <v>2014</v>
      </c>
      <c r="C72" s="179">
        <f>基金残高に係る経年分析!G55</f>
        <v>2503</v>
      </c>
      <c r="D72" s="179">
        <f>基金残高に係る経年分析!H55</f>
        <v>2405</v>
      </c>
    </row>
    <row r="73" spans="1:16" x14ac:dyDescent="0.15">
      <c r="A73" s="178" t="s">
        <v>80</v>
      </c>
      <c r="B73" s="179">
        <f>基金残高に係る経年分析!F56</f>
        <v>441</v>
      </c>
      <c r="C73" s="179">
        <f>基金残高に係る経年分析!G56</f>
        <v>841</v>
      </c>
      <c r="D73" s="179">
        <f>基金残高に係る経年分析!H56</f>
        <v>841</v>
      </c>
    </row>
    <row r="74" spans="1:16" x14ac:dyDescent="0.15">
      <c r="A74" s="178" t="s">
        <v>81</v>
      </c>
      <c r="B74" s="179">
        <f>基金残高に係る経年分析!F57</f>
        <v>2028</v>
      </c>
      <c r="C74" s="179">
        <f>基金残高に係る経年分析!G57</f>
        <v>2163</v>
      </c>
      <c r="D74" s="179">
        <f>基金残高に係る経年分析!H57</f>
        <v>3156</v>
      </c>
    </row>
  </sheetData>
  <sheetProtection algorithmName="SHA-512" hashValue="FYqYXy7XTnqyHJ7y44cCKBoBLb+v4MbXfKM90U5Phz/wexERAsuI2gnwKAi2CkalGM8Hc4+KGmZbabRh9gO/wA==" saltValue="WfPUsQYo1vh6ZP1wVk6Q3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38" t="s">
        <v>215</v>
      </c>
      <c r="DI1" s="639"/>
      <c r="DJ1" s="639"/>
      <c r="DK1" s="639"/>
      <c r="DL1" s="639"/>
      <c r="DM1" s="639"/>
      <c r="DN1" s="640"/>
      <c r="DO1" s="214"/>
      <c r="DP1" s="638" t="s">
        <v>216</v>
      </c>
      <c r="DQ1" s="639"/>
      <c r="DR1" s="639"/>
      <c r="DS1" s="639"/>
      <c r="DT1" s="639"/>
      <c r="DU1" s="639"/>
      <c r="DV1" s="639"/>
      <c r="DW1" s="639"/>
      <c r="DX1" s="639"/>
      <c r="DY1" s="639"/>
      <c r="DZ1" s="639"/>
      <c r="EA1" s="639"/>
      <c r="EB1" s="639"/>
      <c r="EC1" s="640"/>
      <c r="ED1" s="213"/>
      <c r="EE1" s="213"/>
      <c r="EF1" s="213"/>
      <c r="EG1" s="213"/>
      <c r="EH1" s="213"/>
      <c r="EI1" s="213"/>
      <c r="EJ1" s="213"/>
      <c r="EK1" s="213"/>
      <c r="EL1" s="213"/>
      <c r="EM1" s="213"/>
    </row>
    <row r="2" spans="2:143" ht="22.5" customHeight="1" x14ac:dyDescent="0.15">
      <c r="B2" s="215" t="s">
        <v>217</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641" t="s">
        <v>218</v>
      </c>
      <c r="C3" s="642"/>
      <c r="D3" s="642"/>
      <c r="E3" s="642"/>
      <c r="F3" s="642"/>
      <c r="G3" s="642"/>
      <c r="H3" s="642"/>
      <c r="I3" s="642"/>
      <c r="J3" s="642"/>
      <c r="K3" s="642"/>
      <c r="L3" s="642"/>
      <c r="M3" s="642"/>
      <c r="N3" s="642"/>
      <c r="O3" s="642"/>
      <c r="P3" s="642"/>
      <c r="Q3" s="642"/>
      <c r="R3" s="642"/>
      <c r="S3" s="642"/>
      <c r="T3" s="642"/>
      <c r="U3" s="642"/>
      <c r="V3" s="642"/>
      <c r="W3" s="642"/>
      <c r="X3" s="642"/>
      <c r="Y3" s="642"/>
      <c r="Z3" s="642"/>
      <c r="AA3" s="642"/>
      <c r="AB3" s="642"/>
      <c r="AC3" s="642"/>
      <c r="AD3" s="642"/>
      <c r="AE3" s="642"/>
      <c r="AF3" s="642"/>
      <c r="AG3" s="642"/>
      <c r="AH3" s="642"/>
      <c r="AI3" s="642"/>
      <c r="AJ3" s="642"/>
      <c r="AK3" s="642"/>
      <c r="AL3" s="642"/>
      <c r="AM3" s="642"/>
      <c r="AN3" s="642"/>
      <c r="AO3" s="642"/>
      <c r="AP3" s="641" t="s">
        <v>219</v>
      </c>
      <c r="AQ3" s="642"/>
      <c r="AR3" s="642"/>
      <c r="AS3" s="642"/>
      <c r="AT3" s="642"/>
      <c r="AU3" s="642"/>
      <c r="AV3" s="642"/>
      <c r="AW3" s="642"/>
      <c r="AX3" s="642"/>
      <c r="AY3" s="642"/>
      <c r="AZ3" s="642"/>
      <c r="BA3" s="642"/>
      <c r="BB3" s="642"/>
      <c r="BC3" s="642"/>
      <c r="BD3" s="642"/>
      <c r="BE3" s="642"/>
      <c r="BF3" s="642"/>
      <c r="BG3" s="642"/>
      <c r="BH3" s="642"/>
      <c r="BI3" s="642"/>
      <c r="BJ3" s="642"/>
      <c r="BK3" s="642"/>
      <c r="BL3" s="642"/>
      <c r="BM3" s="642"/>
      <c r="BN3" s="642"/>
      <c r="BO3" s="642"/>
      <c r="BP3" s="642"/>
      <c r="BQ3" s="642"/>
      <c r="BR3" s="642"/>
      <c r="BS3" s="642"/>
      <c r="BT3" s="642"/>
      <c r="BU3" s="642"/>
      <c r="BV3" s="642"/>
      <c r="BW3" s="642"/>
      <c r="BX3" s="642"/>
      <c r="BY3" s="642"/>
      <c r="BZ3" s="642"/>
      <c r="CA3" s="642"/>
      <c r="CB3" s="643"/>
      <c r="CD3" s="641" t="s">
        <v>220</v>
      </c>
      <c r="CE3" s="642"/>
      <c r="CF3" s="642"/>
      <c r="CG3" s="642"/>
      <c r="CH3" s="642"/>
      <c r="CI3" s="642"/>
      <c r="CJ3" s="642"/>
      <c r="CK3" s="642"/>
      <c r="CL3" s="642"/>
      <c r="CM3" s="642"/>
      <c r="CN3" s="642"/>
      <c r="CO3" s="642"/>
      <c r="CP3" s="642"/>
      <c r="CQ3" s="642"/>
      <c r="CR3" s="642"/>
      <c r="CS3" s="642"/>
      <c r="CT3" s="642"/>
      <c r="CU3" s="642"/>
      <c r="CV3" s="642"/>
      <c r="CW3" s="642"/>
      <c r="CX3" s="642"/>
      <c r="CY3" s="642"/>
      <c r="CZ3" s="642"/>
      <c r="DA3" s="642"/>
      <c r="DB3" s="642"/>
      <c r="DC3" s="642"/>
      <c r="DD3" s="642"/>
      <c r="DE3" s="642"/>
      <c r="DF3" s="642"/>
      <c r="DG3" s="642"/>
      <c r="DH3" s="642"/>
      <c r="DI3" s="642"/>
      <c r="DJ3" s="642"/>
      <c r="DK3" s="642"/>
      <c r="DL3" s="642"/>
      <c r="DM3" s="642"/>
      <c r="DN3" s="642"/>
      <c r="DO3" s="642"/>
      <c r="DP3" s="642"/>
      <c r="DQ3" s="642"/>
      <c r="DR3" s="642"/>
      <c r="DS3" s="642"/>
      <c r="DT3" s="642"/>
      <c r="DU3" s="642"/>
      <c r="DV3" s="642"/>
      <c r="DW3" s="642"/>
      <c r="DX3" s="642"/>
      <c r="DY3" s="642"/>
      <c r="DZ3" s="642"/>
      <c r="EA3" s="642"/>
      <c r="EB3" s="642"/>
      <c r="EC3" s="643"/>
    </row>
    <row r="4" spans="2:143" ht="11.25" customHeight="1" x14ac:dyDescent="0.15">
      <c r="B4" s="641" t="s">
        <v>1</v>
      </c>
      <c r="C4" s="642"/>
      <c r="D4" s="642"/>
      <c r="E4" s="642"/>
      <c r="F4" s="642"/>
      <c r="G4" s="642"/>
      <c r="H4" s="642"/>
      <c r="I4" s="642"/>
      <c r="J4" s="642"/>
      <c r="K4" s="642"/>
      <c r="L4" s="642"/>
      <c r="M4" s="642"/>
      <c r="N4" s="642"/>
      <c r="O4" s="642"/>
      <c r="P4" s="642"/>
      <c r="Q4" s="643"/>
      <c r="R4" s="641" t="s">
        <v>221</v>
      </c>
      <c r="S4" s="642"/>
      <c r="T4" s="642"/>
      <c r="U4" s="642"/>
      <c r="V4" s="642"/>
      <c r="W4" s="642"/>
      <c r="X4" s="642"/>
      <c r="Y4" s="643"/>
      <c r="Z4" s="641" t="s">
        <v>222</v>
      </c>
      <c r="AA4" s="642"/>
      <c r="AB4" s="642"/>
      <c r="AC4" s="643"/>
      <c r="AD4" s="641" t="s">
        <v>223</v>
      </c>
      <c r="AE4" s="642"/>
      <c r="AF4" s="642"/>
      <c r="AG4" s="642"/>
      <c r="AH4" s="642"/>
      <c r="AI4" s="642"/>
      <c r="AJ4" s="642"/>
      <c r="AK4" s="643"/>
      <c r="AL4" s="641" t="s">
        <v>222</v>
      </c>
      <c r="AM4" s="642"/>
      <c r="AN4" s="642"/>
      <c r="AO4" s="643"/>
      <c r="AP4" s="644" t="s">
        <v>224</v>
      </c>
      <c r="AQ4" s="644"/>
      <c r="AR4" s="644"/>
      <c r="AS4" s="644"/>
      <c r="AT4" s="644"/>
      <c r="AU4" s="644"/>
      <c r="AV4" s="644"/>
      <c r="AW4" s="644"/>
      <c r="AX4" s="644"/>
      <c r="AY4" s="644"/>
      <c r="AZ4" s="644"/>
      <c r="BA4" s="644"/>
      <c r="BB4" s="644"/>
      <c r="BC4" s="644"/>
      <c r="BD4" s="644"/>
      <c r="BE4" s="644"/>
      <c r="BF4" s="644"/>
      <c r="BG4" s="644" t="s">
        <v>225</v>
      </c>
      <c r="BH4" s="644"/>
      <c r="BI4" s="644"/>
      <c r="BJ4" s="644"/>
      <c r="BK4" s="644"/>
      <c r="BL4" s="644"/>
      <c r="BM4" s="644"/>
      <c r="BN4" s="644"/>
      <c r="BO4" s="644" t="s">
        <v>222</v>
      </c>
      <c r="BP4" s="644"/>
      <c r="BQ4" s="644"/>
      <c r="BR4" s="644"/>
      <c r="BS4" s="644" t="s">
        <v>226</v>
      </c>
      <c r="BT4" s="644"/>
      <c r="BU4" s="644"/>
      <c r="BV4" s="644"/>
      <c r="BW4" s="644"/>
      <c r="BX4" s="644"/>
      <c r="BY4" s="644"/>
      <c r="BZ4" s="644"/>
      <c r="CA4" s="644"/>
      <c r="CB4" s="644"/>
      <c r="CD4" s="641" t="s">
        <v>227</v>
      </c>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3"/>
    </row>
    <row r="5" spans="2:143" ht="11.25" customHeight="1" x14ac:dyDescent="0.15">
      <c r="B5" s="645" t="s">
        <v>228</v>
      </c>
      <c r="C5" s="646"/>
      <c r="D5" s="646"/>
      <c r="E5" s="646"/>
      <c r="F5" s="646"/>
      <c r="G5" s="646"/>
      <c r="H5" s="646"/>
      <c r="I5" s="646"/>
      <c r="J5" s="646"/>
      <c r="K5" s="646"/>
      <c r="L5" s="646"/>
      <c r="M5" s="646"/>
      <c r="N5" s="646"/>
      <c r="O5" s="646"/>
      <c r="P5" s="646"/>
      <c r="Q5" s="647"/>
      <c r="R5" s="648">
        <v>8762173</v>
      </c>
      <c r="S5" s="649"/>
      <c r="T5" s="649"/>
      <c r="U5" s="649"/>
      <c r="V5" s="649"/>
      <c r="W5" s="649"/>
      <c r="X5" s="649"/>
      <c r="Y5" s="650"/>
      <c r="Z5" s="651">
        <v>37.5</v>
      </c>
      <c r="AA5" s="651"/>
      <c r="AB5" s="651"/>
      <c r="AC5" s="651"/>
      <c r="AD5" s="652">
        <v>8762173</v>
      </c>
      <c r="AE5" s="652"/>
      <c r="AF5" s="652"/>
      <c r="AG5" s="652"/>
      <c r="AH5" s="652"/>
      <c r="AI5" s="652"/>
      <c r="AJ5" s="652"/>
      <c r="AK5" s="652"/>
      <c r="AL5" s="653">
        <v>64.3</v>
      </c>
      <c r="AM5" s="654"/>
      <c r="AN5" s="654"/>
      <c r="AO5" s="655"/>
      <c r="AP5" s="645" t="s">
        <v>229</v>
      </c>
      <c r="AQ5" s="646"/>
      <c r="AR5" s="646"/>
      <c r="AS5" s="646"/>
      <c r="AT5" s="646"/>
      <c r="AU5" s="646"/>
      <c r="AV5" s="646"/>
      <c r="AW5" s="646"/>
      <c r="AX5" s="646"/>
      <c r="AY5" s="646"/>
      <c r="AZ5" s="646"/>
      <c r="BA5" s="646"/>
      <c r="BB5" s="646"/>
      <c r="BC5" s="646"/>
      <c r="BD5" s="646"/>
      <c r="BE5" s="646"/>
      <c r="BF5" s="647"/>
      <c r="BG5" s="659">
        <v>8762173</v>
      </c>
      <c r="BH5" s="660"/>
      <c r="BI5" s="660"/>
      <c r="BJ5" s="660"/>
      <c r="BK5" s="660"/>
      <c r="BL5" s="660"/>
      <c r="BM5" s="660"/>
      <c r="BN5" s="661"/>
      <c r="BO5" s="662">
        <v>100</v>
      </c>
      <c r="BP5" s="662"/>
      <c r="BQ5" s="662"/>
      <c r="BR5" s="662"/>
      <c r="BS5" s="663">
        <v>108080</v>
      </c>
      <c r="BT5" s="663"/>
      <c r="BU5" s="663"/>
      <c r="BV5" s="663"/>
      <c r="BW5" s="663"/>
      <c r="BX5" s="663"/>
      <c r="BY5" s="663"/>
      <c r="BZ5" s="663"/>
      <c r="CA5" s="663"/>
      <c r="CB5" s="667"/>
      <c r="CD5" s="641" t="s">
        <v>224</v>
      </c>
      <c r="CE5" s="642"/>
      <c r="CF5" s="642"/>
      <c r="CG5" s="642"/>
      <c r="CH5" s="642"/>
      <c r="CI5" s="642"/>
      <c r="CJ5" s="642"/>
      <c r="CK5" s="642"/>
      <c r="CL5" s="642"/>
      <c r="CM5" s="642"/>
      <c r="CN5" s="642"/>
      <c r="CO5" s="642"/>
      <c r="CP5" s="642"/>
      <c r="CQ5" s="643"/>
      <c r="CR5" s="641" t="s">
        <v>230</v>
      </c>
      <c r="CS5" s="642"/>
      <c r="CT5" s="642"/>
      <c r="CU5" s="642"/>
      <c r="CV5" s="642"/>
      <c r="CW5" s="642"/>
      <c r="CX5" s="642"/>
      <c r="CY5" s="643"/>
      <c r="CZ5" s="641" t="s">
        <v>222</v>
      </c>
      <c r="DA5" s="642"/>
      <c r="DB5" s="642"/>
      <c r="DC5" s="643"/>
      <c r="DD5" s="641" t="s">
        <v>231</v>
      </c>
      <c r="DE5" s="642"/>
      <c r="DF5" s="642"/>
      <c r="DG5" s="642"/>
      <c r="DH5" s="642"/>
      <c r="DI5" s="642"/>
      <c r="DJ5" s="642"/>
      <c r="DK5" s="642"/>
      <c r="DL5" s="642"/>
      <c r="DM5" s="642"/>
      <c r="DN5" s="642"/>
      <c r="DO5" s="642"/>
      <c r="DP5" s="643"/>
      <c r="DQ5" s="641" t="s">
        <v>232</v>
      </c>
      <c r="DR5" s="642"/>
      <c r="DS5" s="642"/>
      <c r="DT5" s="642"/>
      <c r="DU5" s="642"/>
      <c r="DV5" s="642"/>
      <c r="DW5" s="642"/>
      <c r="DX5" s="642"/>
      <c r="DY5" s="642"/>
      <c r="DZ5" s="642"/>
      <c r="EA5" s="642"/>
      <c r="EB5" s="642"/>
      <c r="EC5" s="643"/>
    </row>
    <row r="6" spans="2:143" ht="11.25" customHeight="1" x14ac:dyDescent="0.15">
      <c r="B6" s="656" t="s">
        <v>233</v>
      </c>
      <c r="C6" s="657"/>
      <c r="D6" s="657"/>
      <c r="E6" s="657"/>
      <c r="F6" s="657"/>
      <c r="G6" s="657"/>
      <c r="H6" s="657"/>
      <c r="I6" s="657"/>
      <c r="J6" s="657"/>
      <c r="K6" s="657"/>
      <c r="L6" s="657"/>
      <c r="M6" s="657"/>
      <c r="N6" s="657"/>
      <c r="O6" s="657"/>
      <c r="P6" s="657"/>
      <c r="Q6" s="658"/>
      <c r="R6" s="659">
        <v>155960</v>
      </c>
      <c r="S6" s="660"/>
      <c r="T6" s="660"/>
      <c r="U6" s="660"/>
      <c r="V6" s="660"/>
      <c r="W6" s="660"/>
      <c r="X6" s="660"/>
      <c r="Y6" s="661"/>
      <c r="Z6" s="662">
        <v>0.7</v>
      </c>
      <c r="AA6" s="662"/>
      <c r="AB6" s="662"/>
      <c r="AC6" s="662"/>
      <c r="AD6" s="663">
        <v>155960</v>
      </c>
      <c r="AE6" s="663"/>
      <c r="AF6" s="663"/>
      <c r="AG6" s="663"/>
      <c r="AH6" s="663"/>
      <c r="AI6" s="663"/>
      <c r="AJ6" s="663"/>
      <c r="AK6" s="663"/>
      <c r="AL6" s="664">
        <v>1.1000000000000001</v>
      </c>
      <c r="AM6" s="665"/>
      <c r="AN6" s="665"/>
      <c r="AO6" s="666"/>
      <c r="AP6" s="656" t="s">
        <v>234</v>
      </c>
      <c r="AQ6" s="657"/>
      <c r="AR6" s="657"/>
      <c r="AS6" s="657"/>
      <c r="AT6" s="657"/>
      <c r="AU6" s="657"/>
      <c r="AV6" s="657"/>
      <c r="AW6" s="657"/>
      <c r="AX6" s="657"/>
      <c r="AY6" s="657"/>
      <c r="AZ6" s="657"/>
      <c r="BA6" s="657"/>
      <c r="BB6" s="657"/>
      <c r="BC6" s="657"/>
      <c r="BD6" s="657"/>
      <c r="BE6" s="657"/>
      <c r="BF6" s="658"/>
      <c r="BG6" s="659">
        <v>8762173</v>
      </c>
      <c r="BH6" s="660"/>
      <c r="BI6" s="660"/>
      <c r="BJ6" s="660"/>
      <c r="BK6" s="660"/>
      <c r="BL6" s="660"/>
      <c r="BM6" s="660"/>
      <c r="BN6" s="661"/>
      <c r="BO6" s="662">
        <v>100</v>
      </c>
      <c r="BP6" s="662"/>
      <c r="BQ6" s="662"/>
      <c r="BR6" s="662"/>
      <c r="BS6" s="663">
        <v>108080</v>
      </c>
      <c r="BT6" s="663"/>
      <c r="BU6" s="663"/>
      <c r="BV6" s="663"/>
      <c r="BW6" s="663"/>
      <c r="BX6" s="663"/>
      <c r="BY6" s="663"/>
      <c r="BZ6" s="663"/>
      <c r="CA6" s="663"/>
      <c r="CB6" s="667"/>
      <c r="CD6" s="645" t="s">
        <v>235</v>
      </c>
      <c r="CE6" s="646"/>
      <c r="CF6" s="646"/>
      <c r="CG6" s="646"/>
      <c r="CH6" s="646"/>
      <c r="CI6" s="646"/>
      <c r="CJ6" s="646"/>
      <c r="CK6" s="646"/>
      <c r="CL6" s="646"/>
      <c r="CM6" s="646"/>
      <c r="CN6" s="646"/>
      <c r="CO6" s="646"/>
      <c r="CP6" s="646"/>
      <c r="CQ6" s="647"/>
      <c r="CR6" s="659">
        <v>175920</v>
      </c>
      <c r="CS6" s="660"/>
      <c r="CT6" s="660"/>
      <c r="CU6" s="660"/>
      <c r="CV6" s="660"/>
      <c r="CW6" s="660"/>
      <c r="CX6" s="660"/>
      <c r="CY6" s="661"/>
      <c r="CZ6" s="653">
        <v>0.8</v>
      </c>
      <c r="DA6" s="654"/>
      <c r="DB6" s="654"/>
      <c r="DC6" s="670"/>
      <c r="DD6" s="668" t="s">
        <v>130</v>
      </c>
      <c r="DE6" s="660"/>
      <c r="DF6" s="660"/>
      <c r="DG6" s="660"/>
      <c r="DH6" s="660"/>
      <c r="DI6" s="660"/>
      <c r="DJ6" s="660"/>
      <c r="DK6" s="660"/>
      <c r="DL6" s="660"/>
      <c r="DM6" s="660"/>
      <c r="DN6" s="660"/>
      <c r="DO6" s="660"/>
      <c r="DP6" s="661"/>
      <c r="DQ6" s="668">
        <v>175720</v>
      </c>
      <c r="DR6" s="660"/>
      <c r="DS6" s="660"/>
      <c r="DT6" s="660"/>
      <c r="DU6" s="660"/>
      <c r="DV6" s="660"/>
      <c r="DW6" s="660"/>
      <c r="DX6" s="660"/>
      <c r="DY6" s="660"/>
      <c r="DZ6" s="660"/>
      <c r="EA6" s="660"/>
      <c r="EB6" s="660"/>
      <c r="EC6" s="669"/>
    </row>
    <row r="7" spans="2:143" ht="11.25" customHeight="1" x14ac:dyDescent="0.15">
      <c r="B7" s="656" t="s">
        <v>236</v>
      </c>
      <c r="C7" s="657"/>
      <c r="D7" s="657"/>
      <c r="E7" s="657"/>
      <c r="F7" s="657"/>
      <c r="G7" s="657"/>
      <c r="H7" s="657"/>
      <c r="I7" s="657"/>
      <c r="J7" s="657"/>
      <c r="K7" s="657"/>
      <c r="L7" s="657"/>
      <c r="M7" s="657"/>
      <c r="N7" s="657"/>
      <c r="O7" s="657"/>
      <c r="P7" s="657"/>
      <c r="Q7" s="658"/>
      <c r="R7" s="659">
        <v>4365</v>
      </c>
      <c r="S7" s="660"/>
      <c r="T7" s="660"/>
      <c r="U7" s="660"/>
      <c r="V7" s="660"/>
      <c r="W7" s="660"/>
      <c r="X7" s="660"/>
      <c r="Y7" s="661"/>
      <c r="Z7" s="662">
        <v>0</v>
      </c>
      <c r="AA7" s="662"/>
      <c r="AB7" s="662"/>
      <c r="AC7" s="662"/>
      <c r="AD7" s="663">
        <v>4365</v>
      </c>
      <c r="AE7" s="663"/>
      <c r="AF7" s="663"/>
      <c r="AG7" s="663"/>
      <c r="AH7" s="663"/>
      <c r="AI7" s="663"/>
      <c r="AJ7" s="663"/>
      <c r="AK7" s="663"/>
      <c r="AL7" s="664">
        <v>0</v>
      </c>
      <c r="AM7" s="665"/>
      <c r="AN7" s="665"/>
      <c r="AO7" s="666"/>
      <c r="AP7" s="656" t="s">
        <v>237</v>
      </c>
      <c r="AQ7" s="657"/>
      <c r="AR7" s="657"/>
      <c r="AS7" s="657"/>
      <c r="AT7" s="657"/>
      <c r="AU7" s="657"/>
      <c r="AV7" s="657"/>
      <c r="AW7" s="657"/>
      <c r="AX7" s="657"/>
      <c r="AY7" s="657"/>
      <c r="AZ7" s="657"/>
      <c r="BA7" s="657"/>
      <c r="BB7" s="657"/>
      <c r="BC7" s="657"/>
      <c r="BD7" s="657"/>
      <c r="BE7" s="657"/>
      <c r="BF7" s="658"/>
      <c r="BG7" s="659">
        <v>3633600</v>
      </c>
      <c r="BH7" s="660"/>
      <c r="BI7" s="660"/>
      <c r="BJ7" s="660"/>
      <c r="BK7" s="660"/>
      <c r="BL7" s="660"/>
      <c r="BM7" s="660"/>
      <c r="BN7" s="661"/>
      <c r="BO7" s="662">
        <v>41.5</v>
      </c>
      <c r="BP7" s="662"/>
      <c r="BQ7" s="662"/>
      <c r="BR7" s="662"/>
      <c r="BS7" s="663">
        <v>108080</v>
      </c>
      <c r="BT7" s="663"/>
      <c r="BU7" s="663"/>
      <c r="BV7" s="663"/>
      <c r="BW7" s="663"/>
      <c r="BX7" s="663"/>
      <c r="BY7" s="663"/>
      <c r="BZ7" s="663"/>
      <c r="CA7" s="663"/>
      <c r="CB7" s="667"/>
      <c r="CD7" s="656" t="s">
        <v>238</v>
      </c>
      <c r="CE7" s="657"/>
      <c r="CF7" s="657"/>
      <c r="CG7" s="657"/>
      <c r="CH7" s="657"/>
      <c r="CI7" s="657"/>
      <c r="CJ7" s="657"/>
      <c r="CK7" s="657"/>
      <c r="CL7" s="657"/>
      <c r="CM7" s="657"/>
      <c r="CN7" s="657"/>
      <c r="CO7" s="657"/>
      <c r="CP7" s="657"/>
      <c r="CQ7" s="658"/>
      <c r="CR7" s="659">
        <v>3143613</v>
      </c>
      <c r="CS7" s="660"/>
      <c r="CT7" s="660"/>
      <c r="CU7" s="660"/>
      <c r="CV7" s="660"/>
      <c r="CW7" s="660"/>
      <c r="CX7" s="660"/>
      <c r="CY7" s="661"/>
      <c r="CZ7" s="662">
        <v>13.8</v>
      </c>
      <c r="DA7" s="662"/>
      <c r="DB7" s="662"/>
      <c r="DC7" s="662"/>
      <c r="DD7" s="668">
        <v>215193</v>
      </c>
      <c r="DE7" s="660"/>
      <c r="DF7" s="660"/>
      <c r="DG7" s="660"/>
      <c r="DH7" s="660"/>
      <c r="DI7" s="660"/>
      <c r="DJ7" s="660"/>
      <c r="DK7" s="660"/>
      <c r="DL7" s="660"/>
      <c r="DM7" s="660"/>
      <c r="DN7" s="660"/>
      <c r="DO7" s="660"/>
      <c r="DP7" s="661"/>
      <c r="DQ7" s="668">
        <v>2500038</v>
      </c>
      <c r="DR7" s="660"/>
      <c r="DS7" s="660"/>
      <c r="DT7" s="660"/>
      <c r="DU7" s="660"/>
      <c r="DV7" s="660"/>
      <c r="DW7" s="660"/>
      <c r="DX7" s="660"/>
      <c r="DY7" s="660"/>
      <c r="DZ7" s="660"/>
      <c r="EA7" s="660"/>
      <c r="EB7" s="660"/>
      <c r="EC7" s="669"/>
    </row>
    <row r="8" spans="2:143" ht="11.25" customHeight="1" x14ac:dyDescent="0.15">
      <c r="B8" s="656" t="s">
        <v>239</v>
      </c>
      <c r="C8" s="657"/>
      <c r="D8" s="657"/>
      <c r="E8" s="657"/>
      <c r="F8" s="657"/>
      <c r="G8" s="657"/>
      <c r="H8" s="657"/>
      <c r="I8" s="657"/>
      <c r="J8" s="657"/>
      <c r="K8" s="657"/>
      <c r="L8" s="657"/>
      <c r="M8" s="657"/>
      <c r="N8" s="657"/>
      <c r="O8" s="657"/>
      <c r="P8" s="657"/>
      <c r="Q8" s="658"/>
      <c r="R8" s="659">
        <v>43512</v>
      </c>
      <c r="S8" s="660"/>
      <c r="T8" s="660"/>
      <c r="U8" s="660"/>
      <c r="V8" s="660"/>
      <c r="W8" s="660"/>
      <c r="X8" s="660"/>
      <c r="Y8" s="661"/>
      <c r="Z8" s="662">
        <v>0.2</v>
      </c>
      <c r="AA8" s="662"/>
      <c r="AB8" s="662"/>
      <c r="AC8" s="662"/>
      <c r="AD8" s="663">
        <v>43512</v>
      </c>
      <c r="AE8" s="663"/>
      <c r="AF8" s="663"/>
      <c r="AG8" s="663"/>
      <c r="AH8" s="663"/>
      <c r="AI8" s="663"/>
      <c r="AJ8" s="663"/>
      <c r="AK8" s="663"/>
      <c r="AL8" s="664">
        <v>0.3</v>
      </c>
      <c r="AM8" s="665"/>
      <c r="AN8" s="665"/>
      <c r="AO8" s="666"/>
      <c r="AP8" s="656" t="s">
        <v>240</v>
      </c>
      <c r="AQ8" s="657"/>
      <c r="AR8" s="657"/>
      <c r="AS8" s="657"/>
      <c r="AT8" s="657"/>
      <c r="AU8" s="657"/>
      <c r="AV8" s="657"/>
      <c r="AW8" s="657"/>
      <c r="AX8" s="657"/>
      <c r="AY8" s="657"/>
      <c r="AZ8" s="657"/>
      <c r="BA8" s="657"/>
      <c r="BB8" s="657"/>
      <c r="BC8" s="657"/>
      <c r="BD8" s="657"/>
      <c r="BE8" s="657"/>
      <c r="BF8" s="658"/>
      <c r="BG8" s="659">
        <v>105627</v>
      </c>
      <c r="BH8" s="660"/>
      <c r="BI8" s="660"/>
      <c r="BJ8" s="660"/>
      <c r="BK8" s="660"/>
      <c r="BL8" s="660"/>
      <c r="BM8" s="660"/>
      <c r="BN8" s="661"/>
      <c r="BO8" s="662">
        <v>1.2</v>
      </c>
      <c r="BP8" s="662"/>
      <c r="BQ8" s="662"/>
      <c r="BR8" s="662"/>
      <c r="BS8" s="663" t="s">
        <v>130</v>
      </c>
      <c r="BT8" s="663"/>
      <c r="BU8" s="663"/>
      <c r="BV8" s="663"/>
      <c r="BW8" s="663"/>
      <c r="BX8" s="663"/>
      <c r="BY8" s="663"/>
      <c r="BZ8" s="663"/>
      <c r="CA8" s="663"/>
      <c r="CB8" s="667"/>
      <c r="CD8" s="656" t="s">
        <v>241</v>
      </c>
      <c r="CE8" s="657"/>
      <c r="CF8" s="657"/>
      <c r="CG8" s="657"/>
      <c r="CH8" s="657"/>
      <c r="CI8" s="657"/>
      <c r="CJ8" s="657"/>
      <c r="CK8" s="657"/>
      <c r="CL8" s="657"/>
      <c r="CM8" s="657"/>
      <c r="CN8" s="657"/>
      <c r="CO8" s="657"/>
      <c r="CP8" s="657"/>
      <c r="CQ8" s="658"/>
      <c r="CR8" s="659">
        <v>8864708</v>
      </c>
      <c r="CS8" s="660"/>
      <c r="CT8" s="660"/>
      <c r="CU8" s="660"/>
      <c r="CV8" s="660"/>
      <c r="CW8" s="660"/>
      <c r="CX8" s="660"/>
      <c r="CY8" s="661"/>
      <c r="CZ8" s="662">
        <v>38.9</v>
      </c>
      <c r="DA8" s="662"/>
      <c r="DB8" s="662"/>
      <c r="DC8" s="662"/>
      <c r="DD8" s="668">
        <v>255697</v>
      </c>
      <c r="DE8" s="660"/>
      <c r="DF8" s="660"/>
      <c r="DG8" s="660"/>
      <c r="DH8" s="660"/>
      <c r="DI8" s="660"/>
      <c r="DJ8" s="660"/>
      <c r="DK8" s="660"/>
      <c r="DL8" s="660"/>
      <c r="DM8" s="660"/>
      <c r="DN8" s="660"/>
      <c r="DO8" s="660"/>
      <c r="DP8" s="661"/>
      <c r="DQ8" s="668">
        <v>4371996</v>
      </c>
      <c r="DR8" s="660"/>
      <c r="DS8" s="660"/>
      <c r="DT8" s="660"/>
      <c r="DU8" s="660"/>
      <c r="DV8" s="660"/>
      <c r="DW8" s="660"/>
      <c r="DX8" s="660"/>
      <c r="DY8" s="660"/>
      <c r="DZ8" s="660"/>
      <c r="EA8" s="660"/>
      <c r="EB8" s="660"/>
      <c r="EC8" s="669"/>
    </row>
    <row r="9" spans="2:143" ht="11.25" customHeight="1" x14ac:dyDescent="0.15">
      <c r="B9" s="656" t="s">
        <v>242</v>
      </c>
      <c r="C9" s="657"/>
      <c r="D9" s="657"/>
      <c r="E9" s="657"/>
      <c r="F9" s="657"/>
      <c r="G9" s="657"/>
      <c r="H9" s="657"/>
      <c r="I9" s="657"/>
      <c r="J9" s="657"/>
      <c r="K9" s="657"/>
      <c r="L9" s="657"/>
      <c r="M9" s="657"/>
      <c r="N9" s="657"/>
      <c r="O9" s="657"/>
      <c r="P9" s="657"/>
      <c r="Q9" s="658"/>
      <c r="R9" s="659">
        <v>34368</v>
      </c>
      <c r="S9" s="660"/>
      <c r="T9" s="660"/>
      <c r="U9" s="660"/>
      <c r="V9" s="660"/>
      <c r="W9" s="660"/>
      <c r="X9" s="660"/>
      <c r="Y9" s="661"/>
      <c r="Z9" s="662">
        <v>0.1</v>
      </c>
      <c r="AA9" s="662"/>
      <c r="AB9" s="662"/>
      <c r="AC9" s="662"/>
      <c r="AD9" s="663">
        <v>34368</v>
      </c>
      <c r="AE9" s="663"/>
      <c r="AF9" s="663"/>
      <c r="AG9" s="663"/>
      <c r="AH9" s="663"/>
      <c r="AI9" s="663"/>
      <c r="AJ9" s="663"/>
      <c r="AK9" s="663"/>
      <c r="AL9" s="664">
        <v>0.3</v>
      </c>
      <c r="AM9" s="665"/>
      <c r="AN9" s="665"/>
      <c r="AO9" s="666"/>
      <c r="AP9" s="656" t="s">
        <v>243</v>
      </c>
      <c r="AQ9" s="657"/>
      <c r="AR9" s="657"/>
      <c r="AS9" s="657"/>
      <c r="AT9" s="657"/>
      <c r="AU9" s="657"/>
      <c r="AV9" s="657"/>
      <c r="AW9" s="657"/>
      <c r="AX9" s="657"/>
      <c r="AY9" s="657"/>
      <c r="AZ9" s="657"/>
      <c r="BA9" s="657"/>
      <c r="BB9" s="657"/>
      <c r="BC9" s="657"/>
      <c r="BD9" s="657"/>
      <c r="BE9" s="657"/>
      <c r="BF9" s="658"/>
      <c r="BG9" s="659">
        <v>2838132</v>
      </c>
      <c r="BH9" s="660"/>
      <c r="BI9" s="660"/>
      <c r="BJ9" s="660"/>
      <c r="BK9" s="660"/>
      <c r="BL9" s="660"/>
      <c r="BM9" s="660"/>
      <c r="BN9" s="661"/>
      <c r="BO9" s="662">
        <v>32.4</v>
      </c>
      <c r="BP9" s="662"/>
      <c r="BQ9" s="662"/>
      <c r="BR9" s="662"/>
      <c r="BS9" s="663" t="s">
        <v>130</v>
      </c>
      <c r="BT9" s="663"/>
      <c r="BU9" s="663"/>
      <c r="BV9" s="663"/>
      <c r="BW9" s="663"/>
      <c r="BX9" s="663"/>
      <c r="BY9" s="663"/>
      <c r="BZ9" s="663"/>
      <c r="CA9" s="663"/>
      <c r="CB9" s="667"/>
      <c r="CD9" s="656" t="s">
        <v>244</v>
      </c>
      <c r="CE9" s="657"/>
      <c r="CF9" s="657"/>
      <c r="CG9" s="657"/>
      <c r="CH9" s="657"/>
      <c r="CI9" s="657"/>
      <c r="CJ9" s="657"/>
      <c r="CK9" s="657"/>
      <c r="CL9" s="657"/>
      <c r="CM9" s="657"/>
      <c r="CN9" s="657"/>
      <c r="CO9" s="657"/>
      <c r="CP9" s="657"/>
      <c r="CQ9" s="658"/>
      <c r="CR9" s="659">
        <v>2561566</v>
      </c>
      <c r="CS9" s="660"/>
      <c r="CT9" s="660"/>
      <c r="CU9" s="660"/>
      <c r="CV9" s="660"/>
      <c r="CW9" s="660"/>
      <c r="CX9" s="660"/>
      <c r="CY9" s="661"/>
      <c r="CZ9" s="662">
        <v>11.2</v>
      </c>
      <c r="DA9" s="662"/>
      <c r="DB9" s="662"/>
      <c r="DC9" s="662"/>
      <c r="DD9" s="668">
        <v>27778</v>
      </c>
      <c r="DE9" s="660"/>
      <c r="DF9" s="660"/>
      <c r="DG9" s="660"/>
      <c r="DH9" s="660"/>
      <c r="DI9" s="660"/>
      <c r="DJ9" s="660"/>
      <c r="DK9" s="660"/>
      <c r="DL9" s="660"/>
      <c r="DM9" s="660"/>
      <c r="DN9" s="660"/>
      <c r="DO9" s="660"/>
      <c r="DP9" s="661"/>
      <c r="DQ9" s="668">
        <v>2088975</v>
      </c>
      <c r="DR9" s="660"/>
      <c r="DS9" s="660"/>
      <c r="DT9" s="660"/>
      <c r="DU9" s="660"/>
      <c r="DV9" s="660"/>
      <c r="DW9" s="660"/>
      <c r="DX9" s="660"/>
      <c r="DY9" s="660"/>
      <c r="DZ9" s="660"/>
      <c r="EA9" s="660"/>
      <c r="EB9" s="660"/>
      <c r="EC9" s="669"/>
    </row>
    <row r="10" spans="2:143" ht="11.25" customHeight="1" x14ac:dyDescent="0.15">
      <c r="B10" s="656" t="s">
        <v>245</v>
      </c>
      <c r="C10" s="657"/>
      <c r="D10" s="657"/>
      <c r="E10" s="657"/>
      <c r="F10" s="657"/>
      <c r="G10" s="657"/>
      <c r="H10" s="657"/>
      <c r="I10" s="657"/>
      <c r="J10" s="657"/>
      <c r="K10" s="657"/>
      <c r="L10" s="657"/>
      <c r="M10" s="657"/>
      <c r="N10" s="657"/>
      <c r="O10" s="657"/>
      <c r="P10" s="657"/>
      <c r="Q10" s="658"/>
      <c r="R10" s="659" t="s">
        <v>246</v>
      </c>
      <c r="S10" s="660"/>
      <c r="T10" s="660"/>
      <c r="U10" s="660"/>
      <c r="V10" s="660"/>
      <c r="W10" s="660"/>
      <c r="X10" s="660"/>
      <c r="Y10" s="661"/>
      <c r="Z10" s="662" t="s">
        <v>130</v>
      </c>
      <c r="AA10" s="662"/>
      <c r="AB10" s="662"/>
      <c r="AC10" s="662"/>
      <c r="AD10" s="663" t="s">
        <v>246</v>
      </c>
      <c r="AE10" s="663"/>
      <c r="AF10" s="663"/>
      <c r="AG10" s="663"/>
      <c r="AH10" s="663"/>
      <c r="AI10" s="663"/>
      <c r="AJ10" s="663"/>
      <c r="AK10" s="663"/>
      <c r="AL10" s="664" t="s">
        <v>130</v>
      </c>
      <c r="AM10" s="665"/>
      <c r="AN10" s="665"/>
      <c r="AO10" s="666"/>
      <c r="AP10" s="656" t="s">
        <v>247</v>
      </c>
      <c r="AQ10" s="657"/>
      <c r="AR10" s="657"/>
      <c r="AS10" s="657"/>
      <c r="AT10" s="657"/>
      <c r="AU10" s="657"/>
      <c r="AV10" s="657"/>
      <c r="AW10" s="657"/>
      <c r="AX10" s="657"/>
      <c r="AY10" s="657"/>
      <c r="AZ10" s="657"/>
      <c r="BA10" s="657"/>
      <c r="BB10" s="657"/>
      <c r="BC10" s="657"/>
      <c r="BD10" s="657"/>
      <c r="BE10" s="657"/>
      <c r="BF10" s="658"/>
      <c r="BG10" s="659">
        <v>200223</v>
      </c>
      <c r="BH10" s="660"/>
      <c r="BI10" s="660"/>
      <c r="BJ10" s="660"/>
      <c r="BK10" s="660"/>
      <c r="BL10" s="660"/>
      <c r="BM10" s="660"/>
      <c r="BN10" s="661"/>
      <c r="BO10" s="662">
        <v>2.2999999999999998</v>
      </c>
      <c r="BP10" s="662"/>
      <c r="BQ10" s="662"/>
      <c r="BR10" s="662"/>
      <c r="BS10" s="663" t="s">
        <v>130</v>
      </c>
      <c r="BT10" s="663"/>
      <c r="BU10" s="663"/>
      <c r="BV10" s="663"/>
      <c r="BW10" s="663"/>
      <c r="BX10" s="663"/>
      <c r="BY10" s="663"/>
      <c r="BZ10" s="663"/>
      <c r="CA10" s="663"/>
      <c r="CB10" s="667"/>
      <c r="CD10" s="656" t="s">
        <v>248</v>
      </c>
      <c r="CE10" s="657"/>
      <c r="CF10" s="657"/>
      <c r="CG10" s="657"/>
      <c r="CH10" s="657"/>
      <c r="CI10" s="657"/>
      <c r="CJ10" s="657"/>
      <c r="CK10" s="657"/>
      <c r="CL10" s="657"/>
      <c r="CM10" s="657"/>
      <c r="CN10" s="657"/>
      <c r="CO10" s="657"/>
      <c r="CP10" s="657"/>
      <c r="CQ10" s="658"/>
      <c r="CR10" s="659">
        <v>56751</v>
      </c>
      <c r="CS10" s="660"/>
      <c r="CT10" s="660"/>
      <c r="CU10" s="660"/>
      <c r="CV10" s="660"/>
      <c r="CW10" s="660"/>
      <c r="CX10" s="660"/>
      <c r="CY10" s="661"/>
      <c r="CZ10" s="662">
        <v>0.2</v>
      </c>
      <c r="DA10" s="662"/>
      <c r="DB10" s="662"/>
      <c r="DC10" s="662"/>
      <c r="DD10" s="668">
        <v>5346</v>
      </c>
      <c r="DE10" s="660"/>
      <c r="DF10" s="660"/>
      <c r="DG10" s="660"/>
      <c r="DH10" s="660"/>
      <c r="DI10" s="660"/>
      <c r="DJ10" s="660"/>
      <c r="DK10" s="660"/>
      <c r="DL10" s="660"/>
      <c r="DM10" s="660"/>
      <c r="DN10" s="660"/>
      <c r="DO10" s="660"/>
      <c r="DP10" s="661"/>
      <c r="DQ10" s="668">
        <v>54149</v>
      </c>
      <c r="DR10" s="660"/>
      <c r="DS10" s="660"/>
      <c r="DT10" s="660"/>
      <c r="DU10" s="660"/>
      <c r="DV10" s="660"/>
      <c r="DW10" s="660"/>
      <c r="DX10" s="660"/>
      <c r="DY10" s="660"/>
      <c r="DZ10" s="660"/>
      <c r="EA10" s="660"/>
      <c r="EB10" s="660"/>
      <c r="EC10" s="669"/>
    </row>
    <row r="11" spans="2:143" ht="11.25" customHeight="1" x14ac:dyDescent="0.15">
      <c r="B11" s="656" t="s">
        <v>249</v>
      </c>
      <c r="C11" s="657"/>
      <c r="D11" s="657"/>
      <c r="E11" s="657"/>
      <c r="F11" s="657"/>
      <c r="G11" s="657"/>
      <c r="H11" s="657"/>
      <c r="I11" s="657"/>
      <c r="J11" s="657"/>
      <c r="K11" s="657"/>
      <c r="L11" s="657"/>
      <c r="M11" s="657"/>
      <c r="N11" s="657"/>
      <c r="O11" s="657"/>
      <c r="P11" s="657"/>
      <c r="Q11" s="658"/>
      <c r="R11" s="659">
        <v>1312076</v>
      </c>
      <c r="S11" s="660"/>
      <c r="T11" s="660"/>
      <c r="U11" s="660"/>
      <c r="V11" s="660"/>
      <c r="W11" s="660"/>
      <c r="X11" s="660"/>
      <c r="Y11" s="661"/>
      <c r="Z11" s="664">
        <v>5.6</v>
      </c>
      <c r="AA11" s="665"/>
      <c r="AB11" s="665"/>
      <c r="AC11" s="671"/>
      <c r="AD11" s="668">
        <v>1312076</v>
      </c>
      <c r="AE11" s="660"/>
      <c r="AF11" s="660"/>
      <c r="AG11" s="660"/>
      <c r="AH11" s="660"/>
      <c r="AI11" s="660"/>
      <c r="AJ11" s="660"/>
      <c r="AK11" s="661"/>
      <c r="AL11" s="664">
        <v>9.6</v>
      </c>
      <c r="AM11" s="665"/>
      <c r="AN11" s="665"/>
      <c r="AO11" s="666"/>
      <c r="AP11" s="656" t="s">
        <v>250</v>
      </c>
      <c r="AQ11" s="657"/>
      <c r="AR11" s="657"/>
      <c r="AS11" s="657"/>
      <c r="AT11" s="657"/>
      <c r="AU11" s="657"/>
      <c r="AV11" s="657"/>
      <c r="AW11" s="657"/>
      <c r="AX11" s="657"/>
      <c r="AY11" s="657"/>
      <c r="AZ11" s="657"/>
      <c r="BA11" s="657"/>
      <c r="BB11" s="657"/>
      <c r="BC11" s="657"/>
      <c r="BD11" s="657"/>
      <c r="BE11" s="657"/>
      <c r="BF11" s="658"/>
      <c r="BG11" s="659">
        <v>489618</v>
      </c>
      <c r="BH11" s="660"/>
      <c r="BI11" s="660"/>
      <c r="BJ11" s="660"/>
      <c r="BK11" s="660"/>
      <c r="BL11" s="660"/>
      <c r="BM11" s="660"/>
      <c r="BN11" s="661"/>
      <c r="BO11" s="662">
        <v>5.6</v>
      </c>
      <c r="BP11" s="662"/>
      <c r="BQ11" s="662"/>
      <c r="BR11" s="662"/>
      <c r="BS11" s="663">
        <v>108080</v>
      </c>
      <c r="BT11" s="663"/>
      <c r="BU11" s="663"/>
      <c r="BV11" s="663"/>
      <c r="BW11" s="663"/>
      <c r="BX11" s="663"/>
      <c r="BY11" s="663"/>
      <c r="BZ11" s="663"/>
      <c r="CA11" s="663"/>
      <c r="CB11" s="667"/>
      <c r="CD11" s="656" t="s">
        <v>251</v>
      </c>
      <c r="CE11" s="657"/>
      <c r="CF11" s="657"/>
      <c r="CG11" s="657"/>
      <c r="CH11" s="657"/>
      <c r="CI11" s="657"/>
      <c r="CJ11" s="657"/>
      <c r="CK11" s="657"/>
      <c r="CL11" s="657"/>
      <c r="CM11" s="657"/>
      <c r="CN11" s="657"/>
      <c r="CO11" s="657"/>
      <c r="CP11" s="657"/>
      <c r="CQ11" s="658"/>
      <c r="CR11" s="659">
        <v>436518</v>
      </c>
      <c r="CS11" s="660"/>
      <c r="CT11" s="660"/>
      <c r="CU11" s="660"/>
      <c r="CV11" s="660"/>
      <c r="CW11" s="660"/>
      <c r="CX11" s="660"/>
      <c r="CY11" s="661"/>
      <c r="CZ11" s="662">
        <v>1.9</v>
      </c>
      <c r="DA11" s="662"/>
      <c r="DB11" s="662"/>
      <c r="DC11" s="662"/>
      <c r="DD11" s="668">
        <v>263583</v>
      </c>
      <c r="DE11" s="660"/>
      <c r="DF11" s="660"/>
      <c r="DG11" s="660"/>
      <c r="DH11" s="660"/>
      <c r="DI11" s="660"/>
      <c r="DJ11" s="660"/>
      <c r="DK11" s="660"/>
      <c r="DL11" s="660"/>
      <c r="DM11" s="660"/>
      <c r="DN11" s="660"/>
      <c r="DO11" s="660"/>
      <c r="DP11" s="661"/>
      <c r="DQ11" s="668">
        <v>166592</v>
      </c>
      <c r="DR11" s="660"/>
      <c r="DS11" s="660"/>
      <c r="DT11" s="660"/>
      <c r="DU11" s="660"/>
      <c r="DV11" s="660"/>
      <c r="DW11" s="660"/>
      <c r="DX11" s="660"/>
      <c r="DY11" s="660"/>
      <c r="DZ11" s="660"/>
      <c r="EA11" s="660"/>
      <c r="EB11" s="660"/>
      <c r="EC11" s="669"/>
    </row>
    <row r="12" spans="2:143" ht="11.25" customHeight="1" x14ac:dyDescent="0.15">
      <c r="B12" s="656" t="s">
        <v>252</v>
      </c>
      <c r="C12" s="657"/>
      <c r="D12" s="657"/>
      <c r="E12" s="657"/>
      <c r="F12" s="657"/>
      <c r="G12" s="657"/>
      <c r="H12" s="657"/>
      <c r="I12" s="657"/>
      <c r="J12" s="657"/>
      <c r="K12" s="657"/>
      <c r="L12" s="657"/>
      <c r="M12" s="657"/>
      <c r="N12" s="657"/>
      <c r="O12" s="657"/>
      <c r="P12" s="657"/>
      <c r="Q12" s="658"/>
      <c r="R12" s="659">
        <v>26591</v>
      </c>
      <c r="S12" s="660"/>
      <c r="T12" s="660"/>
      <c r="U12" s="660"/>
      <c r="V12" s="660"/>
      <c r="W12" s="660"/>
      <c r="X12" s="660"/>
      <c r="Y12" s="661"/>
      <c r="Z12" s="662">
        <v>0.1</v>
      </c>
      <c r="AA12" s="662"/>
      <c r="AB12" s="662"/>
      <c r="AC12" s="662"/>
      <c r="AD12" s="663">
        <v>26591</v>
      </c>
      <c r="AE12" s="663"/>
      <c r="AF12" s="663"/>
      <c r="AG12" s="663"/>
      <c r="AH12" s="663"/>
      <c r="AI12" s="663"/>
      <c r="AJ12" s="663"/>
      <c r="AK12" s="663"/>
      <c r="AL12" s="664">
        <v>0.2</v>
      </c>
      <c r="AM12" s="665"/>
      <c r="AN12" s="665"/>
      <c r="AO12" s="666"/>
      <c r="AP12" s="656" t="s">
        <v>253</v>
      </c>
      <c r="AQ12" s="657"/>
      <c r="AR12" s="657"/>
      <c r="AS12" s="657"/>
      <c r="AT12" s="657"/>
      <c r="AU12" s="657"/>
      <c r="AV12" s="657"/>
      <c r="AW12" s="657"/>
      <c r="AX12" s="657"/>
      <c r="AY12" s="657"/>
      <c r="AZ12" s="657"/>
      <c r="BA12" s="657"/>
      <c r="BB12" s="657"/>
      <c r="BC12" s="657"/>
      <c r="BD12" s="657"/>
      <c r="BE12" s="657"/>
      <c r="BF12" s="658"/>
      <c r="BG12" s="659">
        <v>4480284</v>
      </c>
      <c r="BH12" s="660"/>
      <c r="BI12" s="660"/>
      <c r="BJ12" s="660"/>
      <c r="BK12" s="660"/>
      <c r="BL12" s="660"/>
      <c r="BM12" s="660"/>
      <c r="BN12" s="661"/>
      <c r="BO12" s="662">
        <v>51.1</v>
      </c>
      <c r="BP12" s="662"/>
      <c r="BQ12" s="662"/>
      <c r="BR12" s="662"/>
      <c r="BS12" s="663" t="s">
        <v>246</v>
      </c>
      <c r="BT12" s="663"/>
      <c r="BU12" s="663"/>
      <c r="BV12" s="663"/>
      <c r="BW12" s="663"/>
      <c r="BX12" s="663"/>
      <c r="BY12" s="663"/>
      <c r="BZ12" s="663"/>
      <c r="CA12" s="663"/>
      <c r="CB12" s="667"/>
      <c r="CD12" s="656" t="s">
        <v>254</v>
      </c>
      <c r="CE12" s="657"/>
      <c r="CF12" s="657"/>
      <c r="CG12" s="657"/>
      <c r="CH12" s="657"/>
      <c r="CI12" s="657"/>
      <c r="CJ12" s="657"/>
      <c r="CK12" s="657"/>
      <c r="CL12" s="657"/>
      <c r="CM12" s="657"/>
      <c r="CN12" s="657"/>
      <c r="CO12" s="657"/>
      <c r="CP12" s="657"/>
      <c r="CQ12" s="658"/>
      <c r="CR12" s="659">
        <v>261850</v>
      </c>
      <c r="CS12" s="660"/>
      <c r="CT12" s="660"/>
      <c r="CU12" s="660"/>
      <c r="CV12" s="660"/>
      <c r="CW12" s="660"/>
      <c r="CX12" s="660"/>
      <c r="CY12" s="661"/>
      <c r="CZ12" s="662">
        <v>1.1000000000000001</v>
      </c>
      <c r="DA12" s="662"/>
      <c r="DB12" s="662"/>
      <c r="DC12" s="662"/>
      <c r="DD12" s="668">
        <v>33573</v>
      </c>
      <c r="DE12" s="660"/>
      <c r="DF12" s="660"/>
      <c r="DG12" s="660"/>
      <c r="DH12" s="660"/>
      <c r="DI12" s="660"/>
      <c r="DJ12" s="660"/>
      <c r="DK12" s="660"/>
      <c r="DL12" s="660"/>
      <c r="DM12" s="660"/>
      <c r="DN12" s="660"/>
      <c r="DO12" s="660"/>
      <c r="DP12" s="661"/>
      <c r="DQ12" s="668">
        <v>159036</v>
      </c>
      <c r="DR12" s="660"/>
      <c r="DS12" s="660"/>
      <c r="DT12" s="660"/>
      <c r="DU12" s="660"/>
      <c r="DV12" s="660"/>
      <c r="DW12" s="660"/>
      <c r="DX12" s="660"/>
      <c r="DY12" s="660"/>
      <c r="DZ12" s="660"/>
      <c r="EA12" s="660"/>
      <c r="EB12" s="660"/>
      <c r="EC12" s="669"/>
    </row>
    <row r="13" spans="2:143" ht="11.25" customHeight="1" x14ac:dyDescent="0.15">
      <c r="B13" s="656" t="s">
        <v>255</v>
      </c>
      <c r="C13" s="657"/>
      <c r="D13" s="657"/>
      <c r="E13" s="657"/>
      <c r="F13" s="657"/>
      <c r="G13" s="657"/>
      <c r="H13" s="657"/>
      <c r="I13" s="657"/>
      <c r="J13" s="657"/>
      <c r="K13" s="657"/>
      <c r="L13" s="657"/>
      <c r="M13" s="657"/>
      <c r="N13" s="657"/>
      <c r="O13" s="657"/>
      <c r="P13" s="657"/>
      <c r="Q13" s="658"/>
      <c r="R13" s="659" t="s">
        <v>130</v>
      </c>
      <c r="S13" s="660"/>
      <c r="T13" s="660"/>
      <c r="U13" s="660"/>
      <c r="V13" s="660"/>
      <c r="W13" s="660"/>
      <c r="X13" s="660"/>
      <c r="Y13" s="661"/>
      <c r="Z13" s="662" t="s">
        <v>130</v>
      </c>
      <c r="AA13" s="662"/>
      <c r="AB13" s="662"/>
      <c r="AC13" s="662"/>
      <c r="AD13" s="663" t="s">
        <v>246</v>
      </c>
      <c r="AE13" s="663"/>
      <c r="AF13" s="663"/>
      <c r="AG13" s="663"/>
      <c r="AH13" s="663"/>
      <c r="AI13" s="663"/>
      <c r="AJ13" s="663"/>
      <c r="AK13" s="663"/>
      <c r="AL13" s="664" t="s">
        <v>130</v>
      </c>
      <c r="AM13" s="665"/>
      <c r="AN13" s="665"/>
      <c r="AO13" s="666"/>
      <c r="AP13" s="656" t="s">
        <v>256</v>
      </c>
      <c r="AQ13" s="657"/>
      <c r="AR13" s="657"/>
      <c r="AS13" s="657"/>
      <c r="AT13" s="657"/>
      <c r="AU13" s="657"/>
      <c r="AV13" s="657"/>
      <c r="AW13" s="657"/>
      <c r="AX13" s="657"/>
      <c r="AY13" s="657"/>
      <c r="AZ13" s="657"/>
      <c r="BA13" s="657"/>
      <c r="BB13" s="657"/>
      <c r="BC13" s="657"/>
      <c r="BD13" s="657"/>
      <c r="BE13" s="657"/>
      <c r="BF13" s="658"/>
      <c r="BG13" s="659">
        <v>4478116</v>
      </c>
      <c r="BH13" s="660"/>
      <c r="BI13" s="660"/>
      <c r="BJ13" s="660"/>
      <c r="BK13" s="660"/>
      <c r="BL13" s="660"/>
      <c r="BM13" s="660"/>
      <c r="BN13" s="661"/>
      <c r="BO13" s="662">
        <v>51.1</v>
      </c>
      <c r="BP13" s="662"/>
      <c r="BQ13" s="662"/>
      <c r="BR13" s="662"/>
      <c r="BS13" s="663" t="s">
        <v>130</v>
      </c>
      <c r="BT13" s="663"/>
      <c r="BU13" s="663"/>
      <c r="BV13" s="663"/>
      <c r="BW13" s="663"/>
      <c r="BX13" s="663"/>
      <c r="BY13" s="663"/>
      <c r="BZ13" s="663"/>
      <c r="CA13" s="663"/>
      <c r="CB13" s="667"/>
      <c r="CD13" s="656" t="s">
        <v>257</v>
      </c>
      <c r="CE13" s="657"/>
      <c r="CF13" s="657"/>
      <c r="CG13" s="657"/>
      <c r="CH13" s="657"/>
      <c r="CI13" s="657"/>
      <c r="CJ13" s="657"/>
      <c r="CK13" s="657"/>
      <c r="CL13" s="657"/>
      <c r="CM13" s="657"/>
      <c r="CN13" s="657"/>
      <c r="CO13" s="657"/>
      <c r="CP13" s="657"/>
      <c r="CQ13" s="658"/>
      <c r="CR13" s="659">
        <v>1682891</v>
      </c>
      <c r="CS13" s="660"/>
      <c r="CT13" s="660"/>
      <c r="CU13" s="660"/>
      <c r="CV13" s="660"/>
      <c r="CW13" s="660"/>
      <c r="CX13" s="660"/>
      <c r="CY13" s="661"/>
      <c r="CZ13" s="662">
        <v>7.4</v>
      </c>
      <c r="DA13" s="662"/>
      <c r="DB13" s="662"/>
      <c r="DC13" s="662"/>
      <c r="DD13" s="668">
        <v>514338</v>
      </c>
      <c r="DE13" s="660"/>
      <c r="DF13" s="660"/>
      <c r="DG13" s="660"/>
      <c r="DH13" s="660"/>
      <c r="DI13" s="660"/>
      <c r="DJ13" s="660"/>
      <c r="DK13" s="660"/>
      <c r="DL13" s="660"/>
      <c r="DM13" s="660"/>
      <c r="DN13" s="660"/>
      <c r="DO13" s="660"/>
      <c r="DP13" s="661"/>
      <c r="DQ13" s="668">
        <v>1185507</v>
      </c>
      <c r="DR13" s="660"/>
      <c r="DS13" s="660"/>
      <c r="DT13" s="660"/>
      <c r="DU13" s="660"/>
      <c r="DV13" s="660"/>
      <c r="DW13" s="660"/>
      <c r="DX13" s="660"/>
      <c r="DY13" s="660"/>
      <c r="DZ13" s="660"/>
      <c r="EA13" s="660"/>
      <c r="EB13" s="660"/>
      <c r="EC13" s="669"/>
    </row>
    <row r="14" spans="2:143" ht="11.25" customHeight="1" x14ac:dyDescent="0.15">
      <c r="B14" s="656" t="s">
        <v>258</v>
      </c>
      <c r="C14" s="657"/>
      <c r="D14" s="657"/>
      <c r="E14" s="657"/>
      <c r="F14" s="657"/>
      <c r="G14" s="657"/>
      <c r="H14" s="657"/>
      <c r="I14" s="657"/>
      <c r="J14" s="657"/>
      <c r="K14" s="657"/>
      <c r="L14" s="657"/>
      <c r="M14" s="657"/>
      <c r="N14" s="657"/>
      <c r="O14" s="657"/>
      <c r="P14" s="657"/>
      <c r="Q14" s="658"/>
      <c r="R14" s="659" t="s">
        <v>246</v>
      </c>
      <c r="S14" s="660"/>
      <c r="T14" s="660"/>
      <c r="U14" s="660"/>
      <c r="V14" s="660"/>
      <c r="W14" s="660"/>
      <c r="X14" s="660"/>
      <c r="Y14" s="661"/>
      <c r="Z14" s="662" t="s">
        <v>130</v>
      </c>
      <c r="AA14" s="662"/>
      <c r="AB14" s="662"/>
      <c r="AC14" s="662"/>
      <c r="AD14" s="663" t="s">
        <v>130</v>
      </c>
      <c r="AE14" s="663"/>
      <c r="AF14" s="663"/>
      <c r="AG14" s="663"/>
      <c r="AH14" s="663"/>
      <c r="AI14" s="663"/>
      <c r="AJ14" s="663"/>
      <c r="AK14" s="663"/>
      <c r="AL14" s="664" t="s">
        <v>130</v>
      </c>
      <c r="AM14" s="665"/>
      <c r="AN14" s="665"/>
      <c r="AO14" s="666"/>
      <c r="AP14" s="656" t="s">
        <v>259</v>
      </c>
      <c r="AQ14" s="657"/>
      <c r="AR14" s="657"/>
      <c r="AS14" s="657"/>
      <c r="AT14" s="657"/>
      <c r="AU14" s="657"/>
      <c r="AV14" s="657"/>
      <c r="AW14" s="657"/>
      <c r="AX14" s="657"/>
      <c r="AY14" s="657"/>
      <c r="AZ14" s="657"/>
      <c r="BA14" s="657"/>
      <c r="BB14" s="657"/>
      <c r="BC14" s="657"/>
      <c r="BD14" s="657"/>
      <c r="BE14" s="657"/>
      <c r="BF14" s="658"/>
      <c r="BG14" s="659">
        <v>205238</v>
      </c>
      <c r="BH14" s="660"/>
      <c r="BI14" s="660"/>
      <c r="BJ14" s="660"/>
      <c r="BK14" s="660"/>
      <c r="BL14" s="660"/>
      <c r="BM14" s="660"/>
      <c r="BN14" s="661"/>
      <c r="BO14" s="662">
        <v>2.2999999999999998</v>
      </c>
      <c r="BP14" s="662"/>
      <c r="BQ14" s="662"/>
      <c r="BR14" s="662"/>
      <c r="BS14" s="663" t="s">
        <v>130</v>
      </c>
      <c r="BT14" s="663"/>
      <c r="BU14" s="663"/>
      <c r="BV14" s="663"/>
      <c r="BW14" s="663"/>
      <c r="BX14" s="663"/>
      <c r="BY14" s="663"/>
      <c r="BZ14" s="663"/>
      <c r="CA14" s="663"/>
      <c r="CB14" s="667"/>
      <c r="CD14" s="656" t="s">
        <v>260</v>
      </c>
      <c r="CE14" s="657"/>
      <c r="CF14" s="657"/>
      <c r="CG14" s="657"/>
      <c r="CH14" s="657"/>
      <c r="CI14" s="657"/>
      <c r="CJ14" s="657"/>
      <c r="CK14" s="657"/>
      <c r="CL14" s="657"/>
      <c r="CM14" s="657"/>
      <c r="CN14" s="657"/>
      <c r="CO14" s="657"/>
      <c r="CP14" s="657"/>
      <c r="CQ14" s="658"/>
      <c r="CR14" s="659">
        <v>865725</v>
      </c>
      <c r="CS14" s="660"/>
      <c r="CT14" s="660"/>
      <c r="CU14" s="660"/>
      <c r="CV14" s="660"/>
      <c r="CW14" s="660"/>
      <c r="CX14" s="660"/>
      <c r="CY14" s="661"/>
      <c r="CZ14" s="662">
        <v>3.8</v>
      </c>
      <c r="DA14" s="662"/>
      <c r="DB14" s="662"/>
      <c r="DC14" s="662"/>
      <c r="DD14" s="668">
        <v>84283</v>
      </c>
      <c r="DE14" s="660"/>
      <c r="DF14" s="660"/>
      <c r="DG14" s="660"/>
      <c r="DH14" s="660"/>
      <c r="DI14" s="660"/>
      <c r="DJ14" s="660"/>
      <c r="DK14" s="660"/>
      <c r="DL14" s="660"/>
      <c r="DM14" s="660"/>
      <c r="DN14" s="660"/>
      <c r="DO14" s="660"/>
      <c r="DP14" s="661"/>
      <c r="DQ14" s="668">
        <v>782371</v>
      </c>
      <c r="DR14" s="660"/>
      <c r="DS14" s="660"/>
      <c r="DT14" s="660"/>
      <c r="DU14" s="660"/>
      <c r="DV14" s="660"/>
      <c r="DW14" s="660"/>
      <c r="DX14" s="660"/>
      <c r="DY14" s="660"/>
      <c r="DZ14" s="660"/>
      <c r="EA14" s="660"/>
      <c r="EB14" s="660"/>
      <c r="EC14" s="669"/>
    </row>
    <row r="15" spans="2:143" ht="11.25" customHeight="1" x14ac:dyDescent="0.15">
      <c r="B15" s="656" t="s">
        <v>261</v>
      </c>
      <c r="C15" s="657"/>
      <c r="D15" s="657"/>
      <c r="E15" s="657"/>
      <c r="F15" s="657"/>
      <c r="G15" s="657"/>
      <c r="H15" s="657"/>
      <c r="I15" s="657"/>
      <c r="J15" s="657"/>
      <c r="K15" s="657"/>
      <c r="L15" s="657"/>
      <c r="M15" s="657"/>
      <c r="N15" s="657"/>
      <c r="O15" s="657"/>
      <c r="P15" s="657"/>
      <c r="Q15" s="658"/>
      <c r="R15" s="659" t="s">
        <v>130</v>
      </c>
      <c r="S15" s="660"/>
      <c r="T15" s="660"/>
      <c r="U15" s="660"/>
      <c r="V15" s="660"/>
      <c r="W15" s="660"/>
      <c r="X15" s="660"/>
      <c r="Y15" s="661"/>
      <c r="Z15" s="662" t="s">
        <v>246</v>
      </c>
      <c r="AA15" s="662"/>
      <c r="AB15" s="662"/>
      <c r="AC15" s="662"/>
      <c r="AD15" s="663" t="s">
        <v>130</v>
      </c>
      <c r="AE15" s="663"/>
      <c r="AF15" s="663"/>
      <c r="AG15" s="663"/>
      <c r="AH15" s="663"/>
      <c r="AI15" s="663"/>
      <c r="AJ15" s="663"/>
      <c r="AK15" s="663"/>
      <c r="AL15" s="664" t="s">
        <v>130</v>
      </c>
      <c r="AM15" s="665"/>
      <c r="AN15" s="665"/>
      <c r="AO15" s="666"/>
      <c r="AP15" s="656" t="s">
        <v>262</v>
      </c>
      <c r="AQ15" s="657"/>
      <c r="AR15" s="657"/>
      <c r="AS15" s="657"/>
      <c r="AT15" s="657"/>
      <c r="AU15" s="657"/>
      <c r="AV15" s="657"/>
      <c r="AW15" s="657"/>
      <c r="AX15" s="657"/>
      <c r="AY15" s="657"/>
      <c r="AZ15" s="657"/>
      <c r="BA15" s="657"/>
      <c r="BB15" s="657"/>
      <c r="BC15" s="657"/>
      <c r="BD15" s="657"/>
      <c r="BE15" s="657"/>
      <c r="BF15" s="658"/>
      <c r="BG15" s="659">
        <v>443011</v>
      </c>
      <c r="BH15" s="660"/>
      <c r="BI15" s="660"/>
      <c r="BJ15" s="660"/>
      <c r="BK15" s="660"/>
      <c r="BL15" s="660"/>
      <c r="BM15" s="660"/>
      <c r="BN15" s="661"/>
      <c r="BO15" s="662">
        <v>5.0999999999999996</v>
      </c>
      <c r="BP15" s="662"/>
      <c r="BQ15" s="662"/>
      <c r="BR15" s="662"/>
      <c r="BS15" s="663" t="s">
        <v>130</v>
      </c>
      <c r="BT15" s="663"/>
      <c r="BU15" s="663"/>
      <c r="BV15" s="663"/>
      <c r="BW15" s="663"/>
      <c r="BX15" s="663"/>
      <c r="BY15" s="663"/>
      <c r="BZ15" s="663"/>
      <c r="CA15" s="663"/>
      <c r="CB15" s="667"/>
      <c r="CD15" s="656" t="s">
        <v>263</v>
      </c>
      <c r="CE15" s="657"/>
      <c r="CF15" s="657"/>
      <c r="CG15" s="657"/>
      <c r="CH15" s="657"/>
      <c r="CI15" s="657"/>
      <c r="CJ15" s="657"/>
      <c r="CK15" s="657"/>
      <c r="CL15" s="657"/>
      <c r="CM15" s="657"/>
      <c r="CN15" s="657"/>
      <c r="CO15" s="657"/>
      <c r="CP15" s="657"/>
      <c r="CQ15" s="658"/>
      <c r="CR15" s="659">
        <v>2106350</v>
      </c>
      <c r="CS15" s="660"/>
      <c r="CT15" s="660"/>
      <c r="CU15" s="660"/>
      <c r="CV15" s="660"/>
      <c r="CW15" s="660"/>
      <c r="CX15" s="660"/>
      <c r="CY15" s="661"/>
      <c r="CZ15" s="662">
        <v>9.1999999999999993</v>
      </c>
      <c r="DA15" s="662"/>
      <c r="DB15" s="662"/>
      <c r="DC15" s="662"/>
      <c r="DD15" s="668">
        <v>234952</v>
      </c>
      <c r="DE15" s="660"/>
      <c r="DF15" s="660"/>
      <c r="DG15" s="660"/>
      <c r="DH15" s="660"/>
      <c r="DI15" s="660"/>
      <c r="DJ15" s="660"/>
      <c r="DK15" s="660"/>
      <c r="DL15" s="660"/>
      <c r="DM15" s="660"/>
      <c r="DN15" s="660"/>
      <c r="DO15" s="660"/>
      <c r="DP15" s="661"/>
      <c r="DQ15" s="668">
        <v>1561828</v>
      </c>
      <c r="DR15" s="660"/>
      <c r="DS15" s="660"/>
      <c r="DT15" s="660"/>
      <c r="DU15" s="660"/>
      <c r="DV15" s="660"/>
      <c r="DW15" s="660"/>
      <c r="DX15" s="660"/>
      <c r="DY15" s="660"/>
      <c r="DZ15" s="660"/>
      <c r="EA15" s="660"/>
      <c r="EB15" s="660"/>
      <c r="EC15" s="669"/>
    </row>
    <row r="16" spans="2:143" ht="11.25" customHeight="1" x14ac:dyDescent="0.15">
      <c r="B16" s="656" t="s">
        <v>264</v>
      </c>
      <c r="C16" s="657"/>
      <c r="D16" s="657"/>
      <c r="E16" s="657"/>
      <c r="F16" s="657"/>
      <c r="G16" s="657"/>
      <c r="H16" s="657"/>
      <c r="I16" s="657"/>
      <c r="J16" s="657"/>
      <c r="K16" s="657"/>
      <c r="L16" s="657"/>
      <c r="M16" s="657"/>
      <c r="N16" s="657"/>
      <c r="O16" s="657"/>
      <c r="P16" s="657"/>
      <c r="Q16" s="658"/>
      <c r="R16" s="659">
        <v>23659</v>
      </c>
      <c r="S16" s="660"/>
      <c r="T16" s="660"/>
      <c r="U16" s="660"/>
      <c r="V16" s="660"/>
      <c r="W16" s="660"/>
      <c r="X16" s="660"/>
      <c r="Y16" s="661"/>
      <c r="Z16" s="662">
        <v>0.1</v>
      </c>
      <c r="AA16" s="662"/>
      <c r="AB16" s="662"/>
      <c r="AC16" s="662"/>
      <c r="AD16" s="663">
        <v>23659</v>
      </c>
      <c r="AE16" s="663"/>
      <c r="AF16" s="663"/>
      <c r="AG16" s="663"/>
      <c r="AH16" s="663"/>
      <c r="AI16" s="663"/>
      <c r="AJ16" s="663"/>
      <c r="AK16" s="663"/>
      <c r="AL16" s="664">
        <v>0.2</v>
      </c>
      <c r="AM16" s="665"/>
      <c r="AN16" s="665"/>
      <c r="AO16" s="666"/>
      <c r="AP16" s="656" t="s">
        <v>265</v>
      </c>
      <c r="AQ16" s="657"/>
      <c r="AR16" s="657"/>
      <c r="AS16" s="657"/>
      <c r="AT16" s="657"/>
      <c r="AU16" s="657"/>
      <c r="AV16" s="657"/>
      <c r="AW16" s="657"/>
      <c r="AX16" s="657"/>
      <c r="AY16" s="657"/>
      <c r="AZ16" s="657"/>
      <c r="BA16" s="657"/>
      <c r="BB16" s="657"/>
      <c r="BC16" s="657"/>
      <c r="BD16" s="657"/>
      <c r="BE16" s="657"/>
      <c r="BF16" s="658"/>
      <c r="BG16" s="659">
        <v>40</v>
      </c>
      <c r="BH16" s="660"/>
      <c r="BI16" s="660"/>
      <c r="BJ16" s="660"/>
      <c r="BK16" s="660"/>
      <c r="BL16" s="660"/>
      <c r="BM16" s="660"/>
      <c r="BN16" s="661"/>
      <c r="BO16" s="662">
        <v>0</v>
      </c>
      <c r="BP16" s="662"/>
      <c r="BQ16" s="662"/>
      <c r="BR16" s="662"/>
      <c r="BS16" s="663" t="s">
        <v>130</v>
      </c>
      <c r="BT16" s="663"/>
      <c r="BU16" s="663"/>
      <c r="BV16" s="663"/>
      <c r="BW16" s="663"/>
      <c r="BX16" s="663"/>
      <c r="BY16" s="663"/>
      <c r="BZ16" s="663"/>
      <c r="CA16" s="663"/>
      <c r="CB16" s="667"/>
      <c r="CD16" s="656" t="s">
        <v>266</v>
      </c>
      <c r="CE16" s="657"/>
      <c r="CF16" s="657"/>
      <c r="CG16" s="657"/>
      <c r="CH16" s="657"/>
      <c r="CI16" s="657"/>
      <c r="CJ16" s="657"/>
      <c r="CK16" s="657"/>
      <c r="CL16" s="657"/>
      <c r="CM16" s="657"/>
      <c r="CN16" s="657"/>
      <c r="CO16" s="657"/>
      <c r="CP16" s="657"/>
      <c r="CQ16" s="658"/>
      <c r="CR16" s="659">
        <v>1822</v>
      </c>
      <c r="CS16" s="660"/>
      <c r="CT16" s="660"/>
      <c r="CU16" s="660"/>
      <c r="CV16" s="660"/>
      <c r="CW16" s="660"/>
      <c r="CX16" s="660"/>
      <c r="CY16" s="661"/>
      <c r="CZ16" s="662">
        <v>0</v>
      </c>
      <c r="DA16" s="662"/>
      <c r="DB16" s="662"/>
      <c r="DC16" s="662"/>
      <c r="DD16" s="668" t="s">
        <v>130</v>
      </c>
      <c r="DE16" s="660"/>
      <c r="DF16" s="660"/>
      <c r="DG16" s="660"/>
      <c r="DH16" s="660"/>
      <c r="DI16" s="660"/>
      <c r="DJ16" s="660"/>
      <c r="DK16" s="660"/>
      <c r="DL16" s="660"/>
      <c r="DM16" s="660"/>
      <c r="DN16" s="660"/>
      <c r="DO16" s="660"/>
      <c r="DP16" s="661"/>
      <c r="DQ16" s="668">
        <v>1822</v>
      </c>
      <c r="DR16" s="660"/>
      <c r="DS16" s="660"/>
      <c r="DT16" s="660"/>
      <c r="DU16" s="660"/>
      <c r="DV16" s="660"/>
      <c r="DW16" s="660"/>
      <c r="DX16" s="660"/>
      <c r="DY16" s="660"/>
      <c r="DZ16" s="660"/>
      <c r="EA16" s="660"/>
      <c r="EB16" s="660"/>
      <c r="EC16" s="669"/>
    </row>
    <row r="17" spans="2:133" ht="11.25" customHeight="1" x14ac:dyDescent="0.15">
      <c r="B17" s="656" t="s">
        <v>267</v>
      </c>
      <c r="C17" s="657"/>
      <c r="D17" s="657"/>
      <c r="E17" s="657"/>
      <c r="F17" s="657"/>
      <c r="G17" s="657"/>
      <c r="H17" s="657"/>
      <c r="I17" s="657"/>
      <c r="J17" s="657"/>
      <c r="K17" s="657"/>
      <c r="L17" s="657"/>
      <c r="M17" s="657"/>
      <c r="N17" s="657"/>
      <c r="O17" s="657"/>
      <c r="P17" s="657"/>
      <c r="Q17" s="658"/>
      <c r="R17" s="659">
        <v>166939</v>
      </c>
      <c r="S17" s="660"/>
      <c r="T17" s="660"/>
      <c r="U17" s="660"/>
      <c r="V17" s="660"/>
      <c r="W17" s="660"/>
      <c r="X17" s="660"/>
      <c r="Y17" s="661"/>
      <c r="Z17" s="662">
        <v>0.7</v>
      </c>
      <c r="AA17" s="662"/>
      <c r="AB17" s="662"/>
      <c r="AC17" s="662"/>
      <c r="AD17" s="663">
        <v>166939</v>
      </c>
      <c r="AE17" s="663"/>
      <c r="AF17" s="663"/>
      <c r="AG17" s="663"/>
      <c r="AH17" s="663"/>
      <c r="AI17" s="663"/>
      <c r="AJ17" s="663"/>
      <c r="AK17" s="663"/>
      <c r="AL17" s="664">
        <v>1.2</v>
      </c>
      <c r="AM17" s="665"/>
      <c r="AN17" s="665"/>
      <c r="AO17" s="666"/>
      <c r="AP17" s="656" t="s">
        <v>268</v>
      </c>
      <c r="AQ17" s="657"/>
      <c r="AR17" s="657"/>
      <c r="AS17" s="657"/>
      <c r="AT17" s="657"/>
      <c r="AU17" s="657"/>
      <c r="AV17" s="657"/>
      <c r="AW17" s="657"/>
      <c r="AX17" s="657"/>
      <c r="AY17" s="657"/>
      <c r="AZ17" s="657"/>
      <c r="BA17" s="657"/>
      <c r="BB17" s="657"/>
      <c r="BC17" s="657"/>
      <c r="BD17" s="657"/>
      <c r="BE17" s="657"/>
      <c r="BF17" s="658"/>
      <c r="BG17" s="659" t="s">
        <v>246</v>
      </c>
      <c r="BH17" s="660"/>
      <c r="BI17" s="660"/>
      <c r="BJ17" s="660"/>
      <c r="BK17" s="660"/>
      <c r="BL17" s="660"/>
      <c r="BM17" s="660"/>
      <c r="BN17" s="661"/>
      <c r="BO17" s="662" t="s">
        <v>130</v>
      </c>
      <c r="BP17" s="662"/>
      <c r="BQ17" s="662"/>
      <c r="BR17" s="662"/>
      <c r="BS17" s="663" t="s">
        <v>246</v>
      </c>
      <c r="BT17" s="663"/>
      <c r="BU17" s="663"/>
      <c r="BV17" s="663"/>
      <c r="BW17" s="663"/>
      <c r="BX17" s="663"/>
      <c r="BY17" s="663"/>
      <c r="BZ17" s="663"/>
      <c r="CA17" s="663"/>
      <c r="CB17" s="667"/>
      <c r="CD17" s="656" t="s">
        <v>269</v>
      </c>
      <c r="CE17" s="657"/>
      <c r="CF17" s="657"/>
      <c r="CG17" s="657"/>
      <c r="CH17" s="657"/>
      <c r="CI17" s="657"/>
      <c r="CJ17" s="657"/>
      <c r="CK17" s="657"/>
      <c r="CL17" s="657"/>
      <c r="CM17" s="657"/>
      <c r="CN17" s="657"/>
      <c r="CO17" s="657"/>
      <c r="CP17" s="657"/>
      <c r="CQ17" s="658"/>
      <c r="CR17" s="659">
        <v>2628281</v>
      </c>
      <c r="CS17" s="660"/>
      <c r="CT17" s="660"/>
      <c r="CU17" s="660"/>
      <c r="CV17" s="660"/>
      <c r="CW17" s="660"/>
      <c r="CX17" s="660"/>
      <c r="CY17" s="661"/>
      <c r="CZ17" s="662">
        <v>11.5</v>
      </c>
      <c r="DA17" s="662"/>
      <c r="DB17" s="662"/>
      <c r="DC17" s="662"/>
      <c r="DD17" s="668" t="s">
        <v>130</v>
      </c>
      <c r="DE17" s="660"/>
      <c r="DF17" s="660"/>
      <c r="DG17" s="660"/>
      <c r="DH17" s="660"/>
      <c r="DI17" s="660"/>
      <c r="DJ17" s="660"/>
      <c r="DK17" s="660"/>
      <c r="DL17" s="660"/>
      <c r="DM17" s="660"/>
      <c r="DN17" s="660"/>
      <c r="DO17" s="660"/>
      <c r="DP17" s="661"/>
      <c r="DQ17" s="668">
        <v>2619279</v>
      </c>
      <c r="DR17" s="660"/>
      <c r="DS17" s="660"/>
      <c r="DT17" s="660"/>
      <c r="DU17" s="660"/>
      <c r="DV17" s="660"/>
      <c r="DW17" s="660"/>
      <c r="DX17" s="660"/>
      <c r="DY17" s="660"/>
      <c r="DZ17" s="660"/>
      <c r="EA17" s="660"/>
      <c r="EB17" s="660"/>
      <c r="EC17" s="669"/>
    </row>
    <row r="18" spans="2:133" ht="11.25" customHeight="1" x14ac:dyDescent="0.15">
      <c r="B18" s="656" t="s">
        <v>270</v>
      </c>
      <c r="C18" s="657"/>
      <c r="D18" s="657"/>
      <c r="E18" s="657"/>
      <c r="F18" s="657"/>
      <c r="G18" s="657"/>
      <c r="H18" s="657"/>
      <c r="I18" s="657"/>
      <c r="J18" s="657"/>
      <c r="K18" s="657"/>
      <c r="L18" s="657"/>
      <c r="M18" s="657"/>
      <c r="N18" s="657"/>
      <c r="O18" s="657"/>
      <c r="P18" s="657"/>
      <c r="Q18" s="658"/>
      <c r="R18" s="659">
        <v>72073</v>
      </c>
      <c r="S18" s="660"/>
      <c r="T18" s="660"/>
      <c r="U18" s="660"/>
      <c r="V18" s="660"/>
      <c r="W18" s="660"/>
      <c r="X18" s="660"/>
      <c r="Y18" s="661"/>
      <c r="Z18" s="662">
        <v>0.3</v>
      </c>
      <c r="AA18" s="662"/>
      <c r="AB18" s="662"/>
      <c r="AC18" s="662"/>
      <c r="AD18" s="663">
        <v>72073</v>
      </c>
      <c r="AE18" s="663"/>
      <c r="AF18" s="663"/>
      <c r="AG18" s="663"/>
      <c r="AH18" s="663"/>
      <c r="AI18" s="663"/>
      <c r="AJ18" s="663"/>
      <c r="AK18" s="663"/>
      <c r="AL18" s="664">
        <v>0.5</v>
      </c>
      <c r="AM18" s="665"/>
      <c r="AN18" s="665"/>
      <c r="AO18" s="666"/>
      <c r="AP18" s="656" t="s">
        <v>271</v>
      </c>
      <c r="AQ18" s="657"/>
      <c r="AR18" s="657"/>
      <c r="AS18" s="657"/>
      <c r="AT18" s="657"/>
      <c r="AU18" s="657"/>
      <c r="AV18" s="657"/>
      <c r="AW18" s="657"/>
      <c r="AX18" s="657"/>
      <c r="AY18" s="657"/>
      <c r="AZ18" s="657"/>
      <c r="BA18" s="657"/>
      <c r="BB18" s="657"/>
      <c r="BC18" s="657"/>
      <c r="BD18" s="657"/>
      <c r="BE18" s="657"/>
      <c r="BF18" s="658"/>
      <c r="BG18" s="659" t="s">
        <v>130</v>
      </c>
      <c r="BH18" s="660"/>
      <c r="BI18" s="660"/>
      <c r="BJ18" s="660"/>
      <c r="BK18" s="660"/>
      <c r="BL18" s="660"/>
      <c r="BM18" s="660"/>
      <c r="BN18" s="661"/>
      <c r="BO18" s="662" t="s">
        <v>130</v>
      </c>
      <c r="BP18" s="662"/>
      <c r="BQ18" s="662"/>
      <c r="BR18" s="662"/>
      <c r="BS18" s="663" t="s">
        <v>130</v>
      </c>
      <c r="BT18" s="663"/>
      <c r="BU18" s="663"/>
      <c r="BV18" s="663"/>
      <c r="BW18" s="663"/>
      <c r="BX18" s="663"/>
      <c r="BY18" s="663"/>
      <c r="BZ18" s="663"/>
      <c r="CA18" s="663"/>
      <c r="CB18" s="667"/>
      <c r="CD18" s="656" t="s">
        <v>272</v>
      </c>
      <c r="CE18" s="657"/>
      <c r="CF18" s="657"/>
      <c r="CG18" s="657"/>
      <c r="CH18" s="657"/>
      <c r="CI18" s="657"/>
      <c r="CJ18" s="657"/>
      <c r="CK18" s="657"/>
      <c r="CL18" s="657"/>
      <c r="CM18" s="657"/>
      <c r="CN18" s="657"/>
      <c r="CO18" s="657"/>
      <c r="CP18" s="657"/>
      <c r="CQ18" s="658"/>
      <c r="CR18" s="659" t="s">
        <v>246</v>
      </c>
      <c r="CS18" s="660"/>
      <c r="CT18" s="660"/>
      <c r="CU18" s="660"/>
      <c r="CV18" s="660"/>
      <c r="CW18" s="660"/>
      <c r="CX18" s="660"/>
      <c r="CY18" s="661"/>
      <c r="CZ18" s="662" t="s">
        <v>130</v>
      </c>
      <c r="DA18" s="662"/>
      <c r="DB18" s="662"/>
      <c r="DC18" s="662"/>
      <c r="DD18" s="668" t="s">
        <v>130</v>
      </c>
      <c r="DE18" s="660"/>
      <c r="DF18" s="660"/>
      <c r="DG18" s="660"/>
      <c r="DH18" s="660"/>
      <c r="DI18" s="660"/>
      <c r="DJ18" s="660"/>
      <c r="DK18" s="660"/>
      <c r="DL18" s="660"/>
      <c r="DM18" s="660"/>
      <c r="DN18" s="660"/>
      <c r="DO18" s="660"/>
      <c r="DP18" s="661"/>
      <c r="DQ18" s="668" t="s">
        <v>130</v>
      </c>
      <c r="DR18" s="660"/>
      <c r="DS18" s="660"/>
      <c r="DT18" s="660"/>
      <c r="DU18" s="660"/>
      <c r="DV18" s="660"/>
      <c r="DW18" s="660"/>
      <c r="DX18" s="660"/>
      <c r="DY18" s="660"/>
      <c r="DZ18" s="660"/>
      <c r="EA18" s="660"/>
      <c r="EB18" s="660"/>
      <c r="EC18" s="669"/>
    </row>
    <row r="19" spans="2:133" ht="11.25" customHeight="1" x14ac:dyDescent="0.15">
      <c r="B19" s="656" t="s">
        <v>273</v>
      </c>
      <c r="C19" s="657"/>
      <c r="D19" s="657"/>
      <c r="E19" s="657"/>
      <c r="F19" s="657"/>
      <c r="G19" s="657"/>
      <c r="H19" s="657"/>
      <c r="I19" s="657"/>
      <c r="J19" s="657"/>
      <c r="K19" s="657"/>
      <c r="L19" s="657"/>
      <c r="M19" s="657"/>
      <c r="N19" s="657"/>
      <c r="O19" s="657"/>
      <c r="P19" s="657"/>
      <c r="Q19" s="658"/>
      <c r="R19" s="659">
        <v>71094</v>
      </c>
      <c r="S19" s="660"/>
      <c r="T19" s="660"/>
      <c r="U19" s="660"/>
      <c r="V19" s="660"/>
      <c r="W19" s="660"/>
      <c r="X19" s="660"/>
      <c r="Y19" s="661"/>
      <c r="Z19" s="662">
        <v>0.3</v>
      </c>
      <c r="AA19" s="662"/>
      <c r="AB19" s="662"/>
      <c r="AC19" s="662"/>
      <c r="AD19" s="663">
        <v>71094</v>
      </c>
      <c r="AE19" s="663"/>
      <c r="AF19" s="663"/>
      <c r="AG19" s="663"/>
      <c r="AH19" s="663"/>
      <c r="AI19" s="663"/>
      <c r="AJ19" s="663"/>
      <c r="AK19" s="663"/>
      <c r="AL19" s="664">
        <v>0.5</v>
      </c>
      <c r="AM19" s="665"/>
      <c r="AN19" s="665"/>
      <c r="AO19" s="666"/>
      <c r="AP19" s="656" t="s">
        <v>274</v>
      </c>
      <c r="AQ19" s="657"/>
      <c r="AR19" s="657"/>
      <c r="AS19" s="657"/>
      <c r="AT19" s="657"/>
      <c r="AU19" s="657"/>
      <c r="AV19" s="657"/>
      <c r="AW19" s="657"/>
      <c r="AX19" s="657"/>
      <c r="AY19" s="657"/>
      <c r="AZ19" s="657"/>
      <c r="BA19" s="657"/>
      <c r="BB19" s="657"/>
      <c r="BC19" s="657"/>
      <c r="BD19" s="657"/>
      <c r="BE19" s="657"/>
      <c r="BF19" s="658"/>
      <c r="BG19" s="659" t="s">
        <v>130</v>
      </c>
      <c r="BH19" s="660"/>
      <c r="BI19" s="660"/>
      <c r="BJ19" s="660"/>
      <c r="BK19" s="660"/>
      <c r="BL19" s="660"/>
      <c r="BM19" s="660"/>
      <c r="BN19" s="661"/>
      <c r="BO19" s="662" t="s">
        <v>130</v>
      </c>
      <c r="BP19" s="662"/>
      <c r="BQ19" s="662"/>
      <c r="BR19" s="662"/>
      <c r="BS19" s="663" t="s">
        <v>130</v>
      </c>
      <c r="BT19" s="663"/>
      <c r="BU19" s="663"/>
      <c r="BV19" s="663"/>
      <c r="BW19" s="663"/>
      <c r="BX19" s="663"/>
      <c r="BY19" s="663"/>
      <c r="BZ19" s="663"/>
      <c r="CA19" s="663"/>
      <c r="CB19" s="667"/>
      <c r="CD19" s="656" t="s">
        <v>275</v>
      </c>
      <c r="CE19" s="657"/>
      <c r="CF19" s="657"/>
      <c r="CG19" s="657"/>
      <c r="CH19" s="657"/>
      <c r="CI19" s="657"/>
      <c r="CJ19" s="657"/>
      <c r="CK19" s="657"/>
      <c r="CL19" s="657"/>
      <c r="CM19" s="657"/>
      <c r="CN19" s="657"/>
      <c r="CO19" s="657"/>
      <c r="CP19" s="657"/>
      <c r="CQ19" s="658"/>
      <c r="CR19" s="659" t="s">
        <v>130</v>
      </c>
      <c r="CS19" s="660"/>
      <c r="CT19" s="660"/>
      <c r="CU19" s="660"/>
      <c r="CV19" s="660"/>
      <c r="CW19" s="660"/>
      <c r="CX19" s="660"/>
      <c r="CY19" s="661"/>
      <c r="CZ19" s="662" t="s">
        <v>246</v>
      </c>
      <c r="DA19" s="662"/>
      <c r="DB19" s="662"/>
      <c r="DC19" s="662"/>
      <c r="DD19" s="668" t="s">
        <v>130</v>
      </c>
      <c r="DE19" s="660"/>
      <c r="DF19" s="660"/>
      <c r="DG19" s="660"/>
      <c r="DH19" s="660"/>
      <c r="DI19" s="660"/>
      <c r="DJ19" s="660"/>
      <c r="DK19" s="660"/>
      <c r="DL19" s="660"/>
      <c r="DM19" s="660"/>
      <c r="DN19" s="660"/>
      <c r="DO19" s="660"/>
      <c r="DP19" s="661"/>
      <c r="DQ19" s="668" t="s">
        <v>130</v>
      </c>
      <c r="DR19" s="660"/>
      <c r="DS19" s="660"/>
      <c r="DT19" s="660"/>
      <c r="DU19" s="660"/>
      <c r="DV19" s="660"/>
      <c r="DW19" s="660"/>
      <c r="DX19" s="660"/>
      <c r="DY19" s="660"/>
      <c r="DZ19" s="660"/>
      <c r="EA19" s="660"/>
      <c r="EB19" s="660"/>
      <c r="EC19" s="669"/>
    </row>
    <row r="20" spans="2:133" ht="11.25" customHeight="1" x14ac:dyDescent="0.15">
      <c r="B20" s="672" t="s">
        <v>276</v>
      </c>
      <c r="C20" s="673"/>
      <c r="D20" s="673"/>
      <c r="E20" s="673"/>
      <c r="F20" s="673"/>
      <c r="G20" s="673"/>
      <c r="H20" s="673"/>
      <c r="I20" s="673"/>
      <c r="J20" s="673"/>
      <c r="K20" s="673"/>
      <c r="L20" s="673"/>
      <c r="M20" s="673"/>
      <c r="N20" s="673"/>
      <c r="O20" s="673"/>
      <c r="P20" s="673"/>
      <c r="Q20" s="674"/>
      <c r="R20" s="659">
        <v>979</v>
      </c>
      <c r="S20" s="660"/>
      <c r="T20" s="660"/>
      <c r="U20" s="660"/>
      <c r="V20" s="660"/>
      <c r="W20" s="660"/>
      <c r="X20" s="660"/>
      <c r="Y20" s="661"/>
      <c r="Z20" s="662">
        <v>0</v>
      </c>
      <c r="AA20" s="662"/>
      <c r="AB20" s="662"/>
      <c r="AC20" s="662"/>
      <c r="AD20" s="663">
        <v>979</v>
      </c>
      <c r="AE20" s="663"/>
      <c r="AF20" s="663"/>
      <c r="AG20" s="663"/>
      <c r="AH20" s="663"/>
      <c r="AI20" s="663"/>
      <c r="AJ20" s="663"/>
      <c r="AK20" s="663"/>
      <c r="AL20" s="664">
        <v>0</v>
      </c>
      <c r="AM20" s="665"/>
      <c r="AN20" s="665"/>
      <c r="AO20" s="666"/>
      <c r="AP20" s="656" t="s">
        <v>277</v>
      </c>
      <c r="AQ20" s="657"/>
      <c r="AR20" s="657"/>
      <c r="AS20" s="657"/>
      <c r="AT20" s="657"/>
      <c r="AU20" s="657"/>
      <c r="AV20" s="657"/>
      <c r="AW20" s="657"/>
      <c r="AX20" s="657"/>
      <c r="AY20" s="657"/>
      <c r="AZ20" s="657"/>
      <c r="BA20" s="657"/>
      <c r="BB20" s="657"/>
      <c r="BC20" s="657"/>
      <c r="BD20" s="657"/>
      <c r="BE20" s="657"/>
      <c r="BF20" s="658"/>
      <c r="BG20" s="659" t="s">
        <v>130</v>
      </c>
      <c r="BH20" s="660"/>
      <c r="BI20" s="660"/>
      <c r="BJ20" s="660"/>
      <c r="BK20" s="660"/>
      <c r="BL20" s="660"/>
      <c r="BM20" s="660"/>
      <c r="BN20" s="661"/>
      <c r="BO20" s="662" t="s">
        <v>246</v>
      </c>
      <c r="BP20" s="662"/>
      <c r="BQ20" s="662"/>
      <c r="BR20" s="662"/>
      <c r="BS20" s="663" t="s">
        <v>130</v>
      </c>
      <c r="BT20" s="663"/>
      <c r="BU20" s="663"/>
      <c r="BV20" s="663"/>
      <c r="BW20" s="663"/>
      <c r="BX20" s="663"/>
      <c r="BY20" s="663"/>
      <c r="BZ20" s="663"/>
      <c r="CA20" s="663"/>
      <c r="CB20" s="667"/>
      <c r="CD20" s="656" t="s">
        <v>278</v>
      </c>
      <c r="CE20" s="657"/>
      <c r="CF20" s="657"/>
      <c r="CG20" s="657"/>
      <c r="CH20" s="657"/>
      <c r="CI20" s="657"/>
      <c r="CJ20" s="657"/>
      <c r="CK20" s="657"/>
      <c r="CL20" s="657"/>
      <c r="CM20" s="657"/>
      <c r="CN20" s="657"/>
      <c r="CO20" s="657"/>
      <c r="CP20" s="657"/>
      <c r="CQ20" s="658"/>
      <c r="CR20" s="659">
        <v>22785995</v>
      </c>
      <c r="CS20" s="660"/>
      <c r="CT20" s="660"/>
      <c r="CU20" s="660"/>
      <c r="CV20" s="660"/>
      <c r="CW20" s="660"/>
      <c r="CX20" s="660"/>
      <c r="CY20" s="661"/>
      <c r="CZ20" s="662">
        <v>100</v>
      </c>
      <c r="DA20" s="662"/>
      <c r="DB20" s="662"/>
      <c r="DC20" s="662"/>
      <c r="DD20" s="668">
        <v>1634743</v>
      </c>
      <c r="DE20" s="660"/>
      <c r="DF20" s="660"/>
      <c r="DG20" s="660"/>
      <c r="DH20" s="660"/>
      <c r="DI20" s="660"/>
      <c r="DJ20" s="660"/>
      <c r="DK20" s="660"/>
      <c r="DL20" s="660"/>
      <c r="DM20" s="660"/>
      <c r="DN20" s="660"/>
      <c r="DO20" s="660"/>
      <c r="DP20" s="661"/>
      <c r="DQ20" s="668">
        <v>15667313</v>
      </c>
      <c r="DR20" s="660"/>
      <c r="DS20" s="660"/>
      <c r="DT20" s="660"/>
      <c r="DU20" s="660"/>
      <c r="DV20" s="660"/>
      <c r="DW20" s="660"/>
      <c r="DX20" s="660"/>
      <c r="DY20" s="660"/>
      <c r="DZ20" s="660"/>
      <c r="EA20" s="660"/>
      <c r="EB20" s="660"/>
      <c r="EC20" s="669"/>
    </row>
    <row r="21" spans="2:133" ht="11.25" customHeight="1" x14ac:dyDescent="0.15">
      <c r="B21" s="656" t="s">
        <v>279</v>
      </c>
      <c r="C21" s="657"/>
      <c r="D21" s="657"/>
      <c r="E21" s="657"/>
      <c r="F21" s="657"/>
      <c r="G21" s="657"/>
      <c r="H21" s="657"/>
      <c r="I21" s="657"/>
      <c r="J21" s="657"/>
      <c r="K21" s="657"/>
      <c r="L21" s="657"/>
      <c r="M21" s="657"/>
      <c r="N21" s="657"/>
      <c r="O21" s="657"/>
      <c r="P21" s="657"/>
      <c r="Q21" s="658"/>
      <c r="R21" s="659">
        <v>3261581</v>
      </c>
      <c r="S21" s="660"/>
      <c r="T21" s="660"/>
      <c r="U21" s="660"/>
      <c r="V21" s="660"/>
      <c r="W21" s="660"/>
      <c r="X21" s="660"/>
      <c r="Y21" s="661"/>
      <c r="Z21" s="662">
        <v>13.9</v>
      </c>
      <c r="AA21" s="662"/>
      <c r="AB21" s="662"/>
      <c r="AC21" s="662"/>
      <c r="AD21" s="663">
        <v>2968514</v>
      </c>
      <c r="AE21" s="663"/>
      <c r="AF21" s="663"/>
      <c r="AG21" s="663"/>
      <c r="AH21" s="663"/>
      <c r="AI21" s="663"/>
      <c r="AJ21" s="663"/>
      <c r="AK21" s="663"/>
      <c r="AL21" s="664">
        <v>21.8</v>
      </c>
      <c r="AM21" s="665"/>
      <c r="AN21" s="665"/>
      <c r="AO21" s="666"/>
      <c r="AP21" s="656" t="s">
        <v>280</v>
      </c>
      <c r="AQ21" s="675"/>
      <c r="AR21" s="675"/>
      <c r="AS21" s="675"/>
      <c r="AT21" s="675"/>
      <c r="AU21" s="675"/>
      <c r="AV21" s="675"/>
      <c r="AW21" s="675"/>
      <c r="AX21" s="675"/>
      <c r="AY21" s="675"/>
      <c r="AZ21" s="675"/>
      <c r="BA21" s="675"/>
      <c r="BB21" s="675"/>
      <c r="BC21" s="675"/>
      <c r="BD21" s="675"/>
      <c r="BE21" s="675"/>
      <c r="BF21" s="676"/>
      <c r="BG21" s="659" t="s">
        <v>130</v>
      </c>
      <c r="BH21" s="660"/>
      <c r="BI21" s="660"/>
      <c r="BJ21" s="660"/>
      <c r="BK21" s="660"/>
      <c r="BL21" s="660"/>
      <c r="BM21" s="660"/>
      <c r="BN21" s="661"/>
      <c r="BO21" s="662" t="s">
        <v>246</v>
      </c>
      <c r="BP21" s="662"/>
      <c r="BQ21" s="662"/>
      <c r="BR21" s="662"/>
      <c r="BS21" s="663" t="s">
        <v>130</v>
      </c>
      <c r="BT21" s="663"/>
      <c r="BU21" s="663"/>
      <c r="BV21" s="663"/>
      <c r="BW21" s="663"/>
      <c r="BX21" s="663"/>
      <c r="BY21" s="663"/>
      <c r="BZ21" s="663"/>
      <c r="CA21" s="663"/>
      <c r="CB21" s="667"/>
      <c r="CD21" s="680"/>
      <c r="CE21" s="681"/>
      <c r="CF21" s="681"/>
      <c r="CG21" s="681"/>
      <c r="CH21" s="681"/>
      <c r="CI21" s="681"/>
      <c r="CJ21" s="681"/>
      <c r="CK21" s="681"/>
      <c r="CL21" s="681"/>
      <c r="CM21" s="681"/>
      <c r="CN21" s="681"/>
      <c r="CO21" s="681"/>
      <c r="CP21" s="681"/>
      <c r="CQ21" s="682"/>
      <c r="CR21" s="683"/>
      <c r="CS21" s="678"/>
      <c r="CT21" s="678"/>
      <c r="CU21" s="678"/>
      <c r="CV21" s="678"/>
      <c r="CW21" s="678"/>
      <c r="CX21" s="678"/>
      <c r="CY21" s="684"/>
      <c r="CZ21" s="685"/>
      <c r="DA21" s="685"/>
      <c r="DB21" s="685"/>
      <c r="DC21" s="685"/>
      <c r="DD21" s="677"/>
      <c r="DE21" s="678"/>
      <c r="DF21" s="678"/>
      <c r="DG21" s="678"/>
      <c r="DH21" s="678"/>
      <c r="DI21" s="678"/>
      <c r="DJ21" s="678"/>
      <c r="DK21" s="678"/>
      <c r="DL21" s="678"/>
      <c r="DM21" s="678"/>
      <c r="DN21" s="678"/>
      <c r="DO21" s="678"/>
      <c r="DP21" s="684"/>
      <c r="DQ21" s="677"/>
      <c r="DR21" s="678"/>
      <c r="DS21" s="678"/>
      <c r="DT21" s="678"/>
      <c r="DU21" s="678"/>
      <c r="DV21" s="678"/>
      <c r="DW21" s="678"/>
      <c r="DX21" s="678"/>
      <c r="DY21" s="678"/>
      <c r="DZ21" s="678"/>
      <c r="EA21" s="678"/>
      <c r="EB21" s="678"/>
      <c r="EC21" s="679"/>
    </row>
    <row r="22" spans="2:133" ht="11.25" customHeight="1" x14ac:dyDescent="0.15">
      <c r="B22" s="656" t="s">
        <v>281</v>
      </c>
      <c r="C22" s="657"/>
      <c r="D22" s="657"/>
      <c r="E22" s="657"/>
      <c r="F22" s="657"/>
      <c r="G22" s="657"/>
      <c r="H22" s="657"/>
      <c r="I22" s="657"/>
      <c r="J22" s="657"/>
      <c r="K22" s="657"/>
      <c r="L22" s="657"/>
      <c r="M22" s="657"/>
      <c r="N22" s="657"/>
      <c r="O22" s="657"/>
      <c r="P22" s="657"/>
      <c r="Q22" s="658"/>
      <c r="R22" s="659">
        <v>2968514</v>
      </c>
      <c r="S22" s="660"/>
      <c r="T22" s="660"/>
      <c r="U22" s="660"/>
      <c r="V22" s="660"/>
      <c r="W22" s="660"/>
      <c r="X22" s="660"/>
      <c r="Y22" s="661"/>
      <c r="Z22" s="662">
        <v>12.7</v>
      </c>
      <c r="AA22" s="662"/>
      <c r="AB22" s="662"/>
      <c r="AC22" s="662"/>
      <c r="AD22" s="663">
        <v>2968514</v>
      </c>
      <c r="AE22" s="663"/>
      <c r="AF22" s="663"/>
      <c r="AG22" s="663"/>
      <c r="AH22" s="663"/>
      <c r="AI22" s="663"/>
      <c r="AJ22" s="663"/>
      <c r="AK22" s="663"/>
      <c r="AL22" s="664">
        <v>21.8</v>
      </c>
      <c r="AM22" s="665"/>
      <c r="AN22" s="665"/>
      <c r="AO22" s="666"/>
      <c r="AP22" s="656" t="s">
        <v>282</v>
      </c>
      <c r="AQ22" s="675"/>
      <c r="AR22" s="675"/>
      <c r="AS22" s="675"/>
      <c r="AT22" s="675"/>
      <c r="AU22" s="675"/>
      <c r="AV22" s="675"/>
      <c r="AW22" s="675"/>
      <c r="AX22" s="675"/>
      <c r="AY22" s="675"/>
      <c r="AZ22" s="675"/>
      <c r="BA22" s="675"/>
      <c r="BB22" s="675"/>
      <c r="BC22" s="675"/>
      <c r="BD22" s="675"/>
      <c r="BE22" s="675"/>
      <c r="BF22" s="676"/>
      <c r="BG22" s="659" t="s">
        <v>246</v>
      </c>
      <c r="BH22" s="660"/>
      <c r="BI22" s="660"/>
      <c r="BJ22" s="660"/>
      <c r="BK22" s="660"/>
      <c r="BL22" s="660"/>
      <c r="BM22" s="660"/>
      <c r="BN22" s="661"/>
      <c r="BO22" s="662" t="s">
        <v>130</v>
      </c>
      <c r="BP22" s="662"/>
      <c r="BQ22" s="662"/>
      <c r="BR22" s="662"/>
      <c r="BS22" s="663" t="s">
        <v>130</v>
      </c>
      <c r="BT22" s="663"/>
      <c r="BU22" s="663"/>
      <c r="BV22" s="663"/>
      <c r="BW22" s="663"/>
      <c r="BX22" s="663"/>
      <c r="BY22" s="663"/>
      <c r="BZ22" s="663"/>
      <c r="CA22" s="663"/>
      <c r="CB22" s="667"/>
      <c r="CD22" s="641" t="s">
        <v>283</v>
      </c>
      <c r="CE22" s="642"/>
      <c r="CF22" s="642"/>
      <c r="CG22" s="642"/>
      <c r="CH22" s="642"/>
      <c r="CI22" s="642"/>
      <c r="CJ22" s="642"/>
      <c r="CK22" s="642"/>
      <c r="CL22" s="642"/>
      <c r="CM22" s="642"/>
      <c r="CN22" s="642"/>
      <c r="CO22" s="642"/>
      <c r="CP22" s="642"/>
      <c r="CQ22" s="642"/>
      <c r="CR22" s="642"/>
      <c r="CS22" s="642"/>
      <c r="CT22" s="642"/>
      <c r="CU22" s="642"/>
      <c r="CV22" s="642"/>
      <c r="CW22" s="642"/>
      <c r="CX22" s="642"/>
      <c r="CY22" s="642"/>
      <c r="CZ22" s="642"/>
      <c r="DA22" s="642"/>
      <c r="DB22" s="642"/>
      <c r="DC22" s="642"/>
      <c r="DD22" s="642"/>
      <c r="DE22" s="642"/>
      <c r="DF22" s="642"/>
      <c r="DG22" s="642"/>
      <c r="DH22" s="642"/>
      <c r="DI22" s="642"/>
      <c r="DJ22" s="642"/>
      <c r="DK22" s="642"/>
      <c r="DL22" s="642"/>
      <c r="DM22" s="642"/>
      <c r="DN22" s="642"/>
      <c r="DO22" s="642"/>
      <c r="DP22" s="642"/>
      <c r="DQ22" s="642"/>
      <c r="DR22" s="642"/>
      <c r="DS22" s="642"/>
      <c r="DT22" s="642"/>
      <c r="DU22" s="642"/>
      <c r="DV22" s="642"/>
      <c r="DW22" s="642"/>
      <c r="DX22" s="642"/>
      <c r="DY22" s="642"/>
      <c r="DZ22" s="642"/>
      <c r="EA22" s="642"/>
      <c r="EB22" s="642"/>
      <c r="EC22" s="643"/>
    </row>
    <row r="23" spans="2:133" ht="11.25" customHeight="1" x14ac:dyDescent="0.15">
      <c r="B23" s="656" t="s">
        <v>284</v>
      </c>
      <c r="C23" s="657"/>
      <c r="D23" s="657"/>
      <c r="E23" s="657"/>
      <c r="F23" s="657"/>
      <c r="G23" s="657"/>
      <c r="H23" s="657"/>
      <c r="I23" s="657"/>
      <c r="J23" s="657"/>
      <c r="K23" s="657"/>
      <c r="L23" s="657"/>
      <c r="M23" s="657"/>
      <c r="N23" s="657"/>
      <c r="O23" s="657"/>
      <c r="P23" s="657"/>
      <c r="Q23" s="658"/>
      <c r="R23" s="659">
        <v>293067</v>
      </c>
      <c r="S23" s="660"/>
      <c r="T23" s="660"/>
      <c r="U23" s="660"/>
      <c r="V23" s="660"/>
      <c r="W23" s="660"/>
      <c r="X23" s="660"/>
      <c r="Y23" s="661"/>
      <c r="Z23" s="662">
        <v>1.3</v>
      </c>
      <c r="AA23" s="662"/>
      <c r="AB23" s="662"/>
      <c r="AC23" s="662"/>
      <c r="AD23" s="663" t="s">
        <v>130</v>
      </c>
      <c r="AE23" s="663"/>
      <c r="AF23" s="663"/>
      <c r="AG23" s="663"/>
      <c r="AH23" s="663"/>
      <c r="AI23" s="663"/>
      <c r="AJ23" s="663"/>
      <c r="AK23" s="663"/>
      <c r="AL23" s="664" t="s">
        <v>246</v>
      </c>
      <c r="AM23" s="665"/>
      <c r="AN23" s="665"/>
      <c r="AO23" s="666"/>
      <c r="AP23" s="656" t="s">
        <v>285</v>
      </c>
      <c r="AQ23" s="675"/>
      <c r="AR23" s="675"/>
      <c r="AS23" s="675"/>
      <c r="AT23" s="675"/>
      <c r="AU23" s="675"/>
      <c r="AV23" s="675"/>
      <c r="AW23" s="675"/>
      <c r="AX23" s="675"/>
      <c r="AY23" s="675"/>
      <c r="AZ23" s="675"/>
      <c r="BA23" s="675"/>
      <c r="BB23" s="675"/>
      <c r="BC23" s="675"/>
      <c r="BD23" s="675"/>
      <c r="BE23" s="675"/>
      <c r="BF23" s="676"/>
      <c r="BG23" s="659" t="s">
        <v>130</v>
      </c>
      <c r="BH23" s="660"/>
      <c r="BI23" s="660"/>
      <c r="BJ23" s="660"/>
      <c r="BK23" s="660"/>
      <c r="BL23" s="660"/>
      <c r="BM23" s="660"/>
      <c r="BN23" s="661"/>
      <c r="BO23" s="662" t="s">
        <v>246</v>
      </c>
      <c r="BP23" s="662"/>
      <c r="BQ23" s="662"/>
      <c r="BR23" s="662"/>
      <c r="BS23" s="663" t="s">
        <v>130</v>
      </c>
      <c r="BT23" s="663"/>
      <c r="BU23" s="663"/>
      <c r="BV23" s="663"/>
      <c r="BW23" s="663"/>
      <c r="BX23" s="663"/>
      <c r="BY23" s="663"/>
      <c r="BZ23" s="663"/>
      <c r="CA23" s="663"/>
      <c r="CB23" s="667"/>
      <c r="CD23" s="641" t="s">
        <v>224</v>
      </c>
      <c r="CE23" s="642"/>
      <c r="CF23" s="642"/>
      <c r="CG23" s="642"/>
      <c r="CH23" s="642"/>
      <c r="CI23" s="642"/>
      <c r="CJ23" s="642"/>
      <c r="CK23" s="642"/>
      <c r="CL23" s="642"/>
      <c r="CM23" s="642"/>
      <c r="CN23" s="642"/>
      <c r="CO23" s="642"/>
      <c r="CP23" s="642"/>
      <c r="CQ23" s="643"/>
      <c r="CR23" s="641" t="s">
        <v>286</v>
      </c>
      <c r="CS23" s="642"/>
      <c r="CT23" s="642"/>
      <c r="CU23" s="642"/>
      <c r="CV23" s="642"/>
      <c r="CW23" s="642"/>
      <c r="CX23" s="642"/>
      <c r="CY23" s="643"/>
      <c r="CZ23" s="641" t="s">
        <v>287</v>
      </c>
      <c r="DA23" s="642"/>
      <c r="DB23" s="642"/>
      <c r="DC23" s="643"/>
      <c r="DD23" s="641" t="s">
        <v>288</v>
      </c>
      <c r="DE23" s="642"/>
      <c r="DF23" s="642"/>
      <c r="DG23" s="642"/>
      <c r="DH23" s="642"/>
      <c r="DI23" s="642"/>
      <c r="DJ23" s="642"/>
      <c r="DK23" s="643"/>
      <c r="DL23" s="686" t="s">
        <v>289</v>
      </c>
      <c r="DM23" s="687"/>
      <c r="DN23" s="687"/>
      <c r="DO23" s="687"/>
      <c r="DP23" s="687"/>
      <c r="DQ23" s="687"/>
      <c r="DR23" s="687"/>
      <c r="DS23" s="687"/>
      <c r="DT23" s="687"/>
      <c r="DU23" s="687"/>
      <c r="DV23" s="688"/>
      <c r="DW23" s="641" t="s">
        <v>290</v>
      </c>
      <c r="DX23" s="642"/>
      <c r="DY23" s="642"/>
      <c r="DZ23" s="642"/>
      <c r="EA23" s="642"/>
      <c r="EB23" s="642"/>
      <c r="EC23" s="643"/>
    </row>
    <row r="24" spans="2:133" ht="11.25" customHeight="1" x14ac:dyDescent="0.15">
      <c r="B24" s="656" t="s">
        <v>291</v>
      </c>
      <c r="C24" s="657"/>
      <c r="D24" s="657"/>
      <c r="E24" s="657"/>
      <c r="F24" s="657"/>
      <c r="G24" s="657"/>
      <c r="H24" s="657"/>
      <c r="I24" s="657"/>
      <c r="J24" s="657"/>
      <c r="K24" s="657"/>
      <c r="L24" s="657"/>
      <c r="M24" s="657"/>
      <c r="N24" s="657"/>
      <c r="O24" s="657"/>
      <c r="P24" s="657"/>
      <c r="Q24" s="658"/>
      <c r="R24" s="659" t="s">
        <v>130</v>
      </c>
      <c r="S24" s="660"/>
      <c r="T24" s="660"/>
      <c r="U24" s="660"/>
      <c r="V24" s="660"/>
      <c r="W24" s="660"/>
      <c r="X24" s="660"/>
      <c r="Y24" s="661"/>
      <c r="Z24" s="662" t="s">
        <v>130</v>
      </c>
      <c r="AA24" s="662"/>
      <c r="AB24" s="662"/>
      <c r="AC24" s="662"/>
      <c r="AD24" s="663" t="s">
        <v>130</v>
      </c>
      <c r="AE24" s="663"/>
      <c r="AF24" s="663"/>
      <c r="AG24" s="663"/>
      <c r="AH24" s="663"/>
      <c r="AI24" s="663"/>
      <c r="AJ24" s="663"/>
      <c r="AK24" s="663"/>
      <c r="AL24" s="664" t="s">
        <v>130</v>
      </c>
      <c r="AM24" s="665"/>
      <c r="AN24" s="665"/>
      <c r="AO24" s="666"/>
      <c r="AP24" s="656" t="s">
        <v>292</v>
      </c>
      <c r="AQ24" s="675"/>
      <c r="AR24" s="675"/>
      <c r="AS24" s="675"/>
      <c r="AT24" s="675"/>
      <c r="AU24" s="675"/>
      <c r="AV24" s="675"/>
      <c r="AW24" s="675"/>
      <c r="AX24" s="675"/>
      <c r="AY24" s="675"/>
      <c r="AZ24" s="675"/>
      <c r="BA24" s="675"/>
      <c r="BB24" s="675"/>
      <c r="BC24" s="675"/>
      <c r="BD24" s="675"/>
      <c r="BE24" s="675"/>
      <c r="BF24" s="676"/>
      <c r="BG24" s="659" t="s">
        <v>130</v>
      </c>
      <c r="BH24" s="660"/>
      <c r="BI24" s="660"/>
      <c r="BJ24" s="660"/>
      <c r="BK24" s="660"/>
      <c r="BL24" s="660"/>
      <c r="BM24" s="660"/>
      <c r="BN24" s="661"/>
      <c r="BO24" s="662" t="s">
        <v>130</v>
      </c>
      <c r="BP24" s="662"/>
      <c r="BQ24" s="662"/>
      <c r="BR24" s="662"/>
      <c r="BS24" s="663" t="s">
        <v>130</v>
      </c>
      <c r="BT24" s="663"/>
      <c r="BU24" s="663"/>
      <c r="BV24" s="663"/>
      <c r="BW24" s="663"/>
      <c r="BX24" s="663"/>
      <c r="BY24" s="663"/>
      <c r="BZ24" s="663"/>
      <c r="CA24" s="663"/>
      <c r="CB24" s="667"/>
      <c r="CD24" s="645" t="s">
        <v>293</v>
      </c>
      <c r="CE24" s="646"/>
      <c r="CF24" s="646"/>
      <c r="CG24" s="646"/>
      <c r="CH24" s="646"/>
      <c r="CI24" s="646"/>
      <c r="CJ24" s="646"/>
      <c r="CK24" s="646"/>
      <c r="CL24" s="646"/>
      <c r="CM24" s="646"/>
      <c r="CN24" s="646"/>
      <c r="CO24" s="646"/>
      <c r="CP24" s="646"/>
      <c r="CQ24" s="647"/>
      <c r="CR24" s="648">
        <v>11480683</v>
      </c>
      <c r="CS24" s="649"/>
      <c r="CT24" s="649"/>
      <c r="CU24" s="649"/>
      <c r="CV24" s="649"/>
      <c r="CW24" s="649"/>
      <c r="CX24" s="649"/>
      <c r="CY24" s="650"/>
      <c r="CZ24" s="653">
        <v>50.4</v>
      </c>
      <c r="DA24" s="654"/>
      <c r="DB24" s="654"/>
      <c r="DC24" s="670"/>
      <c r="DD24" s="689">
        <v>7421720</v>
      </c>
      <c r="DE24" s="649"/>
      <c r="DF24" s="649"/>
      <c r="DG24" s="649"/>
      <c r="DH24" s="649"/>
      <c r="DI24" s="649"/>
      <c r="DJ24" s="649"/>
      <c r="DK24" s="650"/>
      <c r="DL24" s="689">
        <v>7108032</v>
      </c>
      <c r="DM24" s="649"/>
      <c r="DN24" s="649"/>
      <c r="DO24" s="649"/>
      <c r="DP24" s="649"/>
      <c r="DQ24" s="649"/>
      <c r="DR24" s="649"/>
      <c r="DS24" s="649"/>
      <c r="DT24" s="649"/>
      <c r="DU24" s="649"/>
      <c r="DV24" s="650"/>
      <c r="DW24" s="653">
        <v>50.9</v>
      </c>
      <c r="DX24" s="654"/>
      <c r="DY24" s="654"/>
      <c r="DZ24" s="654"/>
      <c r="EA24" s="654"/>
      <c r="EB24" s="654"/>
      <c r="EC24" s="655"/>
    </row>
    <row r="25" spans="2:133" ht="11.25" customHeight="1" x14ac:dyDescent="0.15">
      <c r="B25" s="656" t="s">
        <v>294</v>
      </c>
      <c r="C25" s="657"/>
      <c r="D25" s="657"/>
      <c r="E25" s="657"/>
      <c r="F25" s="657"/>
      <c r="G25" s="657"/>
      <c r="H25" s="657"/>
      <c r="I25" s="657"/>
      <c r="J25" s="657"/>
      <c r="K25" s="657"/>
      <c r="L25" s="657"/>
      <c r="M25" s="657"/>
      <c r="N25" s="657"/>
      <c r="O25" s="657"/>
      <c r="P25" s="657"/>
      <c r="Q25" s="658"/>
      <c r="R25" s="659">
        <v>13863297</v>
      </c>
      <c r="S25" s="660"/>
      <c r="T25" s="660"/>
      <c r="U25" s="660"/>
      <c r="V25" s="660"/>
      <c r="W25" s="660"/>
      <c r="X25" s="660"/>
      <c r="Y25" s="661"/>
      <c r="Z25" s="662">
        <v>59.3</v>
      </c>
      <c r="AA25" s="662"/>
      <c r="AB25" s="662"/>
      <c r="AC25" s="662"/>
      <c r="AD25" s="663">
        <v>13570230</v>
      </c>
      <c r="AE25" s="663"/>
      <c r="AF25" s="663"/>
      <c r="AG25" s="663"/>
      <c r="AH25" s="663"/>
      <c r="AI25" s="663"/>
      <c r="AJ25" s="663"/>
      <c r="AK25" s="663"/>
      <c r="AL25" s="664">
        <v>99.6</v>
      </c>
      <c r="AM25" s="665"/>
      <c r="AN25" s="665"/>
      <c r="AO25" s="666"/>
      <c r="AP25" s="656" t="s">
        <v>295</v>
      </c>
      <c r="AQ25" s="675"/>
      <c r="AR25" s="675"/>
      <c r="AS25" s="675"/>
      <c r="AT25" s="675"/>
      <c r="AU25" s="675"/>
      <c r="AV25" s="675"/>
      <c r="AW25" s="675"/>
      <c r="AX25" s="675"/>
      <c r="AY25" s="675"/>
      <c r="AZ25" s="675"/>
      <c r="BA25" s="675"/>
      <c r="BB25" s="675"/>
      <c r="BC25" s="675"/>
      <c r="BD25" s="675"/>
      <c r="BE25" s="675"/>
      <c r="BF25" s="676"/>
      <c r="BG25" s="659" t="s">
        <v>130</v>
      </c>
      <c r="BH25" s="660"/>
      <c r="BI25" s="660"/>
      <c r="BJ25" s="660"/>
      <c r="BK25" s="660"/>
      <c r="BL25" s="660"/>
      <c r="BM25" s="660"/>
      <c r="BN25" s="661"/>
      <c r="BO25" s="662" t="s">
        <v>246</v>
      </c>
      <c r="BP25" s="662"/>
      <c r="BQ25" s="662"/>
      <c r="BR25" s="662"/>
      <c r="BS25" s="663" t="s">
        <v>246</v>
      </c>
      <c r="BT25" s="663"/>
      <c r="BU25" s="663"/>
      <c r="BV25" s="663"/>
      <c r="BW25" s="663"/>
      <c r="BX25" s="663"/>
      <c r="BY25" s="663"/>
      <c r="BZ25" s="663"/>
      <c r="CA25" s="663"/>
      <c r="CB25" s="667"/>
      <c r="CD25" s="656" t="s">
        <v>296</v>
      </c>
      <c r="CE25" s="657"/>
      <c r="CF25" s="657"/>
      <c r="CG25" s="657"/>
      <c r="CH25" s="657"/>
      <c r="CI25" s="657"/>
      <c r="CJ25" s="657"/>
      <c r="CK25" s="657"/>
      <c r="CL25" s="657"/>
      <c r="CM25" s="657"/>
      <c r="CN25" s="657"/>
      <c r="CO25" s="657"/>
      <c r="CP25" s="657"/>
      <c r="CQ25" s="658"/>
      <c r="CR25" s="659">
        <v>3421601</v>
      </c>
      <c r="CS25" s="692"/>
      <c r="CT25" s="692"/>
      <c r="CU25" s="692"/>
      <c r="CV25" s="692"/>
      <c r="CW25" s="692"/>
      <c r="CX25" s="692"/>
      <c r="CY25" s="693"/>
      <c r="CZ25" s="664">
        <v>15</v>
      </c>
      <c r="DA25" s="690"/>
      <c r="DB25" s="690"/>
      <c r="DC25" s="694"/>
      <c r="DD25" s="668">
        <v>3029962</v>
      </c>
      <c r="DE25" s="692"/>
      <c r="DF25" s="692"/>
      <c r="DG25" s="692"/>
      <c r="DH25" s="692"/>
      <c r="DI25" s="692"/>
      <c r="DJ25" s="692"/>
      <c r="DK25" s="693"/>
      <c r="DL25" s="668">
        <v>3013185</v>
      </c>
      <c r="DM25" s="692"/>
      <c r="DN25" s="692"/>
      <c r="DO25" s="692"/>
      <c r="DP25" s="692"/>
      <c r="DQ25" s="692"/>
      <c r="DR25" s="692"/>
      <c r="DS25" s="692"/>
      <c r="DT25" s="692"/>
      <c r="DU25" s="692"/>
      <c r="DV25" s="693"/>
      <c r="DW25" s="664">
        <v>21.6</v>
      </c>
      <c r="DX25" s="690"/>
      <c r="DY25" s="690"/>
      <c r="DZ25" s="690"/>
      <c r="EA25" s="690"/>
      <c r="EB25" s="690"/>
      <c r="EC25" s="691"/>
    </row>
    <row r="26" spans="2:133" ht="11.25" customHeight="1" x14ac:dyDescent="0.15">
      <c r="B26" s="656" t="s">
        <v>297</v>
      </c>
      <c r="C26" s="657"/>
      <c r="D26" s="657"/>
      <c r="E26" s="657"/>
      <c r="F26" s="657"/>
      <c r="G26" s="657"/>
      <c r="H26" s="657"/>
      <c r="I26" s="657"/>
      <c r="J26" s="657"/>
      <c r="K26" s="657"/>
      <c r="L26" s="657"/>
      <c r="M26" s="657"/>
      <c r="N26" s="657"/>
      <c r="O26" s="657"/>
      <c r="P26" s="657"/>
      <c r="Q26" s="658"/>
      <c r="R26" s="659">
        <v>6235</v>
      </c>
      <c r="S26" s="660"/>
      <c r="T26" s="660"/>
      <c r="U26" s="660"/>
      <c r="V26" s="660"/>
      <c r="W26" s="660"/>
      <c r="X26" s="660"/>
      <c r="Y26" s="661"/>
      <c r="Z26" s="662">
        <v>0</v>
      </c>
      <c r="AA26" s="662"/>
      <c r="AB26" s="662"/>
      <c r="AC26" s="662"/>
      <c r="AD26" s="663">
        <v>6235</v>
      </c>
      <c r="AE26" s="663"/>
      <c r="AF26" s="663"/>
      <c r="AG26" s="663"/>
      <c r="AH26" s="663"/>
      <c r="AI26" s="663"/>
      <c r="AJ26" s="663"/>
      <c r="AK26" s="663"/>
      <c r="AL26" s="664">
        <v>0</v>
      </c>
      <c r="AM26" s="665"/>
      <c r="AN26" s="665"/>
      <c r="AO26" s="666"/>
      <c r="AP26" s="656" t="s">
        <v>298</v>
      </c>
      <c r="AQ26" s="675"/>
      <c r="AR26" s="675"/>
      <c r="AS26" s="675"/>
      <c r="AT26" s="675"/>
      <c r="AU26" s="675"/>
      <c r="AV26" s="675"/>
      <c r="AW26" s="675"/>
      <c r="AX26" s="675"/>
      <c r="AY26" s="675"/>
      <c r="AZ26" s="675"/>
      <c r="BA26" s="675"/>
      <c r="BB26" s="675"/>
      <c r="BC26" s="675"/>
      <c r="BD26" s="675"/>
      <c r="BE26" s="675"/>
      <c r="BF26" s="676"/>
      <c r="BG26" s="659" t="s">
        <v>130</v>
      </c>
      <c r="BH26" s="660"/>
      <c r="BI26" s="660"/>
      <c r="BJ26" s="660"/>
      <c r="BK26" s="660"/>
      <c r="BL26" s="660"/>
      <c r="BM26" s="660"/>
      <c r="BN26" s="661"/>
      <c r="BO26" s="662" t="s">
        <v>246</v>
      </c>
      <c r="BP26" s="662"/>
      <c r="BQ26" s="662"/>
      <c r="BR26" s="662"/>
      <c r="BS26" s="663" t="s">
        <v>130</v>
      </c>
      <c r="BT26" s="663"/>
      <c r="BU26" s="663"/>
      <c r="BV26" s="663"/>
      <c r="BW26" s="663"/>
      <c r="BX26" s="663"/>
      <c r="BY26" s="663"/>
      <c r="BZ26" s="663"/>
      <c r="CA26" s="663"/>
      <c r="CB26" s="667"/>
      <c r="CD26" s="656" t="s">
        <v>299</v>
      </c>
      <c r="CE26" s="657"/>
      <c r="CF26" s="657"/>
      <c r="CG26" s="657"/>
      <c r="CH26" s="657"/>
      <c r="CI26" s="657"/>
      <c r="CJ26" s="657"/>
      <c r="CK26" s="657"/>
      <c r="CL26" s="657"/>
      <c r="CM26" s="657"/>
      <c r="CN26" s="657"/>
      <c r="CO26" s="657"/>
      <c r="CP26" s="657"/>
      <c r="CQ26" s="658"/>
      <c r="CR26" s="659">
        <v>2153086</v>
      </c>
      <c r="CS26" s="660"/>
      <c r="CT26" s="660"/>
      <c r="CU26" s="660"/>
      <c r="CV26" s="660"/>
      <c r="CW26" s="660"/>
      <c r="CX26" s="660"/>
      <c r="CY26" s="661"/>
      <c r="CZ26" s="664">
        <v>9.4</v>
      </c>
      <c r="DA26" s="690"/>
      <c r="DB26" s="690"/>
      <c r="DC26" s="694"/>
      <c r="DD26" s="668">
        <v>1856575</v>
      </c>
      <c r="DE26" s="660"/>
      <c r="DF26" s="660"/>
      <c r="DG26" s="660"/>
      <c r="DH26" s="660"/>
      <c r="DI26" s="660"/>
      <c r="DJ26" s="660"/>
      <c r="DK26" s="661"/>
      <c r="DL26" s="668" t="s">
        <v>130</v>
      </c>
      <c r="DM26" s="660"/>
      <c r="DN26" s="660"/>
      <c r="DO26" s="660"/>
      <c r="DP26" s="660"/>
      <c r="DQ26" s="660"/>
      <c r="DR26" s="660"/>
      <c r="DS26" s="660"/>
      <c r="DT26" s="660"/>
      <c r="DU26" s="660"/>
      <c r="DV26" s="661"/>
      <c r="DW26" s="664" t="s">
        <v>246</v>
      </c>
      <c r="DX26" s="690"/>
      <c r="DY26" s="690"/>
      <c r="DZ26" s="690"/>
      <c r="EA26" s="690"/>
      <c r="EB26" s="690"/>
      <c r="EC26" s="691"/>
    </row>
    <row r="27" spans="2:133" ht="11.25" customHeight="1" x14ac:dyDescent="0.15">
      <c r="B27" s="656" t="s">
        <v>300</v>
      </c>
      <c r="C27" s="657"/>
      <c r="D27" s="657"/>
      <c r="E27" s="657"/>
      <c r="F27" s="657"/>
      <c r="G27" s="657"/>
      <c r="H27" s="657"/>
      <c r="I27" s="657"/>
      <c r="J27" s="657"/>
      <c r="K27" s="657"/>
      <c r="L27" s="657"/>
      <c r="M27" s="657"/>
      <c r="N27" s="657"/>
      <c r="O27" s="657"/>
      <c r="P27" s="657"/>
      <c r="Q27" s="658"/>
      <c r="R27" s="659">
        <v>326702</v>
      </c>
      <c r="S27" s="660"/>
      <c r="T27" s="660"/>
      <c r="U27" s="660"/>
      <c r="V27" s="660"/>
      <c r="W27" s="660"/>
      <c r="X27" s="660"/>
      <c r="Y27" s="661"/>
      <c r="Z27" s="662">
        <v>1.4</v>
      </c>
      <c r="AA27" s="662"/>
      <c r="AB27" s="662"/>
      <c r="AC27" s="662"/>
      <c r="AD27" s="663" t="s">
        <v>130</v>
      </c>
      <c r="AE27" s="663"/>
      <c r="AF27" s="663"/>
      <c r="AG27" s="663"/>
      <c r="AH27" s="663"/>
      <c r="AI27" s="663"/>
      <c r="AJ27" s="663"/>
      <c r="AK27" s="663"/>
      <c r="AL27" s="664" t="s">
        <v>130</v>
      </c>
      <c r="AM27" s="665"/>
      <c r="AN27" s="665"/>
      <c r="AO27" s="666"/>
      <c r="AP27" s="656" t="s">
        <v>301</v>
      </c>
      <c r="AQ27" s="657"/>
      <c r="AR27" s="657"/>
      <c r="AS27" s="657"/>
      <c r="AT27" s="657"/>
      <c r="AU27" s="657"/>
      <c r="AV27" s="657"/>
      <c r="AW27" s="657"/>
      <c r="AX27" s="657"/>
      <c r="AY27" s="657"/>
      <c r="AZ27" s="657"/>
      <c r="BA27" s="657"/>
      <c r="BB27" s="657"/>
      <c r="BC27" s="657"/>
      <c r="BD27" s="657"/>
      <c r="BE27" s="657"/>
      <c r="BF27" s="658"/>
      <c r="BG27" s="659">
        <v>8762173</v>
      </c>
      <c r="BH27" s="660"/>
      <c r="BI27" s="660"/>
      <c r="BJ27" s="660"/>
      <c r="BK27" s="660"/>
      <c r="BL27" s="660"/>
      <c r="BM27" s="660"/>
      <c r="BN27" s="661"/>
      <c r="BO27" s="662">
        <v>100</v>
      </c>
      <c r="BP27" s="662"/>
      <c r="BQ27" s="662"/>
      <c r="BR27" s="662"/>
      <c r="BS27" s="663">
        <v>108080</v>
      </c>
      <c r="BT27" s="663"/>
      <c r="BU27" s="663"/>
      <c r="BV27" s="663"/>
      <c r="BW27" s="663"/>
      <c r="BX27" s="663"/>
      <c r="BY27" s="663"/>
      <c r="BZ27" s="663"/>
      <c r="CA27" s="663"/>
      <c r="CB27" s="667"/>
      <c r="CD27" s="656" t="s">
        <v>302</v>
      </c>
      <c r="CE27" s="657"/>
      <c r="CF27" s="657"/>
      <c r="CG27" s="657"/>
      <c r="CH27" s="657"/>
      <c r="CI27" s="657"/>
      <c r="CJ27" s="657"/>
      <c r="CK27" s="657"/>
      <c r="CL27" s="657"/>
      <c r="CM27" s="657"/>
      <c r="CN27" s="657"/>
      <c r="CO27" s="657"/>
      <c r="CP27" s="657"/>
      <c r="CQ27" s="658"/>
      <c r="CR27" s="659">
        <v>5430801</v>
      </c>
      <c r="CS27" s="692"/>
      <c r="CT27" s="692"/>
      <c r="CU27" s="692"/>
      <c r="CV27" s="692"/>
      <c r="CW27" s="692"/>
      <c r="CX27" s="692"/>
      <c r="CY27" s="693"/>
      <c r="CZ27" s="664">
        <v>23.8</v>
      </c>
      <c r="DA27" s="690"/>
      <c r="DB27" s="690"/>
      <c r="DC27" s="694"/>
      <c r="DD27" s="668">
        <v>1772479</v>
      </c>
      <c r="DE27" s="692"/>
      <c r="DF27" s="692"/>
      <c r="DG27" s="692"/>
      <c r="DH27" s="692"/>
      <c r="DI27" s="692"/>
      <c r="DJ27" s="692"/>
      <c r="DK27" s="693"/>
      <c r="DL27" s="668">
        <v>1517368</v>
      </c>
      <c r="DM27" s="692"/>
      <c r="DN27" s="692"/>
      <c r="DO27" s="692"/>
      <c r="DP27" s="692"/>
      <c r="DQ27" s="692"/>
      <c r="DR27" s="692"/>
      <c r="DS27" s="692"/>
      <c r="DT27" s="692"/>
      <c r="DU27" s="692"/>
      <c r="DV27" s="693"/>
      <c r="DW27" s="664">
        <v>10.9</v>
      </c>
      <c r="DX27" s="690"/>
      <c r="DY27" s="690"/>
      <c r="DZ27" s="690"/>
      <c r="EA27" s="690"/>
      <c r="EB27" s="690"/>
      <c r="EC27" s="691"/>
    </row>
    <row r="28" spans="2:133" ht="11.25" customHeight="1" x14ac:dyDescent="0.15">
      <c r="B28" s="656" t="s">
        <v>303</v>
      </c>
      <c r="C28" s="657"/>
      <c r="D28" s="657"/>
      <c r="E28" s="657"/>
      <c r="F28" s="657"/>
      <c r="G28" s="657"/>
      <c r="H28" s="657"/>
      <c r="I28" s="657"/>
      <c r="J28" s="657"/>
      <c r="K28" s="657"/>
      <c r="L28" s="657"/>
      <c r="M28" s="657"/>
      <c r="N28" s="657"/>
      <c r="O28" s="657"/>
      <c r="P28" s="657"/>
      <c r="Q28" s="658"/>
      <c r="R28" s="659">
        <v>240713</v>
      </c>
      <c r="S28" s="660"/>
      <c r="T28" s="660"/>
      <c r="U28" s="660"/>
      <c r="V28" s="660"/>
      <c r="W28" s="660"/>
      <c r="X28" s="660"/>
      <c r="Y28" s="661"/>
      <c r="Z28" s="662">
        <v>1</v>
      </c>
      <c r="AA28" s="662"/>
      <c r="AB28" s="662"/>
      <c r="AC28" s="662"/>
      <c r="AD28" s="663">
        <v>31644</v>
      </c>
      <c r="AE28" s="663"/>
      <c r="AF28" s="663"/>
      <c r="AG28" s="663"/>
      <c r="AH28" s="663"/>
      <c r="AI28" s="663"/>
      <c r="AJ28" s="663"/>
      <c r="AK28" s="663"/>
      <c r="AL28" s="664">
        <v>0.2</v>
      </c>
      <c r="AM28" s="665"/>
      <c r="AN28" s="665"/>
      <c r="AO28" s="666"/>
      <c r="AP28" s="656"/>
      <c r="AQ28" s="657"/>
      <c r="AR28" s="657"/>
      <c r="AS28" s="657"/>
      <c r="AT28" s="657"/>
      <c r="AU28" s="657"/>
      <c r="AV28" s="657"/>
      <c r="AW28" s="657"/>
      <c r="AX28" s="657"/>
      <c r="AY28" s="657"/>
      <c r="AZ28" s="657"/>
      <c r="BA28" s="657"/>
      <c r="BB28" s="657"/>
      <c r="BC28" s="657"/>
      <c r="BD28" s="657"/>
      <c r="BE28" s="657"/>
      <c r="BF28" s="658"/>
      <c r="BG28" s="659"/>
      <c r="BH28" s="660"/>
      <c r="BI28" s="660"/>
      <c r="BJ28" s="660"/>
      <c r="BK28" s="660"/>
      <c r="BL28" s="660"/>
      <c r="BM28" s="660"/>
      <c r="BN28" s="661"/>
      <c r="BO28" s="662"/>
      <c r="BP28" s="662"/>
      <c r="BQ28" s="662"/>
      <c r="BR28" s="662"/>
      <c r="BS28" s="668"/>
      <c r="BT28" s="660"/>
      <c r="BU28" s="660"/>
      <c r="BV28" s="660"/>
      <c r="BW28" s="660"/>
      <c r="BX28" s="660"/>
      <c r="BY28" s="660"/>
      <c r="BZ28" s="660"/>
      <c r="CA28" s="660"/>
      <c r="CB28" s="669"/>
      <c r="CD28" s="656" t="s">
        <v>304</v>
      </c>
      <c r="CE28" s="657"/>
      <c r="CF28" s="657"/>
      <c r="CG28" s="657"/>
      <c r="CH28" s="657"/>
      <c r="CI28" s="657"/>
      <c r="CJ28" s="657"/>
      <c r="CK28" s="657"/>
      <c r="CL28" s="657"/>
      <c r="CM28" s="657"/>
      <c r="CN28" s="657"/>
      <c r="CO28" s="657"/>
      <c r="CP28" s="657"/>
      <c r="CQ28" s="658"/>
      <c r="CR28" s="659">
        <v>2628281</v>
      </c>
      <c r="CS28" s="660"/>
      <c r="CT28" s="660"/>
      <c r="CU28" s="660"/>
      <c r="CV28" s="660"/>
      <c r="CW28" s="660"/>
      <c r="CX28" s="660"/>
      <c r="CY28" s="661"/>
      <c r="CZ28" s="664">
        <v>11.5</v>
      </c>
      <c r="DA28" s="690"/>
      <c r="DB28" s="690"/>
      <c r="DC28" s="694"/>
      <c r="DD28" s="668">
        <v>2619279</v>
      </c>
      <c r="DE28" s="660"/>
      <c r="DF28" s="660"/>
      <c r="DG28" s="660"/>
      <c r="DH28" s="660"/>
      <c r="DI28" s="660"/>
      <c r="DJ28" s="660"/>
      <c r="DK28" s="661"/>
      <c r="DL28" s="668">
        <v>2577479</v>
      </c>
      <c r="DM28" s="660"/>
      <c r="DN28" s="660"/>
      <c r="DO28" s="660"/>
      <c r="DP28" s="660"/>
      <c r="DQ28" s="660"/>
      <c r="DR28" s="660"/>
      <c r="DS28" s="660"/>
      <c r="DT28" s="660"/>
      <c r="DU28" s="660"/>
      <c r="DV28" s="661"/>
      <c r="DW28" s="664">
        <v>18.5</v>
      </c>
      <c r="DX28" s="690"/>
      <c r="DY28" s="690"/>
      <c r="DZ28" s="690"/>
      <c r="EA28" s="690"/>
      <c r="EB28" s="690"/>
      <c r="EC28" s="691"/>
    </row>
    <row r="29" spans="2:133" ht="11.25" customHeight="1" x14ac:dyDescent="0.15">
      <c r="B29" s="656" t="s">
        <v>305</v>
      </c>
      <c r="C29" s="657"/>
      <c r="D29" s="657"/>
      <c r="E29" s="657"/>
      <c r="F29" s="657"/>
      <c r="G29" s="657"/>
      <c r="H29" s="657"/>
      <c r="I29" s="657"/>
      <c r="J29" s="657"/>
      <c r="K29" s="657"/>
      <c r="L29" s="657"/>
      <c r="M29" s="657"/>
      <c r="N29" s="657"/>
      <c r="O29" s="657"/>
      <c r="P29" s="657"/>
      <c r="Q29" s="658"/>
      <c r="R29" s="659">
        <v>37945</v>
      </c>
      <c r="S29" s="660"/>
      <c r="T29" s="660"/>
      <c r="U29" s="660"/>
      <c r="V29" s="660"/>
      <c r="W29" s="660"/>
      <c r="X29" s="660"/>
      <c r="Y29" s="661"/>
      <c r="Z29" s="662">
        <v>0.2</v>
      </c>
      <c r="AA29" s="662"/>
      <c r="AB29" s="662"/>
      <c r="AC29" s="662"/>
      <c r="AD29" s="663" t="s">
        <v>246</v>
      </c>
      <c r="AE29" s="663"/>
      <c r="AF29" s="663"/>
      <c r="AG29" s="663"/>
      <c r="AH29" s="663"/>
      <c r="AI29" s="663"/>
      <c r="AJ29" s="663"/>
      <c r="AK29" s="663"/>
      <c r="AL29" s="664" t="s">
        <v>130</v>
      </c>
      <c r="AM29" s="665"/>
      <c r="AN29" s="665"/>
      <c r="AO29" s="666"/>
      <c r="AP29" s="680"/>
      <c r="AQ29" s="681"/>
      <c r="AR29" s="681"/>
      <c r="AS29" s="681"/>
      <c r="AT29" s="681"/>
      <c r="AU29" s="681"/>
      <c r="AV29" s="681"/>
      <c r="AW29" s="681"/>
      <c r="AX29" s="681"/>
      <c r="AY29" s="681"/>
      <c r="AZ29" s="681"/>
      <c r="BA29" s="681"/>
      <c r="BB29" s="681"/>
      <c r="BC29" s="681"/>
      <c r="BD29" s="681"/>
      <c r="BE29" s="681"/>
      <c r="BF29" s="682"/>
      <c r="BG29" s="659"/>
      <c r="BH29" s="660"/>
      <c r="BI29" s="660"/>
      <c r="BJ29" s="660"/>
      <c r="BK29" s="660"/>
      <c r="BL29" s="660"/>
      <c r="BM29" s="660"/>
      <c r="BN29" s="661"/>
      <c r="BO29" s="662"/>
      <c r="BP29" s="662"/>
      <c r="BQ29" s="662"/>
      <c r="BR29" s="662"/>
      <c r="BS29" s="663"/>
      <c r="BT29" s="663"/>
      <c r="BU29" s="663"/>
      <c r="BV29" s="663"/>
      <c r="BW29" s="663"/>
      <c r="BX29" s="663"/>
      <c r="BY29" s="663"/>
      <c r="BZ29" s="663"/>
      <c r="CA29" s="663"/>
      <c r="CB29" s="667"/>
      <c r="CD29" s="695" t="s">
        <v>306</v>
      </c>
      <c r="CE29" s="696"/>
      <c r="CF29" s="656" t="s">
        <v>72</v>
      </c>
      <c r="CG29" s="657"/>
      <c r="CH29" s="657"/>
      <c r="CI29" s="657"/>
      <c r="CJ29" s="657"/>
      <c r="CK29" s="657"/>
      <c r="CL29" s="657"/>
      <c r="CM29" s="657"/>
      <c r="CN29" s="657"/>
      <c r="CO29" s="657"/>
      <c r="CP29" s="657"/>
      <c r="CQ29" s="658"/>
      <c r="CR29" s="659">
        <v>2627969</v>
      </c>
      <c r="CS29" s="692"/>
      <c r="CT29" s="692"/>
      <c r="CU29" s="692"/>
      <c r="CV29" s="692"/>
      <c r="CW29" s="692"/>
      <c r="CX29" s="692"/>
      <c r="CY29" s="693"/>
      <c r="CZ29" s="664">
        <v>11.5</v>
      </c>
      <c r="DA29" s="690"/>
      <c r="DB29" s="690"/>
      <c r="DC29" s="694"/>
      <c r="DD29" s="668">
        <v>2618967</v>
      </c>
      <c r="DE29" s="692"/>
      <c r="DF29" s="692"/>
      <c r="DG29" s="692"/>
      <c r="DH29" s="692"/>
      <c r="DI29" s="692"/>
      <c r="DJ29" s="692"/>
      <c r="DK29" s="693"/>
      <c r="DL29" s="668">
        <v>2577167</v>
      </c>
      <c r="DM29" s="692"/>
      <c r="DN29" s="692"/>
      <c r="DO29" s="692"/>
      <c r="DP29" s="692"/>
      <c r="DQ29" s="692"/>
      <c r="DR29" s="692"/>
      <c r="DS29" s="692"/>
      <c r="DT29" s="692"/>
      <c r="DU29" s="692"/>
      <c r="DV29" s="693"/>
      <c r="DW29" s="664">
        <v>18.5</v>
      </c>
      <c r="DX29" s="690"/>
      <c r="DY29" s="690"/>
      <c r="DZ29" s="690"/>
      <c r="EA29" s="690"/>
      <c r="EB29" s="690"/>
      <c r="EC29" s="691"/>
    </row>
    <row r="30" spans="2:133" ht="11.25" customHeight="1" x14ac:dyDescent="0.15">
      <c r="B30" s="656" t="s">
        <v>307</v>
      </c>
      <c r="C30" s="657"/>
      <c r="D30" s="657"/>
      <c r="E30" s="657"/>
      <c r="F30" s="657"/>
      <c r="G30" s="657"/>
      <c r="H30" s="657"/>
      <c r="I30" s="657"/>
      <c r="J30" s="657"/>
      <c r="K30" s="657"/>
      <c r="L30" s="657"/>
      <c r="M30" s="657"/>
      <c r="N30" s="657"/>
      <c r="O30" s="657"/>
      <c r="P30" s="657"/>
      <c r="Q30" s="658"/>
      <c r="R30" s="659">
        <v>4023437</v>
      </c>
      <c r="S30" s="660"/>
      <c r="T30" s="660"/>
      <c r="U30" s="660"/>
      <c r="V30" s="660"/>
      <c r="W30" s="660"/>
      <c r="X30" s="660"/>
      <c r="Y30" s="661"/>
      <c r="Z30" s="662">
        <v>17.2</v>
      </c>
      <c r="AA30" s="662"/>
      <c r="AB30" s="662"/>
      <c r="AC30" s="662"/>
      <c r="AD30" s="663" t="s">
        <v>130</v>
      </c>
      <c r="AE30" s="663"/>
      <c r="AF30" s="663"/>
      <c r="AG30" s="663"/>
      <c r="AH30" s="663"/>
      <c r="AI30" s="663"/>
      <c r="AJ30" s="663"/>
      <c r="AK30" s="663"/>
      <c r="AL30" s="664" t="s">
        <v>130</v>
      </c>
      <c r="AM30" s="665"/>
      <c r="AN30" s="665"/>
      <c r="AO30" s="666"/>
      <c r="AP30" s="641" t="s">
        <v>224</v>
      </c>
      <c r="AQ30" s="642"/>
      <c r="AR30" s="642"/>
      <c r="AS30" s="642"/>
      <c r="AT30" s="642"/>
      <c r="AU30" s="642"/>
      <c r="AV30" s="642"/>
      <c r="AW30" s="642"/>
      <c r="AX30" s="642"/>
      <c r="AY30" s="642"/>
      <c r="AZ30" s="642"/>
      <c r="BA30" s="642"/>
      <c r="BB30" s="642"/>
      <c r="BC30" s="642"/>
      <c r="BD30" s="642"/>
      <c r="BE30" s="642"/>
      <c r="BF30" s="643"/>
      <c r="BG30" s="641" t="s">
        <v>308</v>
      </c>
      <c r="BH30" s="701"/>
      <c r="BI30" s="701"/>
      <c r="BJ30" s="701"/>
      <c r="BK30" s="701"/>
      <c r="BL30" s="701"/>
      <c r="BM30" s="701"/>
      <c r="BN30" s="701"/>
      <c r="BO30" s="701"/>
      <c r="BP30" s="701"/>
      <c r="BQ30" s="702"/>
      <c r="BR30" s="641" t="s">
        <v>309</v>
      </c>
      <c r="BS30" s="701"/>
      <c r="BT30" s="701"/>
      <c r="BU30" s="701"/>
      <c r="BV30" s="701"/>
      <c r="BW30" s="701"/>
      <c r="BX30" s="701"/>
      <c r="BY30" s="701"/>
      <c r="BZ30" s="701"/>
      <c r="CA30" s="701"/>
      <c r="CB30" s="702"/>
      <c r="CD30" s="697"/>
      <c r="CE30" s="698"/>
      <c r="CF30" s="656" t="s">
        <v>310</v>
      </c>
      <c r="CG30" s="657"/>
      <c r="CH30" s="657"/>
      <c r="CI30" s="657"/>
      <c r="CJ30" s="657"/>
      <c r="CK30" s="657"/>
      <c r="CL30" s="657"/>
      <c r="CM30" s="657"/>
      <c r="CN30" s="657"/>
      <c r="CO30" s="657"/>
      <c r="CP30" s="657"/>
      <c r="CQ30" s="658"/>
      <c r="CR30" s="659">
        <v>2544477</v>
      </c>
      <c r="CS30" s="660"/>
      <c r="CT30" s="660"/>
      <c r="CU30" s="660"/>
      <c r="CV30" s="660"/>
      <c r="CW30" s="660"/>
      <c r="CX30" s="660"/>
      <c r="CY30" s="661"/>
      <c r="CZ30" s="664">
        <v>11.2</v>
      </c>
      <c r="DA30" s="690"/>
      <c r="DB30" s="690"/>
      <c r="DC30" s="694"/>
      <c r="DD30" s="668">
        <v>2535475</v>
      </c>
      <c r="DE30" s="660"/>
      <c r="DF30" s="660"/>
      <c r="DG30" s="660"/>
      <c r="DH30" s="660"/>
      <c r="DI30" s="660"/>
      <c r="DJ30" s="660"/>
      <c r="DK30" s="661"/>
      <c r="DL30" s="668">
        <v>2493675</v>
      </c>
      <c r="DM30" s="660"/>
      <c r="DN30" s="660"/>
      <c r="DO30" s="660"/>
      <c r="DP30" s="660"/>
      <c r="DQ30" s="660"/>
      <c r="DR30" s="660"/>
      <c r="DS30" s="660"/>
      <c r="DT30" s="660"/>
      <c r="DU30" s="660"/>
      <c r="DV30" s="661"/>
      <c r="DW30" s="664">
        <v>17.899999999999999</v>
      </c>
      <c r="DX30" s="690"/>
      <c r="DY30" s="690"/>
      <c r="DZ30" s="690"/>
      <c r="EA30" s="690"/>
      <c r="EB30" s="690"/>
      <c r="EC30" s="691"/>
    </row>
    <row r="31" spans="2:133" ht="11.25" customHeight="1" x14ac:dyDescent="0.15">
      <c r="B31" s="672" t="s">
        <v>311</v>
      </c>
      <c r="C31" s="673"/>
      <c r="D31" s="673"/>
      <c r="E31" s="673"/>
      <c r="F31" s="673"/>
      <c r="G31" s="673"/>
      <c r="H31" s="673"/>
      <c r="I31" s="673"/>
      <c r="J31" s="673"/>
      <c r="K31" s="673"/>
      <c r="L31" s="673"/>
      <c r="M31" s="673"/>
      <c r="N31" s="673"/>
      <c r="O31" s="673"/>
      <c r="P31" s="673"/>
      <c r="Q31" s="674"/>
      <c r="R31" s="659" t="s">
        <v>130</v>
      </c>
      <c r="S31" s="660"/>
      <c r="T31" s="660"/>
      <c r="U31" s="660"/>
      <c r="V31" s="660"/>
      <c r="W31" s="660"/>
      <c r="X31" s="660"/>
      <c r="Y31" s="661"/>
      <c r="Z31" s="662" t="s">
        <v>246</v>
      </c>
      <c r="AA31" s="662"/>
      <c r="AB31" s="662"/>
      <c r="AC31" s="662"/>
      <c r="AD31" s="663" t="s">
        <v>130</v>
      </c>
      <c r="AE31" s="663"/>
      <c r="AF31" s="663"/>
      <c r="AG31" s="663"/>
      <c r="AH31" s="663"/>
      <c r="AI31" s="663"/>
      <c r="AJ31" s="663"/>
      <c r="AK31" s="663"/>
      <c r="AL31" s="664" t="s">
        <v>130</v>
      </c>
      <c r="AM31" s="665"/>
      <c r="AN31" s="665"/>
      <c r="AO31" s="666"/>
      <c r="AP31" s="705" t="s">
        <v>312</v>
      </c>
      <c r="AQ31" s="706"/>
      <c r="AR31" s="706"/>
      <c r="AS31" s="706"/>
      <c r="AT31" s="711" t="s">
        <v>313</v>
      </c>
      <c r="AU31" s="218"/>
      <c r="AV31" s="218"/>
      <c r="AW31" s="218"/>
      <c r="AX31" s="645" t="s">
        <v>188</v>
      </c>
      <c r="AY31" s="646"/>
      <c r="AZ31" s="646"/>
      <c r="BA31" s="646"/>
      <c r="BB31" s="646"/>
      <c r="BC31" s="646"/>
      <c r="BD31" s="646"/>
      <c r="BE31" s="646"/>
      <c r="BF31" s="647"/>
      <c r="BG31" s="715">
        <v>99.2</v>
      </c>
      <c r="BH31" s="703"/>
      <c r="BI31" s="703"/>
      <c r="BJ31" s="703"/>
      <c r="BK31" s="703"/>
      <c r="BL31" s="703"/>
      <c r="BM31" s="654">
        <v>97.4</v>
      </c>
      <c r="BN31" s="703"/>
      <c r="BO31" s="703"/>
      <c r="BP31" s="703"/>
      <c r="BQ31" s="704"/>
      <c r="BR31" s="715">
        <v>99.2</v>
      </c>
      <c r="BS31" s="703"/>
      <c r="BT31" s="703"/>
      <c r="BU31" s="703"/>
      <c r="BV31" s="703"/>
      <c r="BW31" s="703"/>
      <c r="BX31" s="654">
        <v>97.3</v>
      </c>
      <c r="BY31" s="703"/>
      <c r="BZ31" s="703"/>
      <c r="CA31" s="703"/>
      <c r="CB31" s="704"/>
      <c r="CD31" s="697"/>
      <c r="CE31" s="698"/>
      <c r="CF31" s="656" t="s">
        <v>314</v>
      </c>
      <c r="CG31" s="657"/>
      <c r="CH31" s="657"/>
      <c r="CI31" s="657"/>
      <c r="CJ31" s="657"/>
      <c r="CK31" s="657"/>
      <c r="CL31" s="657"/>
      <c r="CM31" s="657"/>
      <c r="CN31" s="657"/>
      <c r="CO31" s="657"/>
      <c r="CP31" s="657"/>
      <c r="CQ31" s="658"/>
      <c r="CR31" s="659">
        <v>83492</v>
      </c>
      <c r="CS31" s="692"/>
      <c r="CT31" s="692"/>
      <c r="CU31" s="692"/>
      <c r="CV31" s="692"/>
      <c r="CW31" s="692"/>
      <c r="CX31" s="692"/>
      <c r="CY31" s="693"/>
      <c r="CZ31" s="664">
        <v>0.4</v>
      </c>
      <c r="DA31" s="690"/>
      <c r="DB31" s="690"/>
      <c r="DC31" s="694"/>
      <c r="DD31" s="668">
        <v>83492</v>
      </c>
      <c r="DE31" s="692"/>
      <c r="DF31" s="692"/>
      <c r="DG31" s="692"/>
      <c r="DH31" s="692"/>
      <c r="DI31" s="692"/>
      <c r="DJ31" s="692"/>
      <c r="DK31" s="693"/>
      <c r="DL31" s="668">
        <v>83492</v>
      </c>
      <c r="DM31" s="692"/>
      <c r="DN31" s="692"/>
      <c r="DO31" s="692"/>
      <c r="DP31" s="692"/>
      <c r="DQ31" s="692"/>
      <c r="DR31" s="692"/>
      <c r="DS31" s="692"/>
      <c r="DT31" s="692"/>
      <c r="DU31" s="692"/>
      <c r="DV31" s="693"/>
      <c r="DW31" s="664">
        <v>0.6</v>
      </c>
      <c r="DX31" s="690"/>
      <c r="DY31" s="690"/>
      <c r="DZ31" s="690"/>
      <c r="EA31" s="690"/>
      <c r="EB31" s="690"/>
      <c r="EC31" s="691"/>
    </row>
    <row r="32" spans="2:133" ht="11.25" customHeight="1" x14ac:dyDescent="0.15">
      <c r="B32" s="656" t="s">
        <v>315</v>
      </c>
      <c r="C32" s="657"/>
      <c r="D32" s="657"/>
      <c r="E32" s="657"/>
      <c r="F32" s="657"/>
      <c r="G32" s="657"/>
      <c r="H32" s="657"/>
      <c r="I32" s="657"/>
      <c r="J32" s="657"/>
      <c r="K32" s="657"/>
      <c r="L32" s="657"/>
      <c r="M32" s="657"/>
      <c r="N32" s="657"/>
      <c r="O32" s="657"/>
      <c r="P32" s="657"/>
      <c r="Q32" s="658"/>
      <c r="R32" s="659">
        <v>1692922</v>
      </c>
      <c r="S32" s="660"/>
      <c r="T32" s="660"/>
      <c r="U32" s="660"/>
      <c r="V32" s="660"/>
      <c r="W32" s="660"/>
      <c r="X32" s="660"/>
      <c r="Y32" s="661"/>
      <c r="Z32" s="662">
        <v>7.2</v>
      </c>
      <c r="AA32" s="662"/>
      <c r="AB32" s="662"/>
      <c r="AC32" s="662"/>
      <c r="AD32" s="663" t="s">
        <v>130</v>
      </c>
      <c r="AE32" s="663"/>
      <c r="AF32" s="663"/>
      <c r="AG32" s="663"/>
      <c r="AH32" s="663"/>
      <c r="AI32" s="663"/>
      <c r="AJ32" s="663"/>
      <c r="AK32" s="663"/>
      <c r="AL32" s="664" t="s">
        <v>246</v>
      </c>
      <c r="AM32" s="665"/>
      <c r="AN32" s="665"/>
      <c r="AO32" s="666"/>
      <c r="AP32" s="707"/>
      <c r="AQ32" s="708"/>
      <c r="AR32" s="708"/>
      <c r="AS32" s="708"/>
      <c r="AT32" s="712"/>
      <c r="AU32" s="214" t="s">
        <v>316</v>
      </c>
      <c r="AX32" s="656" t="s">
        <v>317</v>
      </c>
      <c r="AY32" s="657"/>
      <c r="AZ32" s="657"/>
      <c r="BA32" s="657"/>
      <c r="BB32" s="657"/>
      <c r="BC32" s="657"/>
      <c r="BD32" s="657"/>
      <c r="BE32" s="657"/>
      <c r="BF32" s="658"/>
      <c r="BG32" s="716">
        <v>98.6</v>
      </c>
      <c r="BH32" s="692"/>
      <c r="BI32" s="692"/>
      <c r="BJ32" s="692"/>
      <c r="BK32" s="692"/>
      <c r="BL32" s="692"/>
      <c r="BM32" s="665">
        <v>96.4</v>
      </c>
      <c r="BN32" s="692"/>
      <c r="BO32" s="692"/>
      <c r="BP32" s="692"/>
      <c r="BQ32" s="714"/>
      <c r="BR32" s="716">
        <v>98.6</v>
      </c>
      <c r="BS32" s="692"/>
      <c r="BT32" s="692"/>
      <c r="BU32" s="692"/>
      <c r="BV32" s="692"/>
      <c r="BW32" s="692"/>
      <c r="BX32" s="665">
        <v>96.7</v>
      </c>
      <c r="BY32" s="692"/>
      <c r="BZ32" s="692"/>
      <c r="CA32" s="692"/>
      <c r="CB32" s="714"/>
      <c r="CD32" s="699"/>
      <c r="CE32" s="700"/>
      <c r="CF32" s="656" t="s">
        <v>318</v>
      </c>
      <c r="CG32" s="657"/>
      <c r="CH32" s="657"/>
      <c r="CI32" s="657"/>
      <c r="CJ32" s="657"/>
      <c r="CK32" s="657"/>
      <c r="CL32" s="657"/>
      <c r="CM32" s="657"/>
      <c r="CN32" s="657"/>
      <c r="CO32" s="657"/>
      <c r="CP32" s="657"/>
      <c r="CQ32" s="658"/>
      <c r="CR32" s="659">
        <v>312</v>
      </c>
      <c r="CS32" s="660"/>
      <c r="CT32" s="660"/>
      <c r="CU32" s="660"/>
      <c r="CV32" s="660"/>
      <c r="CW32" s="660"/>
      <c r="CX32" s="660"/>
      <c r="CY32" s="661"/>
      <c r="CZ32" s="664">
        <v>0</v>
      </c>
      <c r="DA32" s="690"/>
      <c r="DB32" s="690"/>
      <c r="DC32" s="694"/>
      <c r="DD32" s="668">
        <v>312</v>
      </c>
      <c r="DE32" s="660"/>
      <c r="DF32" s="660"/>
      <c r="DG32" s="660"/>
      <c r="DH32" s="660"/>
      <c r="DI32" s="660"/>
      <c r="DJ32" s="660"/>
      <c r="DK32" s="661"/>
      <c r="DL32" s="668">
        <v>312</v>
      </c>
      <c r="DM32" s="660"/>
      <c r="DN32" s="660"/>
      <c r="DO32" s="660"/>
      <c r="DP32" s="660"/>
      <c r="DQ32" s="660"/>
      <c r="DR32" s="660"/>
      <c r="DS32" s="660"/>
      <c r="DT32" s="660"/>
      <c r="DU32" s="660"/>
      <c r="DV32" s="661"/>
      <c r="DW32" s="664">
        <v>0</v>
      </c>
      <c r="DX32" s="690"/>
      <c r="DY32" s="690"/>
      <c r="DZ32" s="690"/>
      <c r="EA32" s="690"/>
      <c r="EB32" s="690"/>
      <c r="EC32" s="691"/>
    </row>
    <row r="33" spans="2:133" ht="11.25" customHeight="1" x14ac:dyDescent="0.15">
      <c r="B33" s="656" t="s">
        <v>319</v>
      </c>
      <c r="C33" s="657"/>
      <c r="D33" s="657"/>
      <c r="E33" s="657"/>
      <c r="F33" s="657"/>
      <c r="G33" s="657"/>
      <c r="H33" s="657"/>
      <c r="I33" s="657"/>
      <c r="J33" s="657"/>
      <c r="K33" s="657"/>
      <c r="L33" s="657"/>
      <c r="M33" s="657"/>
      <c r="N33" s="657"/>
      <c r="O33" s="657"/>
      <c r="P33" s="657"/>
      <c r="Q33" s="658"/>
      <c r="R33" s="659">
        <v>109903</v>
      </c>
      <c r="S33" s="660"/>
      <c r="T33" s="660"/>
      <c r="U33" s="660"/>
      <c r="V33" s="660"/>
      <c r="W33" s="660"/>
      <c r="X33" s="660"/>
      <c r="Y33" s="661"/>
      <c r="Z33" s="662">
        <v>0.5</v>
      </c>
      <c r="AA33" s="662"/>
      <c r="AB33" s="662"/>
      <c r="AC33" s="662"/>
      <c r="AD33" s="663">
        <v>15886</v>
      </c>
      <c r="AE33" s="663"/>
      <c r="AF33" s="663"/>
      <c r="AG33" s="663"/>
      <c r="AH33" s="663"/>
      <c r="AI33" s="663"/>
      <c r="AJ33" s="663"/>
      <c r="AK33" s="663"/>
      <c r="AL33" s="664">
        <v>0.1</v>
      </c>
      <c r="AM33" s="665"/>
      <c r="AN33" s="665"/>
      <c r="AO33" s="666"/>
      <c r="AP33" s="709"/>
      <c r="AQ33" s="710"/>
      <c r="AR33" s="710"/>
      <c r="AS33" s="710"/>
      <c r="AT33" s="713"/>
      <c r="AU33" s="219"/>
      <c r="AV33" s="219"/>
      <c r="AW33" s="219"/>
      <c r="AX33" s="680" t="s">
        <v>320</v>
      </c>
      <c r="AY33" s="681"/>
      <c r="AZ33" s="681"/>
      <c r="BA33" s="681"/>
      <c r="BB33" s="681"/>
      <c r="BC33" s="681"/>
      <c r="BD33" s="681"/>
      <c r="BE33" s="681"/>
      <c r="BF33" s="682"/>
      <c r="BG33" s="717">
        <v>99.6</v>
      </c>
      <c r="BH33" s="718"/>
      <c r="BI33" s="718"/>
      <c r="BJ33" s="718"/>
      <c r="BK33" s="718"/>
      <c r="BL33" s="718"/>
      <c r="BM33" s="719">
        <v>98.1</v>
      </c>
      <c r="BN33" s="718"/>
      <c r="BO33" s="718"/>
      <c r="BP33" s="718"/>
      <c r="BQ33" s="720"/>
      <c r="BR33" s="717">
        <v>99.6</v>
      </c>
      <c r="BS33" s="718"/>
      <c r="BT33" s="718"/>
      <c r="BU33" s="718"/>
      <c r="BV33" s="718"/>
      <c r="BW33" s="718"/>
      <c r="BX33" s="719">
        <v>97.8</v>
      </c>
      <c r="BY33" s="718"/>
      <c r="BZ33" s="718"/>
      <c r="CA33" s="718"/>
      <c r="CB33" s="720"/>
      <c r="CD33" s="656" t="s">
        <v>321</v>
      </c>
      <c r="CE33" s="657"/>
      <c r="CF33" s="657"/>
      <c r="CG33" s="657"/>
      <c r="CH33" s="657"/>
      <c r="CI33" s="657"/>
      <c r="CJ33" s="657"/>
      <c r="CK33" s="657"/>
      <c r="CL33" s="657"/>
      <c r="CM33" s="657"/>
      <c r="CN33" s="657"/>
      <c r="CO33" s="657"/>
      <c r="CP33" s="657"/>
      <c r="CQ33" s="658"/>
      <c r="CR33" s="659">
        <v>9668747</v>
      </c>
      <c r="CS33" s="692"/>
      <c r="CT33" s="692"/>
      <c r="CU33" s="692"/>
      <c r="CV33" s="692"/>
      <c r="CW33" s="692"/>
      <c r="CX33" s="692"/>
      <c r="CY33" s="693"/>
      <c r="CZ33" s="664">
        <v>42.4</v>
      </c>
      <c r="DA33" s="690"/>
      <c r="DB33" s="690"/>
      <c r="DC33" s="694"/>
      <c r="DD33" s="668">
        <v>7651422</v>
      </c>
      <c r="DE33" s="692"/>
      <c r="DF33" s="692"/>
      <c r="DG33" s="692"/>
      <c r="DH33" s="692"/>
      <c r="DI33" s="692"/>
      <c r="DJ33" s="692"/>
      <c r="DK33" s="693"/>
      <c r="DL33" s="668">
        <v>5342467</v>
      </c>
      <c r="DM33" s="692"/>
      <c r="DN33" s="692"/>
      <c r="DO33" s="692"/>
      <c r="DP33" s="692"/>
      <c r="DQ33" s="692"/>
      <c r="DR33" s="692"/>
      <c r="DS33" s="692"/>
      <c r="DT33" s="692"/>
      <c r="DU33" s="692"/>
      <c r="DV33" s="693"/>
      <c r="DW33" s="664">
        <v>38.299999999999997</v>
      </c>
      <c r="DX33" s="690"/>
      <c r="DY33" s="690"/>
      <c r="DZ33" s="690"/>
      <c r="EA33" s="690"/>
      <c r="EB33" s="690"/>
      <c r="EC33" s="691"/>
    </row>
    <row r="34" spans="2:133" ht="11.25" customHeight="1" x14ac:dyDescent="0.15">
      <c r="B34" s="656" t="s">
        <v>322</v>
      </c>
      <c r="C34" s="657"/>
      <c r="D34" s="657"/>
      <c r="E34" s="657"/>
      <c r="F34" s="657"/>
      <c r="G34" s="657"/>
      <c r="H34" s="657"/>
      <c r="I34" s="657"/>
      <c r="J34" s="657"/>
      <c r="K34" s="657"/>
      <c r="L34" s="657"/>
      <c r="M34" s="657"/>
      <c r="N34" s="657"/>
      <c r="O34" s="657"/>
      <c r="P34" s="657"/>
      <c r="Q34" s="658"/>
      <c r="R34" s="659">
        <v>264671</v>
      </c>
      <c r="S34" s="660"/>
      <c r="T34" s="660"/>
      <c r="U34" s="660"/>
      <c r="V34" s="660"/>
      <c r="W34" s="660"/>
      <c r="X34" s="660"/>
      <c r="Y34" s="661"/>
      <c r="Z34" s="662">
        <v>1.1000000000000001</v>
      </c>
      <c r="AA34" s="662"/>
      <c r="AB34" s="662"/>
      <c r="AC34" s="662"/>
      <c r="AD34" s="663" t="s">
        <v>130</v>
      </c>
      <c r="AE34" s="663"/>
      <c r="AF34" s="663"/>
      <c r="AG34" s="663"/>
      <c r="AH34" s="663"/>
      <c r="AI34" s="663"/>
      <c r="AJ34" s="663"/>
      <c r="AK34" s="663"/>
      <c r="AL34" s="664" t="s">
        <v>130</v>
      </c>
      <c r="AM34" s="665"/>
      <c r="AN34" s="665"/>
      <c r="AO34" s="666"/>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6" t="s">
        <v>323</v>
      </c>
      <c r="CE34" s="657"/>
      <c r="CF34" s="657"/>
      <c r="CG34" s="657"/>
      <c r="CH34" s="657"/>
      <c r="CI34" s="657"/>
      <c r="CJ34" s="657"/>
      <c r="CK34" s="657"/>
      <c r="CL34" s="657"/>
      <c r="CM34" s="657"/>
      <c r="CN34" s="657"/>
      <c r="CO34" s="657"/>
      <c r="CP34" s="657"/>
      <c r="CQ34" s="658"/>
      <c r="CR34" s="659">
        <v>3401019</v>
      </c>
      <c r="CS34" s="660"/>
      <c r="CT34" s="660"/>
      <c r="CU34" s="660"/>
      <c r="CV34" s="660"/>
      <c r="CW34" s="660"/>
      <c r="CX34" s="660"/>
      <c r="CY34" s="661"/>
      <c r="CZ34" s="664">
        <v>14.9</v>
      </c>
      <c r="DA34" s="690"/>
      <c r="DB34" s="690"/>
      <c r="DC34" s="694"/>
      <c r="DD34" s="668">
        <v>2334951</v>
      </c>
      <c r="DE34" s="660"/>
      <c r="DF34" s="660"/>
      <c r="DG34" s="660"/>
      <c r="DH34" s="660"/>
      <c r="DI34" s="660"/>
      <c r="DJ34" s="660"/>
      <c r="DK34" s="661"/>
      <c r="DL34" s="668">
        <v>2116220</v>
      </c>
      <c r="DM34" s="660"/>
      <c r="DN34" s="660"/>
      <c r="DO34" s="660"/>
      <c r="DP34" s="660"/>
      <c r="DQ34" s="660"/>
      <c r="DR34" s="660"/>
      <c r="DS34" s="660"/>
      <c r="DT34" s="660"/>
      <c r="DU34" s="660"/>
      <c r="DV34" s="661"/>
      <c r="DW34" s="664">
        <v>15.2</v>
      </c>
      <c r="DX34" s="690"/>
      <c r="DY34" s="690"/>
      <c r="DZ34" s="690"/>
      <c r="EA34" s="690"/>
      <c r="EB34" s="690"/>
      <c r="EC34" s="691"/>
    </row>
    <row r="35" spans="2:133" ht="11.25" customHeight="1" x14ac:dyDescent="0.15">
      <c r="B35" s="656" t="s">
        <v>324</v>
      </c>
      <c r="C35" s="657"/>
      <c r="D35" s="657"/>
      <c r="E35" s="657"/>
      <c r="F35" s="657"/>
      <c r="G35" s="657"/>
      <c r="H35" s="657"/>
      <c r="I35" s="657"/>
      <c r="J35" s="657"/>
      <c r="K35" s="657"/>
      <c r="L35" s="657"/>
      <c r="M35" s="657"/>
      <c r="N35" s="657"/>
      <c r="O35" s="657"/>
      <c r="P35" s="657"/>
      <c r="Q35" s="658"/>
      <c r="R35" s="659">
        <v>825811</v>
      </c>
      <c r="S35" s="660"/>
      <c r="T35" s="660"/>
      <c r="U35" s="660"/>
      <c r="V35" s="660"/>
      <c r="W35" s="660"/>
      <c r="X35" s="660"/>
      <c r="Y35" s="661"/>
      <c r="Z35" s="662">
        <v>3.5</v>
      </c>
      <c r="AA35" s="662"/>
      <c r="AB35" s="662"/>
      <c r="AC35" s="662"/>
      <c r="AD35" s="663" t="s">
        <v>130</v>
      </c>
      <c r="AE35" s="663"/>
      <c r="AF35" s="663"/>
      <c r="AG35" s="663"/>
      <c r="AH35" s="663"/>
      <c r="AI35" s="663"/>
      <c r="AJ35" s="663"/>
      <c r="AK35" s="663"/>
      <c r="AL35" s="664" t="s">
        <v>246</v>
      </c>
      <c r="AM35" s="665"/>
      <c r="AN35" s="665"/>
      <c r="AO35" s="666"/>
      <c r="AP35" s="222"/>
      <c r="AQ35" s="641" t="s">
        <v>325</v>
      </c>
      <c r="AR35" s="642"/>
      <c r="AS35" s="642"/>
      <c r="AT35" s="642"/>
      <c r="AU35" s="642"/>
      <c r="AV35" s="642"/>
      <c r="AW35" s="642"/>
      <c r="AX35" s="642"/>
      <c r="AY35" s="642"/>
      <c r="AZ35" s="642"/>
      <c r="BA35" s="642"/>
      <c r="BB35" s="642"/>
      <c r="BC35" s="642"/>
      <c r="BD35" s="642"/>
      <c r="BE35" s="642"/>
      <c r="BF35" s="643"/>
      <c r="BG35" s="641" t="s">
        <v>326</v>
      </c>
      <c r="BH35" s="642"/>
      <c r="BI35" s="642"/>
      <c r="BJ35" s="642"/>
      <c r="BK35" s="642"/>
      <c r="BL35" s="642"/>
      <c r="BM35" s="642"/>
      <c r="BN35" s="642"/>
      <c r="BO35" s="642"/>
      <c r="BP35" s="642"/>
      <c r="BQ35" s="642"/>
      <c r="BR35" s="642"/>
      <c r="BS35" s="642"/>
      <c r="BT35" s="642"/>
      <c r="BU35" s="642"/>
      <c r="BV35" s="642"/>
      <c r="BW35" s="642"/>
      <c r="BX35" s="642"/>
      <c r="BY35" s="642"/>
      <c r="BZ35" s="642"/>
      <c r="CA35" s="642"/>
      <c r="CB35" s="643"/>
      <c r="CD35" s="656" t="s">
        <v>327</v>
      </c>
      <c r="CE35" s="657"/>
      <c r="CF35" s="657"/>
      <c r="CG35" s="657"/>
      <c r="CH35" s="657"/>
      <c r="CI35" s="657"/>
      <c r="CJ35" s="657"/>
      <c r="CK35" s="657"/>
      <c r="CL35" s="657"/>
      <c r="CM35" s="657"/>
      <c r="CN35" s="657"/>
      <c r="CO35" s="657"/>
      <c r="CP35" s="657"/>
      <c r="CQ35" s="658"/>
      <c r="CR35" s="659">
        <v>192181</v>
      </c>
      <c r="CS35" s="692"/>
      <c r="CT35" s="692"/>
      <c r="CU35" s="692"/>
      <c r="CV35" s="692"/>
      <c r="CW35" s="692"/>
      <c r="CX35" s="692"/>
      <c r="CY35" s="693"/>
      <c r="CZ35" s="664">
        <v>0.8</v>
      </c>
      <c r="DA35" s="690"/>
      <c r="DB35" s="690"/>
      <c r="DC35" s="694"/>
      <c r="DD35" s="668">
        <v>143763</v>
      </c>
      <c r="DE35" s="692"/>
      <c r="DF35" s="692"/>
      <c r="DG35" s="692"/>
      <c r="DH35" s="692"/>
      <c r="DI35" s="692"/>
      <c r="DJ35" s="692"/>
      <c r="DK35" s="693"/>
      <c r="DL35" s="668">
        <v>143763</v>
      </c>
      <c r="DM35" s="692"/>
      <c r="DN35" s="692"/>
      <c r="DO35" s="692"/>
      <c r="DP35" s="692"/>
      <c r="DQ35" s="692"/>
      <c r="DR35" s="692"/>
      <c r="DS35" s="692"/>
      <c r="DT35" s="692"/>
      <c r="DU35" s="692"/>
      <c r="DV35" s="693"/>
      <c r="DW35" s="664">
        <v>1</v>
      </c>
      <c r="DX35" s="690"/>
      <c r="DY35" s="690"/>
      <c r="DZ35" s="690"/>
      <c r="EA35" s="690"/>
      <c r="EB35" s="690"/>
      <c r="EC35" s="691"/>
    </row>
    <row r="36" spans="2:133" ht="11.25" customHeight="1" x14ac:dyDescent="0.15">
      <c r="B36" s="656" t="s">
        <v>328</v>
      </c>
      <c r="C36" s="657"/>
      <c r="D36" s="657"/>
      <c r="E36" s="657"/>
      <c r="F36" s="657"/>
      <c r="G36" s="657"/>
      <c r="H36" s="657"/>
      <c r="I36" s="657"/>
      <c r="J36" s="657"/>
      <c r="K36" s="657"/>
      <c r="L36" s="657"/>
      <c r="M36" s="657"/>
      <c r="N36" s="657"/>
      <c r="O36" s="657"/>
      <c r="P36" s="657"/>
      <c r="Q36" s="658"/>
      <c r="R36" s="659">
        <v>922559</v>
      </c>
      <c r="S36" s="660"/>
      <c r="T36" s="660"/>
      <c r="U36" s="660"/>
      <c r="V36" s="660"/>
      <c r="W36" s="660"/>
      <c r="X36" s="660"/>
      <c r="Y36" s="661"/>
      <c r="Z36" s="662">
        <v>3.9</v>
      </c>
      <c r="AA36" s="662"/>
      <c r="AB36" s="662"/>
      <c r="AC36" s="662"/>
      <c r="AD36" s="663" t="s">
        <v>130</v>
      </c>
      <c r="AE36" s="663"/>
      <c r="AF36" s="663"/>
      <c r="AG36" s="663"/>
      <c r="AH36" s="663"/>
      <c r="AI36" s="663"/>
      <c r="AJ36" s="663"/>
      <c r="AK36" s="663"/>
      <c r="AL36" s="664" t="s">
        <v>130</v>
      </c>
      <c r="AM36" s="665"/>
      <c r="AN36" s="665"/>
      <c r="AO36" s="666"/>
      <c r="AP36" s="222"/>
      <c r="AQ36" s="725" t="s">
        <v>329</v>
      </c>
      <c r="AR36" s="726"/>
      <c r="AS36" s="726"/>
      <c r="AT36" s="726"/>
      <c r="AU36" s="726"/>
      <c r="AV36" s="726"/>
      <c r="AW36" s="726"/>
      <c r="AX36" s="726"/>
      <c r="AY36" s="727"/>
      <c r="AZ36" s="648">
        <v>2260113</v>
      </c>
      <c r="BA36" s="649"/>
      <c r="BB36" s="649"/>
      <c r="BC36" s="649"/>
      <c r="BD36" s="649"/>
      <c r="BE36" s="649"/>
      <c r="BF36" s="721"/>
      <c r="BG36" s="645" t="s">
        <v>330</v>
      </c>
      <c r="BH36" s="646"/>
      <c r="BI36" s="646"/>
      <c r="BJ36" s="646"/>
      <c r="BK36" s="646"/>
      <c r="BL36" s="646"/>
      <c r="BM36" s="646"/>
      <c r="BN36" s="646"/>
      <c r="BO36" s="646"/>
      <c r="BP36" s="646"/>
      <c r="BQ36" s="646"/>
      <c r="BR36" s="646"/>
      <c r="BS36" s="646"/>
      <c r="BT36" s="646"/>
      <c r="BU36" s="647"/>
      <c r="BV36" s="648">
        <v>55803</v>
      </c>
      <c r="BW36" s="649"/>
      <c r="BX36" s="649"/>
      <c r="BY36" s="649"/>
      <c r="BZ36" s="649"/>
      <c r="CA36" s="649"/>
      <c r="CB36" s="721"/>
      <c r="CD36" s="656" t="s">
        <v>331</v>
      </c>
      <c r="CE36" s="657"/>
      <c r="CF36" s="657"/>
      <c r="CG36" s="657"/>
      <c r="CH36" s="657"/>
      <c r="CI36" s="657"/>
      <c r="CJ36" s="657"/>
      <c r="CK36" s="657"/>
      <c r="CL36" s="657"/>
      <c r="CM36" s="657"/>
      <c r="CN36" s="657"/>
      <c r="CO36" s="657"/>
      <c r="CP36" s="657"/>
      <c r="CQ36" s="658"/>
      <c r="CR36" s="659">
        <v>2532433</v>
      </c>
      <c r="CS36" s="660"/>
      <c r="CT36" s="660"/>
      <c r="CU36" s="660"/>
      <c r="CV36" s="660"/>
      <c r="CW36" s="660"/>
      <c r="CX36" s="660"/>
      <c r="CY36" s="661"/>
      <c r="CZ36" s="664">
        <v>11.1</v>
      </c>
      <c r="DA36" s="690"/>
      <c r="DB36" s="690"/>
      <c r="DC36" s="694"/>
      <c r="DD36" s="668">
        <v>2200361</v>
      </c>
      <c r="DE36" s="660"/>
      <c r="DF36" s="660"/>
      <c r="DG36" s="660"/>
      <c r="DH36" s="660"/>
      <c r="DI36" s="660"/>
      <c r="DJ36" s="660"/>
      <c r="DK36" s="661"/>
      <c r="DL36" s="668">
        <v>1958548</v>
      </c>
      <c r="DM36" s="660"/>
      <c r="DN36" s="660"/>
      <c r="DO36" s="660"/>
      <c r="DP36" s="660"/>
      <c r="DQ36" s="660"/>
      <c r="DR36" s="660"/>
      <c r="DS36" s="660"/>
      <c r="DT36" s="660"/>
      <c r="DU36" s="660"/>
      <c r="DV36" s="661"/>
      <c r="DW36" s="664">
        <v>14</v>
      </c>
      <c r="DX36" s="690"/>
      <c r="DY36" s="690"/>
      <c r="DZ36" s="690"/>
      <c r="EA36" s="690"/>
      <c r="EB36" s="690"/>
      <c r="EC36" s="691"/>
    </row>
    <row r="37" spans="2:133" ht="11.25" customHeight="1" x14ac:dyDescent="0.15">
      <c r="B37" s="656" t="s">
        <v>332</v>
      </c>
      <c r="C37" s="657"/>
      <c r="D37" s="657"/>
      <c r="E37" s="657"/>
      <c r="F37" s="657"/>
      <c r="G37" s="657"/>
      <c r="H37" s="657"/>
      <c r="I37" s="657"/>
      <c r="J37" s="657"/>
      <c r="K37" s="657"/>
      <c r="L37" s="657"/>
      <c r="M37" s="657"/>
      <c r="N37" s="657"/>
      <c r="O37" s="657"/>
      <c r="P37" s="657"/>
      <c r="Q37" s="658"/>
      <c r="R37" s="659">
        <v>202157</v>
      </c>
      <c r="S37" s="660"/>
      <c r="T37" s="660"/>
      <c r="U37" s="660"/>
      <c r="V37" s="660"/>
      <c r="W37" s="660"/>
      <c r="X37" s="660"/>
      <c r="Y37" s="661"/>
      <c r="Z37" s="662">
        <v>0.9</v>
      </c>
      <c r="AA37" s="662"/>
      <c r="AB37" s="662"/>
      <c r="AC37" s="662"/>
      <c r="AD37" s="663">
        <v>92</v>
      </c>
      <c r="AE37" s="663"/>
      <c r="AF37" s="663"/>
      <c r="AG37" s="663"/>
      <c r="AH37" s="663"/>
      <c r="AI37" s="663"/>
      <c r="AJ37" s="663"/>
      <c r="AK37" s="663"/>
      <c r="AL37" s="664">
        <v>0</v>
      </c>
      <c r="AM37" s="665"/>
      <c r="AN37" s="665"/>
      <c r="AO37" s="666"/>
      <c r="AQ37" s="722" t="s">
        <v>333</v>
      </c>
      <c r="AR37" s="723"/>
      <c r="AS37" s="723"/>
      <c r="AT37" s="723"/>
      <c r="AU37" s="723"/>
      <c r="AV37" s="723"/>
      <c r="AW37" s="723"/>
      <c r="AX37" s="723"/>
      <c r="AY37" s="724"/>
      <c r="AZ37" s="659">
        <v>680000</v>
      </c>
      <c r="BA37" s="660"/>
      <c r="BB37" s="660"/>
      <c r="BC37" s="660"/>
      <c r="BD37" s="692"/>
      <c r="BE37" s="692"/>
      <c r="BF37" s="714"/>
      <c r="BG37" s="656" t="s">
        <v>334</v>
      </c>
      <c r="BH37" s="657"/>
      <c r="BI37" s="657"/>
      <c r="BJ37" s="657"/>
      <c r="BK37" s="657"/>
      <c r="BL37" s="657"/>
      <c r="BM37" s="657"/>
      <c r="BN37" s="657"/>
      <c r="BO37" s="657"/>
      <c r="BP37" s="657"/>
      <c r="BQ37" s="657"/>
      <c r="BR37" s="657"/>
      <c r="BS37" s="657"/>
      <c r="BT37" s="657"/>
      <c r="BU37" s="658"/>
      <c r="BV37" s="659">
        <v>-5089</v>
      </c>
      <c r="BW37" s="660"/>
      <c r="BX37" s="660"/>
      <c r="BY37" s="660"/>
      <c r="BZ37" s="660"/>
      <c r="CA37" s="660"/>
      <c r="CB37" s="669"/>
      <c r="CD37" s="656" t="s">
        <v>335</v>
      </c>
      <c r="CE37" s="657"/>
      <c r="CF37" s="657"/>
      <c r="CG37" s="657"/>
      <c r="CH37" s="657"/>
      <c r="CI37" s="657"/>
      <c r="CJ37" s="657"/>
      <c r="CK37" s="657"/>
      <c r="CL37" s="657"/>
      <c r="CM37" s="657"/>
      <c r="CN37" s="657"/>
      <c r="CO37" s="657"/>
      <c r="CP37" s="657"/>
      <c r="CQ37" s="658"/>
      <c r="CR37" s="659">
        <v>1152945</v>
      </c>
      <c r="CS37" s="692"/>
      <c r="CT37" s="692"/>
      <c r="CU37" s="692"/>
      <c r="CV37" s="692"/>
      <c r="CW37" s="692"/>
      <c r="CX37" s="692"/>
      <c r="CY37" s="693"/>
      <c r="CZ37" s="664">
        <v>5.0999999999999996</v>
      </c>
      <c r="DA37" s="690"/>
      <c r="DB37" s="690"/>
      <c r="DC37" s="694"/>
      <c r="DD37" s="668">
        <v>1042945</v>
      </c>
      <c r="DE37" s="692"/>
      <c r="DF37" s="692"/>
      <c r="DG37" s="692"/>
      <c r="DH37" s="692"/>
      <c r="DI37" s="692"/>
      <c r="DJ37" s="692"/>
      <c r="DK37" s="693"/>
      <c r="DL37" s="668">
        <v>1036768</v>
      </c>
      <c r="DM37" s="692"/>
      <c r="DN37" s="692"/>
      <c r="DO37" s="692"/>
      <c r="DP37" s="692"/>
      <c r="DQ37" s="692"/>
      <c r="DR37" s="692"/>
      <c r="DS37" s="692"/>
      <c r="DT37" s="692"/>
      <c r="DU37" s="692"/>
      <c r="DV37" s="693"/>
      <c r="DW37" s="664">
        <v>7.4</v>
      </c>
      <c r="DX37" s="690"/>
      <c r="DY37" s="690"/>
      <c r="DZ37" s="690"/>
      <c r="EA37" s="690"/>
      <c r="EB37" s="690"/>
      <c r="EC37" s="691"/>
    </row>
    <row r="38" spans="2:133" ht="11.25" customHeight="1" x14ac:dyDescent="0.15">
      <c r="B38" s="656" t="s">
        <v>336</v>
      </c>
      <c r="C38" s="657"/>
      <c r="D38" s="657"/>
      <c r="E38" s="657"/>
      <c r="F38" s="657"/>
      <c r="G38" s="657"/>
      <c r="H38" s="657"/>
      <c r="I38" s="657"/>
      <c r="J38" s="657"/>
      <c r="K38" s="657"/>
      <c r="L38" s="657"/>
      <c r="M38" s="657"/>
      <c r="N38" s="657"/>
      <c r="O38" s="657"/>
      <c r="P38" s="657"/>
      <c r="Q38" s="658"/>
      <c r="R38" s="659">
        <v>871883</v>
      </c>
      <c r="S38" s="660"/>
      <c r="T38" s="660"/>
      <c r="U38" s="660"/>
      <c r="V38" s="660"/>
      <c r="W38" s="660"/>
      <c r="X38" s="660"/>
      <c r="Y38" s="661"/>
      <c r="Z38" s="662">
        <v>3.7</v>
      </c>
      <c r="AA38" s="662"/>
      <c r="AB38" s="662"/>
      <c r="AC38" s="662"/>
      <c r="AD38" s="663" t="s">
        <v>130</v>
      </c>
      <c r="AE38" s="663"/>
      <c r="AF38" s="663"/>
      <c r="AG38" s="663"/>
      <c r="AH38" s="663"/>
      <c r="AI38" s="663"/>
      <c r="AJ38" s="663"/>
      <c r="AK38" s="663"/>
      <c r="AL38" s="664" t="s">
        <v>130</v>
      </c>
      <c r="AM38" s="665"/>
      <c r="AN38" s="665"/>
      <c r="AO38" s="666"/>
      <c r="AQ38" s="722" t="s">
        <v>337</v>
      </c>
      <c r="AR38" s="723"/>
      <c r="AS38" s="723"/>
      <c r="AT38" s="723"/>
      <c r="AU38" s="723"/>
      <c r="AV38" s="723"/>
      <c r="AW38" s="723"/>
      <c r="AX38" s="723"/>
      <c r="AY38" s="724"/>
      <c r="AZ38" s="659">
        <v>15221</v>
      </c>
      <c r="BA38" s="660"/>
      <c r="BB38" s="660"/>
      <c r="BC38" s="660"/>
      <c r="BD38" s="692"/>
      <c r="BE38" s="692"/>
      <c r="BF38" s="714"/>
      <c r="BG38" s="656" t="s">
        <v>338</v>
      </c>
      <c r="BH38" s="657"/>
      <c r="BI38" s="657"/>
      <c r="BJ38" s="657"/>
      <c r="BK38" s="657"/>
      <c r="BL38" s="657"/>
      <c r="BM38" s="657"/>
      <c r="BN38" s="657"/>
      <c r="BO38" s="657"/>
      <c r="BP38" s="657"/>
      <c r="BQ38" s="657"/>
      <c r="BR38" s="657"/>
      <c r="BS38" s="657"/>
      <c r="BT38" s="657"/>
      <c r="BU38" s="658"/>
      <c r="BV38" s="659">
        <v>6374</v>
      </c>
      <c r="BW38" s="660"/>
      <c r="BX38" s="660"/>
      <c r="BY38" s="660"/>
      <c r="BZ38" s="660"/>
      <c r="CA38" s="660"/>
      <c r="CB38" s="669"/>
      <c r="CD38" s="656" t="s">
        <v>339</v>
      </c>
      <c r="CE38" s="657"/>
      <c r="CF38" s="657"/>
      <c r="CG38" s="657"/>
      <c r="CH38" s="657"/>
      <c r="CI38" s="657"/>
      <c r="CJ38" s="657"/>
      <c r="CK38" s="657"/>
      <c r="CL38" s="657"/>
      <c r="CM38" s="657"/>
      <c r="CN38" s="657"/>
      <c r="CO38" s="657"/>
      <c r="CP38" s="657"/>
      <c r="CQ38" s="658"/>
      <c r="CR38" s="659">
        <v>1564892</v>
      </c>
      <c r="CS38" s="660"/>
      <c r="CT38" s="660"/>
      <c r="CU38" s="660"/>
      <c r="CV38" s="660"/>
      <c r="CW38" s="660"/>
      <c r="CX38" s="660"/>
      <c r="CY38" s="661"/>
      <c r="CZ38" s="664">
        <v>6.9</v>
      </c>
      <c r="DA38" s="690"/>
      <c r="DB38" s="690"/>
      <c r="DC38" s="694"/>
      <c r="DD38" s="668">
        <v>1246630</v>
      </c>
      <c r="DE38" s="660"/>
      <c r="DF38" s="660"/>
      <c r="DG38" s="660"/>
      <c r="DH38" s="660"/>
      <c r="DI38" s="660"/>
      <c r="DJ38" s="660"/>
      <c r="DK38" s="661"/>
      <c r="DL38" s="668">
        <v>1123936</v>
      </c>
      <c r="DM38" s="660"/>
      <c r="DN38" s="660"/>
      <c r="DO38" s="660"/>
      <c r="DP38" s="660"/>
      <c r="DQ38" s="660"/>
      <c r="DR38" s="660"/>
      <c r="DS38" s="660"/>
      <c r="DT38" s="660"/>
      <c r="DU38" s="660"/>
      <c r="DV38" s="661"/>
      <c r="DW38" s="664">
        <v>8.1</v>
      </c>
      <c r="DX38" s="690"/>
      <c r="DY38" s="690"/>
      <c r="DZ38" s="690"/>
      <c r="EA38" s="690"/>
      <c r="EB38" s="690"/>
      <c r="EC38" s="691"/>
    </row>
    <row r="39" spans="2:133" ht="11.25" customHeight="1" x14ac:dyDescent="0.15">
      <c r="B39" s="656" t="s">
        <v>340</v>
      </c>
      <c r="C39" s="657"/>
      <c r="D39" s="657"/>
      <c r="E39" s="657"/>
      <c r="F39" s="657"/>
      <c r="G39" s="657"/>
      <c r="H39" s="657"/>
      <c r="I39" s="657"/>
      <c r="J39" s="657"/>
      <c r="K39" s="657"/>
      <c r="L39" s="657"/>
      <c r="M39" s="657"/>
      <c r="N39" s="657"/>
      <c r="O39" s="657"/>
      <c r="P39" s="657"/>
      <c r="Q39" s="658"/>
      <c r="R39" s="659" t="s">
        <v>130</v>
      </c>
      <c r="S39" s="660"/>
      <c r="T39" s="660"/>
      <c r="U39" s="660"/>
      <c r="V39" s="660"/>
      <c r="W39" s="660"/>
      <c r="X39" s="660"/>
      <c r="Y39" s="661"/>
      <c r="Z39" s="662" t="s">
        <v>130</v>
      </c>
      <c r="AA39" s="662"/>
      <c r="AB39" s="662"/>
      <c r="AC39" s="662"/>
      <c r="AD39" s="663" t="s">
        <v>130</v>
      </c>
      <c r="AE39" s="663"/>
      <c r="AF39" s="663"/>
      <c r="AG39" s="663"/>
      <c r="AH39" s="663"/>
      <c r="AI39" s="663"/>
      <c r="AJ39" s="663"/>
      <c r="AK39" s="663"/>
      <c r="AL39" s="664" t="s">
        <v>246</v>
      </c>
      <c r="AM39" s="665"/>
      <c r="AN39" s="665"/>
      <c r="AO39" s="666"/>
      <c r="AQ39" s="722" t="s">
        <v>341</v>
      </c>
      <c r="AR39" s="723"/>
      <c r="AS39" s="723"/>
      <c r="AT39" s="723"/>
      <c r="AU39" s="723"/>
      <c r="AV39" s="723"/>
      <c r="AW39" s="723"/>
      <c r="AX39" s="723"/>
      <c r="AY39" s="724"/>
      <c r="AZ39" s="659" t="s">
        <v>130</v>
      </c>
      <c r="BA39" s="660"/>
      <c r="BB39" s="660"/>
      <c r="BC39" s="660"/>
      <c r="BD39" s="692"/>
      <c r="BE39" s="692"/>
      <c r="BF39" s="714"/>
      <c r="BG39" s="656" t="s">
        <v>342</v>
      </c>
      <c r="BH39" s="657"/>
      <c r="BI39" s="657"/>
      <c r="BJ39" s="657"/>
      <c r="BK39" s="657"/>
      <c r="BL39" s="657"/>
      <c r="BM39" s="657"/>
      <c r="BN39" s="657"/>
      <c r="BO39" s="657"/>
      <c r="BP39" s="657"/>
      <c r="BQ39" s="657"/>
      <c r="BR39" s="657"/>
      <c r="BS39" s="657"/>
      <c r="BT39" s="657"/>
      <c r="BU39" s="658"/>
      <c r="BV39" s="659">
        <v>9790</v>
      </c>
      <c r="BW39" s="660"/>
      <c r="BX39" s="660"/>
      <c r="BY39" s="660"/>
      <c r="BZ39" s="660"/>
      <c r="CA39" s="660"/>
      <c r="CB39" s="669"/>
      <c r="CD39" s="656" t="s">
        <v>343</v>
      </c>
      <c r="CE39" s="657"/>
      <c r="CF39" s="657"/>
      <c r="CG39" s="657"/>
      <c r="CH39" s="657"/>
      <c r="CI39" s="657"/>
      <c r="CJ39" s="657"/>
      <c r="CK39" s="657"/>
      <c r="CL39" s="657"/>
      <c r="CM39" s="657"/>
      <c r="CN39" s="657"/>
      <c r="CO39" s="657"/>
      <c r="CP39" s="657"/>
      <c r="CQ39" s="658"/>
      <c r="CR39" s="659">
        <v>1715522</v>
      </c>
      <c r="CS39" s="692"/>
      <c r="CT39" s="692"/>
      <c r="CU39" s="692"/>
      <c r="CV39" s="692"/>
      <c r="CW39" s="692"/>
      <c r="CX39" s="692"/>
      <c r="CY39" s="693"/>
      <c r="CZ39" s="664">
        <v>7.5</v>
      </c>
      <c r="DA39" s="690"/>
      <c r="DB39" s="690"/>
      <c r="DC39" s="694"/>
      <c r="DD39" s="668">
        <v>1466017</v>
      </c>
      <c r="DE39" s="692"/>
      <c r="DF39" s="692"/>
      <c r="DG39" s="692"/>
      <c r="DH39" s="692"/>
      <c r="DI39" s="692"/>
      <c r="DJ39" s="692"/>
      <c r="DK39" s="693"/>
      <c r="DL39" s="668" t="s">
        <v>130</v>
      </c>
      <c r="DM39" s="692"/>
      <c r="DN39" s="692"/>
      <c r="DO39" s="692"/>
      <c r="DP39" s="692"/>
      <c r="DQ39" s="692"/>
      <c r="DR39" s="692"/>
      <c r="DS39" s="692"/>
      <c r="DT39" s="692"/>
      <c r="DU39" s="692"/>
      <c r="DV39" s="693"/>
      <c r="DW39" s="664" t="s">
        <v>130</v>
      </c>
      <c r="DX39" s="690"/>
      <c r="DY39" s="690"/>
      <c r="DZ39" s="690"/>
      <c r="EA39" s="690"/>
      <c r="EB39" s="690"/>
      <c r="EC39" s="691"/>
    </row>
    <row r="40" spans="2:133" ht="11.25" customHeight="1" x14ac:dyDescent="0.15">
      <c r="B40" s="656" t="s">
        <v>344</v>
      </c>
      <c r="C40" s="657"/>
      <c r="D40" s="657"/>
      <c r="E40" s="657"/>
      <c r="F40" s="657"/>
      <c r="G40" s="657"/>
      <c r="H40" s="657"/>
      <c r="I40" s="657"/>
      <c r="J40" s="657"/>
      <c r="K40" s="657"/>
      <c r="L40" s="657"/>
      <c r="M40" s="657"/>
      <c r="N40" s="657"/>
      <c r="O40" s="657"/>
      <c r="P40" s="657"/>
      <c r="Q40" s="658"/>
      <c r="R40" s="659">
        <v>328283</v>
      </c>
      <c r="S40" s="660"/>
      <c r="T40" s="660"/>
      <c r="U40" s="660"/>
      <c r="V40" s="660"/>
      <c r="W40" s="660"/>
      <c r="X40" s="660"/>
      <c r="Y40" s="661"/>
      <c r="Z40" s="662">
        <v>1.4</v>
      </c>
      <c r="AA40" s="662"/>
      <c r="AB40" s="662"/>
      <c r="AC40" s="662"/>
      <c r="AD40" s="663" t="s">
        <v>246</v>
      </c>
      <c r="AE40" s="663"/>
      <c r="AF40" s="663"/>
      <c r="AG40" s="663"/>
      <c r="AH40" s="663"/>
      <c r="AI40" s="663"/>
      <c r="AJ40" s="663"/>
      <c r="AK40" s="663"/>
      <c r="AL40" s="664" t="s">
        <v>130</v>
      </c>
      <c r="AM40" s="665"/>
      <c r="AN40" s="665"/>
      <c r="AO40" s="666"/>
      <c r="AQ40" s="722" t="s">
        <v>345</v>
      </c>
      <c r="AR40" s="723"/>
      <c r="AS40" s="723"/>
      <c r="AT40" s="723"/>
      <c r="AU40" s="723"/>
      <c r="AV40" s="723"/>
      <c r="AW40" s="723"/>
      <c r="AX40" s="723"/>
      <c r="AY40" s="724"/>
      <c r="AZ40" s="659" t="s">
        <v>130</v>
      </c>
      <c r="BA40" s="660"/>
      <c r="BB40" s="660"/>
      <c r="BC40" s="660"/>
      <c r="BD40" s="692"/>
      <c r="BE40" s="692"/>
      <c r="BF40" s="714"/>
      <c r="BG40" s="707" t="s">
        <v>346</v>
      </c>
      <c r="BH40" s="708"/>
      <c r="BI40" s="708"/>
      <c r="BJ40" s="708"/>
      <c r="BK40" s="708"/>
      <c r="BL40" s="223"/>
      <c r="BM40" s="657" t="s">
        <v>347</v>
      </c>
      <c r="BN40" s="657"/>
      <c r="BO40" s="657"/>
      <c r="BP40" s="657"/>
      <c r="BQ40" s="657"/>
      <c r="BR40" s="657"/>
      <c r="BS40" s="657"/>
      <c r="BT40" s="657"/>
      <c r="BU40" s="658"/>
      <c r="BV40" s="659">
        <v>95</v>
      </c>
      <c r="BW40" s="660"/>
      <c r="BX40" s="660"/>
      <c r="BY40" s="660"/>
      <c r="BZ40" s="660"/>
      <c r="CA40" s="660"/>
      <c r="CB40" s="669"/>
      <c r="CD40" s="656" t="s">
        <v>348</v>
      </c>
      <c r="CE40" s="657"/>
      <c r="CF40" s="657"/>
      <c r="CG40" s="657"/>
      <c r="CH40" s="657"/>
      <c r="CI40" s="657"/>
      <c r="CJ40" s="657"/>
      <c r="CK40" s="657"/>
      <c r="CL40" s="657"/>
      <c r="CM40" s="657"/>
      <c r="CN40" s="657"/>
      <c r="CO40" s="657"/>
      <c r="CP40" s="657"/>
      <c r="CQ40" s="658"/>
      <c r="CR40" s="659">
        <v>262700</v>
      </c>
      <c r="CS40" s="660"/>
      <c r="CT40" s="660"/>
      <c r="CU40" s="660"/>
      <c r="CV40" s="660"/>
      <c r="CW40" s="660"/>
      <c r="CX40" s="660"/>
      <c r="CY40" s="661"/>
      <c r="CZ40" s="664">
        <v>1.2</v>
      </c>
      <c r="DA40" s="690"/>
      <c r="DB40" s="690"/>
      <c r="DC40" s="694"/>
      <c r="DD40" s="668">
        <v>259700</v>
      </c>
      <c r="DE40" s="660"/>
      <c r="DF40" s="660"/>
      <c r="DG40" s="660"/>
      <c r="DH40" s="660"/>
      <c r="DI40" s="660"/>
      <c r="DJ40" s="660"/>
      <c r="DK40" s="661"/>
      <c r="DL40" s="668" t="s">
        <v>130</v>
      </c>
      <c r="DM40" s="660"/>
      <c r="DN40" s="660"/>
      <c r="DO40" s="660"/>
      <c r="DP40" s="660"/>
      <c r="DQ40" s="660"/>
      <c r="DR40" s="660"/>
      <c r="DS40" s="660"/>
      <c r="DT40" s="660"/>
      <c r="DU40" s="660"/>
      <c r="DV40" s="661"/>
      <c r="DW40" s="664" t="s">
        <v>246</v>
      </c>
      <c r="DX40" s="690"/>
      <c r="DY40" s="690"/>
      <c r="DZ40" s="690"/>
      <c r="EA40" s="690"/>
      <c r="EB40" s="690"/>
      <c r="EC40" s="691"/>
    </row>
    <row r="41" spans="2:133" ht="11.25" customHeight="1" x14ac:dyDescent="0.15">
      <c r="B41" s="680" t="s">
        <v>349</v>
      </c>
      <c r="C41" s="681"/>
      <c r="D41" s="681"/>
      <c r="E41" s="681"/>
      <c r="F41" s="681"/>
      <c r="G41" s="681"/>
      <c r="H41" s="681"/>
      <c r="I41" s="681"/>
      <c r="J41" s="681"/>
      <c r="K41" s="681"/>
      <c r="L41" s="681"/>
      <c r="M41" s="681"/>
      <c r="N41" s="681"/>
      <c r="O41" s="681"/>
      <c r="P41" s="681"/>
      <c r="Q41" s="682"/>
      <c r="R41" s="731">
        <v>23388235</v>
      </c>
      <c r="S41" s="732"/>
      <c r="T41" s="732"/>
      <c r="U41" s="732"/>
      <c r="V41" s="732"/>
      <c r="W41" s="732"/>
      <c r="X41" s="732"/>
      <c r="Y41" s="736"/>
      <c r="Z41" s="737">
        <v>100</v>
      </c>
      <c r="AA41" s="737"/>
      <c r="AB41" s="737"/>
      <c r="AC41" s="737"/>
      <c r="AD41" s="738">
        <v>13624087</v>
      </c>
      <c r="AE41" s="738"/>
      <c r="AF41" s="738"/>
      <c r="AG41" s="738"/>
      <c r="AH41" s="738"/>
      <c r="AI41" s="738"/>
      <c r="AJ41" s="738"/>
      <c r="AK41" s="738"/>
      <c r="AL41" s="739">
        <v>100</v>
      </c>
      <c r="AM41" s="719"/>
      <c r="AN41" s="719"/>
      <c r="AO41" s="740"/>
      <c r="AQ41" s="722" t="s">
        <v>350</v>
      </c>
      <c r="AR41" s="723"/>
      <c r="AS41" s="723"/>
      <c r="AT41" s="723"/>
      <c r="AU41" s="723"/>
      <c r="AV41" s="723"/>
      <c r="AW41" s="723"/>
      <c r="AX41" s="723"/>
      <c r="AY41" s="724"/>
      <c r="AZ41" s="659">
        <v>398114</v>
      </c>
      <c r="BA41" s="660"/>
      <c r="BB41" s="660"/>
      <c r="BC41" s="660"/>
      <c r="BD41" s="692"/>
      <c r="BE41" s="692"/>
      <c r="BF41" s="714"/>
      <c r="BG41" s="707"/>
      <c r="BH41" s="708"/>
      <c r="BI41" s="708"/>
      <c r="BJ41" s="708"/>
      <c r="BK41" s="708"/>
      <c r="BL41" s="223"/>
      <c r="BM41" s="657" t="s">
        <v>351</v>
      </c>
      <c r="BN41" s="657"/>
      <c r="BO41" s="657"/>
      <c r="BP41" s="657"/>
      <c r="BQ41" s="657"/>
      <c r="BR41" s="657"/>
      <c r="BS41" s="657"/>
      <c r="BT41" s="657"/>
      <c r="BU41" s="658"/>
      <c r="BV41" s="659" t="s">
        <v>130</v>
      </c>
      <c r="BW41" s="660"/>
      <c r="BX41" s="660"/>
      <c r="BY41" s="660"/>
      <c r="BZ41" s="660"/>
      <c r="CA41" s="660"/>
      <c r="CB41" s="669"/>
      <c r="CD41" s="656" t="s">
        <v>352</v>
      </c>
      <c r="CE41" s="657"/>
      <c r="CF41" s="657"/>
      <c r="CG41" s="657"/>
      <c r="CH41" s="657"/>
      <c r="CI41" s="657"/>
      <c r="CJ41" s="657"/>
      <c r="CK41" s="657"/>
      <c r="CL41" s="657"/>
      <c r="CM41" s="657"/>
      <c r="CN41" s="657"/>
      <c r="CO41" s="657"/>
      <c r="CP41" s="657"/>
      <c r="CQ41" s="658"/>
      <c r="CR41" s="659" t="s">
        <v>130</v>
      </c>
      <c r="CS41" s="692"/>
      <c r="CT41" s="692"/>
      <c r="CU41" s="692"/>
      <c r="CV41" s="692"/>
      <c r="CW41" s="692"/>
      <c r="CX41" s="692"/>
      <c r="CY41" s="693"/>
      <c r="CZ41" s="664" t="s">
        <v>130</v>
      </c>
      <c r="DA41" s="690"/>
      <c r="DB41" s="690"/>
      <c r="DC41" s="694"/>
      <c r="DD41" s="668" t="s">
        <v>130</v>
      </c>
      <c r="DE41" s="692"/>
      <c r="DF41" s="692"/>
      <c r="DG41" s="692"/>
      <c r="DH41" s="692"/>
      <c r="DI41" s="692"/>
      <c r="DJ41" s="692"/>
      <c r="DK41" s="693"/>
      <c r="DL41" s="742"/>
      <c r="DM41" s="743"/>
      <c r="DN41" s="743"/>
      <c r="DO41" s="743"/>
      <c r="DP41" s="743"/>
      <c r="DQ41" s="743"/>
      <c r="DR41" s="743"/>
      <c r="DS41" s="743"/>
      <c r="DT41" s="743"/>
      <c r="DU41" s="743"/>
      <c r="DV41" s="744"/>
      <c r="DW41" s="733"/>
      <c r="DX41" s="734"/>
      <c r="DY41" s="734"/>
      <c r="DZ41" s="734"/>
      <c r="EA41" s="734"/>
      <c r="EB41" s="734"/>
      <c r="EC41" s="735"/>
    </row>
    <row r="42" spans="2:133" ht="11.25" customHeight="1" x14ac:dyDescent="0.15">
      <c r="AQ42" s="728" t="s">
        <v>353</v>
      </c>
      <c r="AR42" s="729"/>
      <c r="AS42" s="729"/>
      <c r="AT42" s="729"/>
      <c r="AU42" s="729"/>
      <c r="AV42" s="729"/>
      <c r="AW42" s="729"/>
      <c r="AX42" s="729"/>
      <c r="AY42" s="730"/>
      <c r="AZ42" s="731">
        <v>1166778</v>
      </c>
      <c r="BA42" s="732"/>
      <c r="BB42" s="732"/>
      <c r="BC42" s="732"/>
      <c r="BD42" s="718"/>
      <c r="BE42" s="718"/>
      <c r="BF42" s="720"/>
      <c r="BG42" s="709"/>
      <c r="BH42" s="710"/>
      <c r="BI42" s="710"/>
      <c r="BJ42" s="710"/>
      <c r="BK42" s="710"/>
      <c r="BL42" s="224"/>
      <c r="BM42" s="681" t="s">
        <v>354</v>
      </c>
      <c r="BN42" s="681"/>
      <c r="BO42" s="681"/>
      <c r="BP42" s="681"/>
      <c r="BQ42" s="681"/>
      <c r="BR42" s="681"/>
      <c r="BS42" s="681"/>
      <c r="BT42" s="681"/>
      <c r="BU42" s="682"/>
      <c r="BV42" s="731">
        <v>379</v>
      </c>
      <c r="BW42" s="732"/>
      <c r="BX42" s="732"/>
      <c r="BY42" s="732"/>
      <c r="BZ42" s="732"/>
      <c r="CA42" s="732"/>
      <c r="CB42" s="741"/>
      <c r="CD42" s="656" t="s">
        <v>355</v>
      </c>
      <c r="CE42" s="657"/>
      <c r="CF42" s="657"/>
      <c r="CG42" s="657"/>
      <c r="CH42" s="657"/>
      <c r="CI42" s="657"/>
      <c r="CJ42" s="657"/>
      <c r="CK42" s="657"/>
      <c r="CL42" s="657"/>
      <c r="CM42" s="657"/>
      <c r="CN42" s="657"/>
      <c r="CO42" s="657"/>
      <c r="CP42" s="657"/>
      <c r="CQ42" s="658"/>
      <c r="CR42" s="659">
        <v>1636565</v>
      </c>
      <c r="CS42" s="692"/>
      <c r="CT42" s="692"/>
      <c r="CU42" s="692"/>
      <c r="CV42" s="692"/>
      <c r="CW42" s="692"/>
      <c r="CX42" s="692"/>
      <c r="CY42" s="693"/>
      <c r="CZ42" s="664">
        <v>7.2</v>
      </c>
      <c r="DA42" s="690"/>
      <c r="DB42" s="690"/>
      <c r="DC42" s="694"/>
      <c r="DD42" s="668">
        <v>594171</v>
      </c>
      <c r="DE42" s="692"/>
      <c r="DF42" s="692"/>
      <c r="DG42" s="692"/>
      <c r="DH42" s="692"/>
      <c r="DI42" s="692"/>
      <c r="DJ42" s="692"/>
      <c r="DK42" s="693"/>
      <c r="DL42" s="742"/>
      <c r="DM42" s="743"/>
      <c r="DN42" s="743"/>
      <c r="DO42" s="743"/>
      <c r="DP42" s="743"/>
      <c r="DQ42" s="743"/>
      <c r="DR42" s="743"/>
      <c r="DS42" s="743"/>
      <c r="DT42" s="743"/>
      <c r="DU42" s="743"/>
      <c r="DV42" s="744"/>
      <c r="DW42" s="733"/>
      <c r="DX42" s="734"/>
      <c r="DY42" s="734"/>
      <c r="DZ42" s="734"/>
      <c r="EA42" s="734"/>
      <c r="EB42" s="734"/>
      <c r="EC42" s="735"/>
    </row>
    <row r="43" spans="2:133" ht="11.25" customHeight="1" x14ac:dyDescent="0.15">
      <c r="B43" s="214" t="s">
        <v>356</v>
      </c>
      <c r="CD43" s="656" t="s">
        <v>357</v>
      </c>
      <c r="CE43" s="657"/>
      <c r="CF43" s="657"/>
      <c r="CG43" s="657"/>
      <c r="CH43" s="657"/>
      <c r="CI43" s="657"/>
      <c r="CJ43" s="657"/>
      <c r="CK43" s="657"/>
      <c r="CL43" s="657"/>
      <c r="CM43" s="657"/>
      <c r="CN43" s="657"/>
      <c r="CO43" s="657"/>
      <c r="CP43" s="657"/>
      <c r="CQ43" s="658"/>
      <c r="CR43" s="659">
        <v>144566</v>
      </c>
      <c r="CS43" s="692"/>
      <c r="CT43" s="692"/>
      <c r="CU43" s="692"/>
      <c r="CV43" s="692"/>
      <c r="CW43" s="692"/>
      <c r="CX43" s="692"/>
      <c r="CY43" s="693"/>
      <c r="CZ43" s="664">
        <v>0.6</v>
      </c>
      <c r="DA43" s="690"/>
      <c r="DB43" s="690"/>
      <c r="DC43" s="694"/>
      <c r="DD43" s="668">
        <v>144430</v>
      </c>
      <c r="DE43" s="692"/>
      <c r="DF43" s="692"/>
      <c r="DG43" s="692"/>
      <c r="DH43" s="692"/>
      <c r="DI43" s="692"/>
      <c r="DJ43" s="692"/>
      <c r="DK43" s="693"/>
      <c r="DL43" s="742"/>
      <c r="DM43" s="743"/>
      <c r="DN43" s="743"/>
      <c r="DO43" s="743"/>
      <c r="DP43" s="743"/>
      <c r="DQ43" s="743"/>
      <c r="DR43" s="743"/>
      <c r="DS43" s="743"/>
      <c r="DT43" s="743"/>
      <c r="DU43" s="743"/>
      <c r="DV43" s="744"/>
      <c r="DW43" s="733"/>
      <c r="DX43" s="734"/>
      <c r="DY43" s="734"/>
      <c r="DZ43" s="734"/>
      <c r="EA43" s="734"/>
      <c r="EB43" s="734"/>
      <c r="EC43" s="735"/>
    </row>
    <row r="44" spans="2:133" ht="11.25" customHeight="1" x14ac:dyDescent="0.15">
      <c r="B44" s="745" t="s">
        <v>358</v>
      </c>
      <c r="C44" s="745"/>
      <c r="D44" s="745"/>
      <c r="E44" s="745"/>
      <c r="F44" s="745"/>
      <c r="G44" s="745"/>
      <c r="H44" s="745"/>
      <c r="I44" s="745"/>
      <c r="J44" s="745"/>
      <c r="K44" s="745"/>
      <c r="L44" s="745"/>
      <c r="M44" s="745"/>
      <c r="N44" s="745"/>
      <c r="O44" s="745"/>
      <c r="P44" s="745"/>
      <c r="Q44" s="745"/>
      <c r="R44" s="745"/>
      <c r="S44" s="745"/>
      <c r="T44" s="745"/>
      <c r="U44" s="745"/>
      <c r="V44" s="745"/>
      <c r="W44" s="745"/>
      <c r="X44" s="745"/>
      <c r="Y44" s="745"/>
      <c r="Z44" s="745"/>
      <c r="AA44" s="745"/>
      <c r="AB44" s="745"/>
      <c r="AC44" s="745"/>
      <c r="AD44" s="745"/>
      <c r="AE44" s="745"/>
      <c r="AF44" s="745"/>
      <c r="AG44" s="745"/>
      <c r="AH44" s="745"/>
      <c r="AI44" s="745"/>
      <c r="AJ44" s="745"/>
      <c r="AK44" s="745"/>
      <c r="AL44" s="745"/>
      <c r="AM44" s="745"/>
      <c r="AN44" s="745"/>
      <c r="AO44" s="745"/>
      <c r="AP44" s="745"/>
      <c r="AQ44" s="745"/>
      <c r="AR44" s="745"/>
      <c r="AS44" s="745"/>
      <c r="AT44" s="745"/>
      <c r="AU44" s="745"/>
      <c r="AV44" s="745"/>
      <c r="AW44" s="745"/>
      <c r="AX44" s="745"/>
      <c r="AY44" s="745"/>
      <c r="AZ44" s="745"/>
      <c r="BA44" s="745"/>
      <c r="BB44" s="745"/>
      <c r="BC44" s="745"/>
      <c r="BD44" s="745"/>
      <c r="BE44" s="745"/>
      <c r="BF44" s="745"/>
      <c r="BG44" s="745"/>
      <c r="BH44" s="745"/>
      <c r="BI44" s="745"/>
      <c r="BJ44" s="745"/>
      <c r="BK44" s="745"/>
      <c r="BL44" s="745"/>
      <c r="BM44" s="745"/>
      <c r="BN44" s="745"/>
      <c r="BO44" s="745"/>
      <c r="BP44" s="745"/>
      <c r="BQ44" s="745"/>
      <c r="BR44" s="745"/>
      <c r="BS44" s="745"/>
      <c r="BT44" s="745"/>
      <c r="BU44" s="745"/>
      <c r="BV44" s="745"/>
      <c r="BW44" s="745"/>
      <c r="BX44" s="745"/>
      <c r="BY44" s="745"/>
      <c r="BZ44" s="745"/>
      <c r="CA44" s="745"/>
      <c r="CB44" s="745"/>
      <c r="CC44" s="746"/>
      <c r="CD44" s="695" t="s">
        <v>306</v>
      </c>
      <c r="CE44" s="696"/>
      <c r="CF44" s="656" t="s">
        <v>359</v>
      </c>
      <c r="CG44" s="657"/>
      <c r="CH44" s="657"/>
      <c r="CI44" s="657"/>
      <c r="CJ44" s="657"/>
      <c r="CK44" s="657"/>
      <c r="CL44" s="657"/>
      <c r="CM44" s="657"/>
      <c r="CN44" s="657"/>
      <c r="CO44" s="657"/>
      <c r="CP44" s="657"/>
      <c r="CQ44" s="658"/>
      <c r="CR44" s="659">
        <v>1634743</v>
      </c>
      <c r="CS44" s="660"/>
      <c r="CT44" s="660"/>
      <c r="CU44" s="660"/>
      <c r="CV44" s="660"/>
      <c r="CW44" s="660"/>
      <c r="CX44" s="660"/>
      <c r="CY44" s="661"/>
      <c r="CZ44" s="664">
        <v>7.2</v>
      </c>
      <c r="DA44" s="665"/>
      <c r="DB44" s="665"/>
      <c r="DC44" s="671"/>
      <c r="DD44" s="668">
        <v>592349</v>
      </c>
      <c r="DE44" s="660"/>
      <c r="DF44" s="660"/>
      <c r="DG44" s="660"/>
      <c r="DH44" s="660"/>
      <c r="DI44" s="660"/>
      <c r="DJ44" s="660"/>
      <c r="DK44" s="661"/>
      <c r="DL44" s="742"/>
      <c r="DM44" s="743"/>
      <c r="DN44" s="743"/>
      <c r="DO44" s="743"/>
      <c r="DP44" s="743"/>
      <c r="DQ44" s="743"/>
      <c r="DR44" s="743"/>
      <c r="DS44" s="743"/>
      <c r="DT44" s="743"/>
      <c r="DU44" s="743"/>
      <c r="DV44" s="744"/>
      <c r="DW44" s="733"/>
      <c r="DX44" s="734"/>
      <c r="DY44" s="734"/>
      <c r="DZ44" s="734"/>
      <c r="EA44" s="734"/>
      <c r="EB44" s="734"/>
      <c r="EC44" s="735"/>
    </row>
    <row r="45" spans="2:133" ht="11.25" customHeight="1" x14ac:dyDescent="0.15">
      <c r="B45" s="745" t="s">
        <v>360</v>
      </c>
      <c r="C45" s="745"/>
      <c r="D45" s="745"/>
      <c r="E45" s="745"/>
      <c r="F45" s="745"/>
      <c r="G45" s="745"/>
      <c r="H45" s="745"/>
      <c r="I45" s="745"/>
      <c r="J45" s="745"/>
      <c r="K45" s="745"/>
      <c r="L45" s="745"/>
      <c r="M45" s="745"/>
      <c r="N45" s="745"/>
      <c r="O45" s="745"/>
      <c r="P45" s="745"/>
      <c r="Q45" s="745"/>
      <c r="R45" s="745"/>
      <c r="S45" s="745"/>
      <c r="T45" s="745"/>
      <c r="U45" s="745"/>
      <c r="V45" s="745"/>
      <c r="W45" s="745"/>
      <c r="X45" s="745"/>
      <c r="Y45" s="745"/>
      <c r="Z45" s="745"/>
      <c r="AA45" s="745"/>
      <c r="AB45" s="745"/>
      <c r="AC45" s="745"/>
      <c r="AD45" s="745"/>
      <c r="AE45" s="745"/>
      <c r="AF45" s="745"/>
      <c r="AG45" s="745"/>
      <c r="AH45" s="745"/>
      <c r="AI45" s="745"/>
      <c r="AJ45" s="745"/>
      <c r="AK45" s="745"/>
      <c r="AL45" s="745"/>
      <c r="AM45" s="745"/>
      <c r="AN45" s="745"/>
      <c r="AO45" s="745"/>
      <c r="AP45" s="745"/>
      <c r="AQ45" s="745"/>
      <c r="AR45" s="745"/>
      <c r="AS45" s="745"/>
      <c r="AT45" s="745"/>
      <c r="AU45" s="745"/>
      <c r="AV45" s="745"/>
      <c r="AW45" s="745"/>
      <c r="AX45" s="745"/>
      <c r="AY45" s="745"/>
      <c r="AZ45" s="745"/>
      <c r="BA45" s="745"/>
      <c r="BB45" s="745"/>
      <c r="BC45" s="745"/>
      <c r="BD45" s="745"/>
      <c r="BE45" s="745"/>
      <c r="BF45" s="745"/>
      <c r="BG45" s="745"/>
      <c r="BH45" s="745"/>
      <c r="BI45" s="745"/>
      <c r="BJ45" s="745"/>
      <c r="BK45" s="745"/>
      <c r="BL45" s="745"/>
      <c r="BM45" s="745"/>
      <c r="BN45" s="745"/>
      <c r="BO45" s="745"/>
      <c r="BP45" s="745"/>
      <c r="BQ45" s="745"/>
      <c r="BR45" s="745"/>
      <c r="BS45" s="745"/>
      <c r="BT45" s="745"/>
      <c r="BU45" s="745"/>
      <c r="BV45" s="745"/>
      <c r="BW45" s="745"/>
      <c r="BX45" s="745"/>
      <c r="BY45" s="745"/>
      <c r="BZ45" s="745"/>
      <c r="CA45" s="745"/>
      <c r="CB45" s="745"/>
      <c r="CC45" s="746"/>
      <c r="CD45" s="697"/>
      <c r="CE45" s="698"/>
      <c r="CF45" s="656" t="s">
        <v>361</v>
      </c>
      <c r="CG45" s="657"/>
      <c r="CH45" s="657"/>
      <c r="CI45" s="657"/>
      <c r="CJ45" s="657"/>
      <c r="CK45" s="657"/>
      <c r="CL45" s="657"/>
      <c r="CM45" s="657"/>
      <c r="CN45" s="657"/>
      <c r="CO45" s="657"/>
      <c r="CP45" s="657"/>
      <c r="CQ45" s="658"/>
      <c r="CR45" s="659">
        <v>624444</v>
      </c>
      <c r="CS45" s="692"/>
      <c r="CT45" s="692"/>
      <c r="CU45" s="692"/>
      <c r="CV45" s="692"/>
      <c r="CW45" s="692"/>
      <c r="CX45" s="692"/>
      <c r="CY45" s="693"/>
      <c r="CZ45" s="664">
        <v>2.7</v>
      </c>
      <c r="DA45" s="690"/>
      <c r="DB45" s="690"/>
      <c r="DC45" s="694"/>
      <c r="DD45" s="668">
        <v>93669</v>
      </c>
      <c r="DE45" s="692"/>
      <c r="DF45" s="692"/>
      <c r="DG45" s="692"/>
      <c r="DH45" s="692"/>
      <c r="DI45" s="692"/>
      <c r="DJ45" s="692"/>
      <c r="DK45" s="693"/>
      <c r="DL45" s="742"/>
      <c r="DM45" s="743"/>
      <c r="DN45" s="743"/>
      <c r="DO45" s="743"/>
      <c r="DP45" s="743"/>
      <c r="DQ45" s="743"/>
      <c r="DR45" s="743"/>
      <c r="DS45" s="743"/>
      <c r="DT45" s="743"/>
      <c r="DU45" s="743"/>
      <c r="DV45" s="744"/>
      <c r="DW45" s="733"/>
      <c r="DX45" s="734"/>
      <c r="DY45" s="734"/>
      <c r="DZ45" s="734"/>
      <c r="EA45" s="734"/>
      <c r="EB45" s="734"/>
      <c r="EC45" s="735"/>
    </row>
    <row r="46" spans="2:133" ht="11.25" customHeight="1" x14ac:dyDescent="0.15">
      <c r="B46" s="225"/>
      <c r="CD46" s="697"/>
      <c r="CE46" s="698"/>
      <c r="CF46" s="656" t="s">
        <v>362</v>
      </c>
      <c r="CG46" s="657"/>
      <c r="CH46" s="657"/>
      <c r="CI46" s="657"/>
      <c r="CJ46" s="657"/>
      <c r="CK46" s="657"/>
      <c r="CL46" s="657"/>
      <c r="CM46" s="657"/>
      <c r="CN46" s="657"/>
      <c r="CO46" s="657"/>
      <c r="CP46" s="657"/>
      <c r="CQ46" s="658"/>
      <c r="CR46" s="659">
        <v>999289</v>
      </c>
      <c r="CS46" s="660"/>
      <c r="CT46" s="660"/>
      <c r="CU46" s="660"/>
      <c r="CV46" s="660"/>
      <c r="CW46" s="660"/>
      <c r="CX46" s="660"/>
      <c r="CY46" s="661"/>
      <c r="CZ46" s="664">
        <v>4.4000000000000004</v>
      </c>
      <c r="DA46" s="665"/>
      <c r="DB46" s="665"/>
      <c r="DC46" s="671"/>
      <c r="DD46" s="668">
        <v>497970</v>
      </c>
      <c r="DE46" s="660"/>
      <c r="DF46" s="660"/>
      <c r="DG46" s="660"/>
      <c r="DH46" s="660"/>
      <c r="DI46" s="660"/>
      <c r="DJ46" s="660"/>
      <c r="DK46" s="661"/>
      <c r="DL46" s="742"/>
      <c r="DM46" s="743"/>
      <c r="DN46" s="743"/>
      <c r="DO46" s="743"/>
      <c r="DP46" s="743"/>
      <c r="DQ46" s="743"/>
      <c r="DR46" s="743"/>
      <c r="DS46" s="743"/>
      <c r="DT46" s="743"/>
      <c r="DU46" s="743"/>
      <c r="DV46" s="744"/>
      <c r="DW46" s="733"/>
      <c r="DX46" s="734"/>
      <c r="DY46" s="734"/>
      <c r="DZ46" s="734"/>
      <c r="EA46" s="734"/>
      <c r="EB46" s="734"/>
      <c r="EC46" s="735"/>
    </row>
    <row r="47" spans="2:133" ht="11.25" customHeight="1" x14ac:dyDescent="0.15">
      <c r="B47" s="225"/>
      <c r="CD47" s="697"/>
      <c r="CE47" s="698"/>
      <c r="CF47" s="656" t="s">
        <v>363</v>
      </c>
      <c r="CG47" s="657"/>
      <c r="CH47" s="657"/>
      <c r="CI47" s="657"/>
      <c r="CJ47" s="657"/>
      <c r="CK47" s="657"/>
      <c r="CL47" s="657"/>
      <c r="CM47" s="657"/>
      <c r="CN47" s="657"/>
      <c r="CO47" s="657"/>
      <c r="CP47" s="657"/>
      <c r="CQ47" s="658"/>
      <c r="CR47" s="659">
        <v>1822</v>
      </c>
      <c r="CS47" s="692"/>
      <c r="CT47" s="692"/>
      <c r="CU47" s="692"/>
      <c r="CV47" s="692"/>
      <c r="CW47" s="692"/>
      <c r="CX47" s="692"/>
      <c r="CY47" s="693"/>
      <c r="CZ47" s="664">
        <v>0</v>
      </c>
      <c r="DA47" s="690"/>
      <c r="DB47" s="690"/>
      <c r="DC47" s="694"/>
      <c r="DD47" s="668">
        <v>1822</v>
      </c>
      <c r="DE47" s="692"/>
      <c r="DF47" s="692"/>
      <c r="DG47" s="692"/>
      <c r="DH47" s="692"/>
      <c r="DI47" s="692"/>
      <c r="DJ47" s="692"/>
      <c r="DK47" s="693"/>
      <c r="DL47" s="742"/>
      <c r="DM47" s="743"/>
      <c r="DN47" s="743"/>
      <c r="DO47" s="743"/>
      <c r="DP47" s="743"/>
      <c r="DQ47" s="743"/>
      <c r="DR47" s="743"/>
      <c r="DS47" s="743"/>
      <c r="DT47" s="743"/>
      <c r="DU47" s="743"/>
      <c r="DV47" s="744"/>
      <c r="DW47" s="733"/>
      <c r="DX47" s="734"/>
      <c r="DY47" s="734"/>
      <c r="DZ47" s="734"/>
      <c r="EA47" s="734"/>
      <c r="EB47" s="734"/>
      <c r="EC47" s="735"/>
    </row>
    <row r="48" spans="2:133" x14ac:dyDescent="0.15">
      <c r="B48" s="225"/>
      <c r="CD48" s="699"/>
      <c r="CE48" s="700"/>
      <c r="CF48" s="656" t="s">
        <v>364</v>
      </c>
      <c r="CG48" s="657"/>
      <c r="CH48" s="657"/>
      <c r="CI48" s="657"/>
      <c r="CJ48" s="657"/>
      <c r="CK48" s="657"/>
      <c r="CL48" s="657"/>
      <c r="CM48" s="657"/>
      <c r="CN48" s="657"/>
      <c r="CO48" s="657"/>
      <c r="CP48" s="657"/>
      <c r="CQ48" s="658"/>
      <c r="CR48" s="659" t="s">
        <v>130</v>
      </c>
      <c r="CS48" s="660"/>
      <c r="CT48" s="660"/>
      <c r="CU48" s="660"/>
      <c r="CV48" s="660"/>
      <c r="CW48" s="660"/>
      <c r="CX48" s="660"/>
      <c r="CY48" s="661"/>
      <c r="CZ48" s="664" t="s">
        <v>130</v>
      </c>
      <c r="DA48" s="665"/>
      <c r="DB48" s="665"/>
      <c r="DC48" s="671"/>
      <c r="DD48" s="668" t="s">
        <v>130</v>
      </c>
      <c r="DE48" s="660"/>
      <c r="DF48" s="660"/>
      <c r="DG48" s="660"/>
      <c r="DH48" s="660"/>
      <c r="DI48" s="660"/>
      <c r="DJ48" s="660"/>
      <c r="DK48" s="661"/>
      <c r="DL48" s="742"/>
      <c r="DM48" s="743"/>
      <c r="DN48" s="743"/>
      <c r="DO48" s="743"/>
      <c r="DP48" s="743"/>
      <c r="DQ48" s="743"/>
      <c r="DR48" s="743"/>
      <c r="DS48" s="743"/>
      <c r="DT48" s="743"/>
      <c r="DU48" s="743"/>
      <c r="DV48" s="744"/>
      <c r="DW48" s="733"/>
      <c r="DX48" s="734"/>
      <c r="DY48" s="734"/>
      <c r="DZ48" s="734"/>
      <c r="EA48" s="734"/>
      <c r="EB48" s="734"/>
      <c r="EC48" s="735"/>
    </row>
    <row r="49" spans="2:133" ht="11.25" customHeight="1" x14ac:dyDescent="0.15">
      <c r="B49" s="225"/>
      <c r="CD49" s="680" t="s">
        <v>365</v>
      </c>
      <c r="CE49" s="681"/>
      <c r="CF49" s="681"/>
      <c r="CG49" s="681"/>
      <c r="CH49" s="681"/>
      <c r="CI49" s="681"/>
      <c r="CJ49" s="681"/>
      <c r="CK49" s="681"/>
      <c r="CL49" s="681"/>
      <c r="CM49" s="681"/>
      <c r="CN49" s="681"/>
      <c r="CO49" s="681"/>
      <c r="CP49" s="681"/>
      <c r="CQ49" s="682"/>
      <c r="CR49" s="731">
        <v>22785995</v>
      </c>
      <c r="CS49" s="718"/>
      <c r="CT49" s="718"/>
      <c r="CU49" s="718"/>
      <c r="CV49" s="718"/>
      <c r="CW49" s="718"/>
      <c r="CX49" s="718"/>
      <c r="CY49" s="747"/>
      <c r="CZ49" s="739">
        <v>100</v>
      </c>
      <c r="DA49" s="748"/>
      <c r="DB49" s="748"/>
      <c r="DC49" s="749"/>
      <c r="DD49" s="750">
        <v>15667313</v>
      </c>
      <c r="DE49" s="718"/>
      <c r="DF49" s="718"/>
      <c r="DG49" s="718"/>
      <c r="DH49" s="718"/>
      <c r="DI49" s="718"/>
      <c r="DJ49" s="718"/>
      <c r="DK49" s="747"/>
      <c r="DL49" s="751"/>
      <c r="DM49" s="752"/>
      <c r="DN49" s="752"/>
      <c r="DO49" s="752"/>
      <c r="DP49" s="752"/>
      <c r="DQ49" s="752"/>
      <c r="DR49" s="752"/>
      <c r="DS49" s="752"/>
      <c r="DT49" s="752"/>
      <c r="DU49" s="752"/>
      <c r="DV49" s="753"/>
      <c r="DW49" s="754"/>
      <c r="DX49" s="755"/>
      <c r="DY49" s="755"/>
      <c r="DZ49" s="755"/>
      <c r="EA49" s="755"/>
      <c r="EB49" s="755"/>
      <c r="EC49" s="756"/>
    </row>
  </sheetData>
  <sheetProtection algorithmName="SHA-512" hashValue="Hioxn3QKPu20O1FgqjyJ/+ogiWVHCC7Q76qK1M2ar5OxBbdTuAnv/+Kp2blq8l2T/k5ZuVqETZ5Znc2TwPITFA==" saltValue="Vkpbd1NC3+2QPzz3sLboi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757" t="s">
        <v>366</v>
      </c>
      <c r="B2" s="757"/>
      <c r="C2" s="757"/>
      <c r="D2" s="757"/>
      <c r="E2" s="757"/>
      <c r="F2" s="757"/>
      <c r="G2" s="757"/>
      <c r="H2" s="757"/>
      <c r="I2" s="757"/>
      <c r="J2" s="757"/>
      <c r="K2" s="757"/>
      <c r="L2" s="757"/>
      <c r="M2" s="757"/>
      <c r="N2" s="757"/>
      <c r="O2" s="757"/>
      <c r="P2" s="757"/>
      <c r="Q2" s="757"/>
      <c r="R2" s="757"/>
      <c r="S2" s="757"/>
      <c r="T2" s="757"/>
      <c r="U2" s="757"/>
      <c r="V2" s="757"/>
      <c r="W2" s="757"/>
      <c r="X2" s="757"/>
      <c r="Y2" s="757"/>
      <c r="Z2" s="757"/>
      <c r="AA2" s="757"/>
      <c r="AB2" s="757"/>
      <c r="AC2" s="757"/>
      <c r="AD2" s="757"/>
      <c r="AE2" s="757"/>
      <c r="AF2" s="757"/>
      <c r="AG2" s="757"/>
      <c r="AH2" s="757"/>
      <c r="AI2" s="757"/>
      <c r="AJ2" s="757"/>
      <c r="AK2" s="757"/>
      <c r="AL2" s="757"/>
      <c r="AM2" s="757"/>
      <c r="AN2" s="757"/>
      <c r="AO2" s="757"/>
      <c r="AP2" s="757"/>
      <c r="AQ2" s="757"/>
      <c r="AR2" s="757"/>
      <c r="AS2" s="757"/>
      <c r="AT2" s="757"/>
      <c r="AU2" s="757"/>
      <c r="AV2" s="757"/>
      <c r="AW2" s="757"/>
      <c r="AX2" s="757"/>
      <c r="AY2" s="757"/>
      <c r="AZ2" s="757"/>
      <c r="BA2" s="757"/>
      <c r="BB2" s="757"/>
      <c r="BC2" s="757"/>
      <c r="BD2" s="757"/>
      <c r="BE2" s="757"/>
      <c r="BF2" s="757"/>
      <c r="BG2" s="757"/>
      <c r="BH2" s="757"/>
      <c r="BI2" s="757"/>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58" t="s">
        <v>367</v>
      </c>
      <c r="DK2" s="759"/>
      <c r="DL2" s="759"/>
      <c r="DM2" s="759"/>
      <c r="DN2" s="759"/>
      <c r="DO2" s="760"/>
      <c r="DP2" s="228"/>
      <c r="DQ2" s="758" t="s">
        <v>368</v>
      </c>
      <c r="DR2" s="759"/>
      <c r="DS2" s="759"/>
      <c r="DT2" s="759"/>
      <c r="DU2" s="759"/>
      <c r="DV2" s="759"/>
      <c r="DW2" s="759"/>
      <c r="DX2" s="759"/>
      <c r="DY2" s="759"/>
      <c r="DZ2" s="760"/>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761" t="s">
        <v>369</v>
      </c>
      <c r="B4" s="761"/>
      <c r="C4" s="761"/>
      <c r="D4" s="761"/>
      <c r="E4" s="761"/>
      <c r="F4" s="761"/>
      <c r="G4" s="761"/>
      <c r="H4" s="761"/>
      <c r="I4" s="761"/>
      <c r="J4" s="761"/>
      <c r="K4" s="761"/>
      <c r="L4" s="761"/>
      <c r="M4" s="761"/>
      <c r="N4" s="761"/>
      <c r="O4" s="761"/>
      <c r="P4" s="761"/>
      <c r="Q4" s="761"/>
      <c r="R4" s="761"/>
      <c r="S4" s="761"/>
      <c r="T4" s="761"/>
      <c r="U4" s="761"/>
      <c r="V4" s="761"/>
      <c r="W4" s="761"/>
      <c r="X4" s="761"/>
      <c r="Y4" s="761"/>
      <c r="Z4" s="761"/>
      <c r="AA4" s="761"/>
      <c r="AB4" s="761"/>
      <c r="AC4" s="761"/>
      <c r="AD4" s="761"/>
      <c r="AE4" s="761"/>
      <c r="AF4" s="761"/>
      <c r="AG4" s="761"/>
      <c r="AH4" s="761"/>
      <c r="AI4" s="761"/>
      <c r="AJ4" s="761"/>
      <c r="AK4" s="761"/>
      <c r="AL4" s="761"/>
      <c r="AM4" s="761"/>
      <c r="AN4" s="761"/>
      <c r="AO4" s="761"/>
      <c r="AP4" s="761"/>
      <c r="AQ4" s="761"/>
      <c r="AR4" s="761"/>
      <c r="AS4" s="761"/>
      <c r="AT4" s="761"/>
      <c r="AU4" s="761"/>
      <c r="AV4" s="761"/>
      <c r="AW4" s="761"/>
      <c r="AX4" s="761"/>
      <c r="AY4" s="761"/>
      <c r="AZ4" s="232"/>
      <c r="BA4" s="232"/>
      <c r="BB4" s="232"/>
      <c r="BC4" s="232"/>
      <c r="BD4" s="232"/>
      <c r="BE4" s="233"/>
      <c r="BF4" s="233"/>
      <c r="BG4" s="233"/>
      <c r="BH4" s="233"/>
      <c r="BI4" s="233"/>
      <c r="BJ4" s="233"/>
      <c r="BK4" s="233"/>
      <c r="BL4" s="233"/>
      <c r="BM4" s="233"/>
      <c r="BN4" s="233"/>
      <c r="BO4" s="233"/>
      <c r="BP4" s="233"/>
      <c r="BQ4" s="762" t="s">
        <v>370</v>
      </c>
      <c r="BR4" s="762"/>
      <c r="BS4" s="762"/>
      <c r="BT4" s="762"/>
      <c r="BU4" s="762"/>
      <c r="BV4" s="762"/>
      <c r="BW4" s="762"/>
      <c r="BX4" s="762"/>
      <c r="BY4" s="762"/>
      <c r="BZ4" s="762"/>
      <c r="CA4" s="762"/>
      <c r="CB4" s="762"/>
      <c r="CC4" s="762"/>
      <c r="CD4" s="762"/>
      <c r="CE4" s="762"/>
      <c r="CF4" s="762"/>
      <c r="CG4" s="762"/>
      <c r="CH4" s="762"/>
      <c r="CI4" s="762"/>
      <c r="CJ4" s="762"/>
      <c r="CK4" s="762"/>
      <c r="CL4" s="762"/>
      <c r="CM4" s="762"/>
      <c r="CN4" s="762"/>
      <c r="CO4" s="762"/>
      <c r="CP4" s="762"/>
      <c r="CQ4" s="762"/>
      <c r="CR4" s="762"/>
      <c r="CS4" s="762"/>
      <c r="CT4" s="762"/>
      <c r="CU4" s="762"/>
      <c r="CV4" s="762"/>
      <c r="CW4" s="762"/>
      <c r="CX4" s="762"/>
      <c r="CY4" s="762"/>
      <c r="CZ4" s="762"/>
      <c r="DA4" s="762"/>
      <c r="DB4" s="762"/>
      <c r="DC4" s="762"/>
      <c r="DD4" s="762"/>
      <c r="DE4" s="762"/>
      <c r="DF4" s="762"/>
      <c r="DG4" s="762"/>
      <c r="DH4" s="762"/>
      <c r="DI4" s="762"/>
      <c r="DJ4" s="762"/>
      <c r="DK4" s="762"/>
      <c r="DL4" s="762"/>
      <c r="DM4" s="762"/>
      <c r="DN4" s="762"/>
      <c r="DO4" s="762"/>
      <c r="DP4" s="762"/>
      <c r="DQ4" s="762"/>
      <c r="DR4" s="762"/>
      <c r="DS4" s="762"/>
      <c r="DT4" s="762"/>
      <c r="DU4" s="762"/>
      <c r="DV4" s="762"/>
      <c r="DW4" s="762"/>
      <c r="DX4" s="762"/>
      <c r="DY4" s="762"/>
      <c r="DZ4" s="762"/>
      <c r="EA4" s="234"/>
    </row>
    <row r="5" spans="1:131" s="235" customFormat="1" ht="26.25" customHeight="1" x14ac:dyDescent="0.15">
      <c r="A5" s="763" t="s">
        <v>371</v>
      </c>
      <c r="B5" s="764"/>
      <c r="C5" s="764"/>
      <c r="D5" s="764"/>
      <c r="E5" s="764"/>
      <c r="F5" s="764"/>
      <c r="G5" s="764"/>
      <c r="H5" s="764"/>
      <c r="I5" s="764"/>
      <c r="J5" s="764"/>
      <c r="K5" s="764"/>
      <c r="L5" s="764"/>
      <c r="M5" s="764"/>
      <c r="N5" s="764"/>
      <c r="O5" s="764"/>
      <c r="P5" s="765"/>
      <c r="Q5" s="769" t="s">
        <v>372</v>
      </c>
      <c r="R5" s="770"/>
      <c r="S5" s="770"/>
      <c r="T5" s="770"/>
      <c r="U5" s="771"/>
      <c r="V5" s="769" t="s">
        <v>373</v>
      </c>
      <c r="W5" s="770"/>
      <c r="X5" s="770"/>
      <c r="Y5" s="770"/>
      <c r="Z5" s="771"/>
      <c r="AA5" s="769" t="s">
        <v>374</v>
      </c>
      <c r="AB5" s="770"/>
      <c r="AC5" s="770"/>
      <c r="AD5" s="770"/>
      <c r="AE5" s="770"/>
      <c r="AF5" s="775" t="s">
        <v>375</v>
      </c>
      <c r="AG5" s="770"/>
      <c r="AH5" s="770"/>
      <c r="AI5" s="770"/>
      <c r="AJ5" s="776"/>
      <c r="AK5" s="770" t="s">
        <v>376</v>
      </c>
      <c r="AL5" s="770"/>
      <c r="AM5" s="770"/>
      <c r="AN5" s="770"/>
      <c r="AO5" s="771"/>
      <c r="AP5" s="769" t="s">
        <v>377</v>
      </c>
      <c r="AQ5" s="770"/>
      <c r="AR5" s="770"/>
      <c r="AS5" s="770"/>
      <c r="AT5" s="771"/>
      <c r="AU5" s="769" t="s">
        <v>378</v>
      </c>
      <c r="AV5" s="770"/>
      <c r="AW5" s="770"/>
      <c r="AX5" s="770"/>
      <c r="AY5" s="776"/>
      <c r="AZ5" s="232"/>
      <c r="BA5" s="232"/>
      <c r="BB5" s="232"/>
      <c r="BC5" s="232"/>
      <c r="BD5" s="232"/>
      <c r="BE5" s="233"/>
      <c r="BF5" s="233"/>
      <c r="BG5" s="233"/>
      <c r="BH5" s="233"/>
      <c r="BI5" s="233"/>
      <c r="BJ5" s="233"/>
      <c r="BK5" s="233"/>
      <c r="BL5" s="233"/>
      <c r="BM5" s="233"/>
      <c r="BN5" s="233"/>
      <c r="BO5" s="233"/>
      <c r="BP5" s="233"/>
      <c r="BQ5" s="763" t="s">
        <v>379</v>
      </c>
      <c r="BR5" s="764"/>
      <c r="BS5" s="764"/>
      <c r="BT5" s="764"/>
      <c r="BU5" s="764"/>
      <c r="BV5" s="764"/>
      <c r="BW5" s="764"/>
      <c r="BX5" s="764"/>
      <c r="BY5" s="764"/>
      <c r="BZ5" s="764"/>
      <c r="CA5" s="764"/>
      <c r="CB5" s="764"/>
      <c r="CC5" s="764"/>
      <c r="CD5" s="764"/>
      <c r="CE5" s="764"/>
      <c r="CF5" s="764"/>
      <c r="CG5" s="765"/>
      <c r="CH5" s="769" t="s">
        <v>380</v>
      </c>
      <c r="CI5" s="770"/>
      <c r="CJ5" s="770"/>
      <c r="CK5" s="770"/>
      <c r="CL5" s="771"/>
      <c r="CM5" s="769" t="s">
        <v>381</v>
      </c>
      <c r="CN5" s="770"/>
      <c r="CO5" s="770"/>
      <c r="CP5" s="770"/>
      <c r="CQ5" s="771"/>
      <c r="CR5" s="769" t="s">
        <v>382</v>
      </c>
      <c r="CS5" s="770"/>
      <c r="CT5" s="770"/>
      <c r="CU5" s="770"/>
      <c r="CV5" s="771"/>
      <c r="CW5" s="769" t="s">
        <v>383</v>
      </c>
      <c r="CX5" s="770"/>
      <c r="CY5" s="770"/>
      <c r="CZ5" s="770"/>
      <c r="DA5" s="771"/>
      <c r="DB5" s="769" t="s">
        <v>384</v>
      </c>
      <c r="DC5" s="770"/>
      <c r="DD5" s="770"/>
      <c r="DE5" s="770"/>
      <c r="DF5" s="771"/>
      <c r="DG5" s="799" t="s">
        <v>385</v>
      </c>
      <c r="DH5" s="800"/>
      <c r="DI5" s="800"/>
      <c r="DJ5" s="800"/>
      <c r="DK5" s="801"/>
      <c r="DL5" s="799" t="s">
        <v>386</v>
      </c>
      <c r="DM5" s="800"/>
      <c r="DN5" s="800"/>
      <c r="DO5" s="800"/>
      <c r="DP5" s="801"/>
      <c r="DQ5" s="769" t="s">
        <v>387</v>
      </c>
      <c r="DR5" s="770"/>
      <c r="DS5" s="770"/>
      <c r="DT5" s="770"/>
      <c r="DU5" s="771"/>
      <c r="DV5" s="769" t="s">
        <v>378</v>
      </c>
      <c r="DW5" s="770"/>
      <c r="DX5" s="770"/>
      <c r="DY5" s="770"/>
      <c r="DZ5" s="776"/>
      <c r="EA5" s="234"/>
    </row>
    <row r="6" spans="1:131" s="235" customFormat="1" ht="26.25" customHeight="1" thickBot="1" x14ac:dyDescent="0.2">
      <c r="A6" s="766"/>
      <c r="B6" s="767"/>
      <c r="C6" s="767"/>
      <c r="D6" s="767"/>
      <c r="E6" s="767"/>
      <c r="F6" s="767"/>
      <c r="G6" s="767"/>
      <c r="H6" s="767"/>
      <c r="I6" s="767"/>
      <c r="J6" s="767"/>
      <c r="K6" s="767"/>
      <c r="L6" s="767"/>
      <c r="M6" s="767"/>
      <c r="N6" s="767"/>
      <c r="O6" s="767"/>
      <c r="P6" s="768"/>
      <c r="Q6" s="772"/>
      <c r="R6" s="773"/>
      <c r="S6" s="773"/>
      <c r="T6" s="773"/>
      <c r="U6" s="774"/>
      <c r="V6" s="772"/>
      <c r="W6" s="773"/>
      <c r="X6" s="773"/>
      <c r="Y6" s="773"/>
      <c r="Z6" s="774"/>
      <c r="AA6" s="772"/>
      <c r="AB6" s="773"/>
      <c r="AC6" s="773"/>
      <c r="AD6" s="773"/>
      <c r="AE6" s="773"/>
      <c r="AF6" s="777"/>
      <c r="AG6" s="773"/>
      <c r="AH6" s="773"/>
      <c r="AI6" s="773"/>
      <c r="AJ6" s="778"/>
      <c r="AK6" s="773"/>
      <c r="AL6" s="773"/>
      <c r="AM6" s="773"/>
      <c r="AN6" s="773"/>
      <c r="AO6" s="774"/>
      <c r="AP6" s="772"/>
      <c r="AQ6" s="773"/>
      <c r="AR6" s="773"/>
      <c r="AS6" s="773"/>
      <c r="AT6" s="774"/>
      <c r="AU6" s="772"/>
      <c r="AV6" s="773"/>
      <c r="AW6" s="773"/>
      <c r="AX6" s="773"/>
      <c r="AY6" s="778"/>
      <c r="AZ6" s="232"/>
      <c r="BA6" s="232"/>
      <c r="BB6" s="232"/>
      <c r="BC6" s="232"/>
      <c r="BD6" s="232"/>
      <c r="BE6" s="233"/>
      <c r="BF6" s="233"/>
      <c r="BG6" s="233"/>
      <c r="BH6" s="233"/>
      <c r="BI6" s="233"/>
      <c r="BJ6" s="233"/>
      <c r="BK6" s="233"/>
      <c r="BL6" s="233"/>
      <c r="BM6" s="233"/>
      <c r="BN6" s="233"/>
      <c r="BO6" s="233"/>
      <c r="BP6" s="233"/>
      <c r="BQ6" s="766"/>
      <c r="BR6" s="767"/>
      <c r="BS6" s="767"/>
      <c r="BT6" s="767"/>
      <c r="BU6" s="767"/>
      <c r="BV6" s="767"/>
      <c r="BW6" s="767"/>
      <c r="BX6" s="767"/>
      <c r="BY6" s="767"/>
      <c r="BZ6" s="767"/>
      <c r="CA6" s="767"/>
      <c r="CB6" s="767"/>
      <c r="CC6" s="767"/>
      <c r="CD6" s="767"/>
      <c r="CE6" s="767"/>
      <c r="CF6" s="767"/>
      <c r="CG6" s="768"/>
      <c r="CH6" s="772"/>
      <c r="CI6" s="773"/>
      <c r="CJ6" s="773"/>
      <c r="CK6" s="773"/>
      <c r="CL6" s="774"/>
      <c r="CM6" s="772"/>
      <c r="CN6" s="773"/>
      <c r="CO6" s="773"/>
      <c r="CP6" s="773"/>
      <c r="CQ6" s="774"/>
      <c r="CR6" s="772"/>
      <c r="CS6" s="773"/>
      <c r="CT6" s="773"/>
      <c r="CU6" s="773"/>
      <c r="CV6" s="774"/>
      <c r="CW6" s="772"/>
      <c r="CX6" s="773"/>
      <c r="CY6" s="773"/>
      <c r="CZ6" s="773"/>
      <c r="DA6" s="774"/>
      <c r="DB6" s="772"/>
      <c r="DC6" s="773"/>
      <c r="DD6" s="773"/>
      <c r="DE6" s="773"/>
      <c r="DF6" s="774"/>
      <c r="DG6" s="802"/>
      <c r="DH6" s="803"/>
      <c r="DI6" s="803"/>
      <c r="DJ6" s="803"/>
      <c r="DK6" s="804"/>
      <c r="DL6" s="802"/>
      <c r="DM6" s="803"/>
      <c r="DN6" s="803"/>
      <c r="DO6" s="803"/>
      <c r="DP6" s="804"/>
      <c r="DQ6" s="772"/>
      <c r="DR6" s="773"/>
      <c r="DS6" s="773"/>
      <c r="DT6" s="773"/>
      <c r="DU6" s="774"/>
      <c r="DV6" s="772"/>
      <c r="DW6" s="773"/>
      <c r="DX6" s="773"/>
      <c r="DY6" s="773"/>
      <c r="DZ6" s="778"/>
      <c r="EA6" s="234"/>
    </row>
    <row r="7" spans="1:131" s="235" customFormat="1" ht="26.25" customHeight="1" thickTop="1" x14ac:dyDescent="0.15">
      <c r="A7" s="236">
        <v>1</v>
      </c>
      <c r="B7" s="785" t="s">
        <v>388</v>
      </c>
      <c r="C7" s="786"/>
      <c r="D7" s="786"/>
      <c r="E7" s="786"/>
      <c r="F7" s="786"/>
      <c r="G7" s="786"/>
      <c r="H7" s="786"/>
      <c r="I7" s="786"/>
      <c r="J7" s="786"/>
      <c r="K7" s="786"/>
      <c r="L7" s="786"/>
      <c r="M7" s="786"/>
      <c r="N7" s="786"/>
      <c r="O7" s="786"/>
      <c r="P7" s="787"/>
      <c r="Q7" s="788">
        <v>23464</v>
      </c>
      <c r="R7" s="789"/>
      <c r="S7" s="789"/>
      <c r="T7" s="789"/>
      <c r="U7" s="789"/>
      <c r="V7" s="789">
        <v>22861</v>
      </c>
      <c r="W7" s="789"/>
      <c r="X7" s="789"/>
      <c r="Y7" s="789"/>
      <c r="Z7" s="789"/>
      <c r="AA7" s="789">
        <v>602</v>
      </c>
      <c r="AB7" s="789"/>
      <c r="AC7" s="789"/>
      <c r="AD7" s="789"/>
      <c r="AE7" s="790"/>
      <c r="AF7" s="791">
        <v>509</v>
      </c>
      <c r="AG7" s="792"/>
      <c r="AH7" s="792"/>
      <c r="AI7" s="792"/>
      <c r="AJ7" s="793"/>
      <c r="AK7" s="794">
        <v>826</v>
      </c>
      <c r="AL7" s="795"/>
      <c r="AM7" s="795"/>
      <c r="AN7" s="795"/>
      <c r="AO7" s="795"/>
      <c r="AP7" s="795">
        <v>23819</v>
      </c>
      <c r="AQ7" s="795"/>
      <c r="AR7" s="795"/>
      <c r="AS7" s="795"/>
      <c r="AT7" s="795"/>
      <c r="AU7" s="796"/>
      <c r="AV7" s="796"/>
      <c r="AW7" s="796"/>
      <c r="AX7" s="796"/>
      <c r="AY7" s="797"/>
      <c r="AZ7" s="232"/>
      <c r="BA7" s="232"/>
      <c r="BB7" s="232"/>
      <c r="BC7" s="232"/>
      <c r="BD7" s="232"/>
      <c r="BE7" s="233"/>
      <c r="BF7" s="233"/>
      <c r="BG7" s="233"/>
      <c r="BH7" s="233"/>
      <c r="BI7" s="233"/>
      <c r="BJ7" s="233"/>
      <c r="BK7" s="233"/>
      <c r="BL7" s="233"/>
      <c r="BM7" s="233"/>
      <c r="BN7" s="233"/>
      <c r="BO7" s="233"/>
      <c r="BP7" s="233"/>
      <c r="BQ7" s="236">
        <v>1</v>
      </c>
      <c r="BR7" s="237"/>
      <c r="BS7" s="782" t="s">
        <v>595</v>
      </c>
      <c r="BT7" s="783"/>
      <c r="BU7" s="783"/>
      <c r="BV7" s="783"/>
      <c r="BW7" s="783"/>
      <c r="BX7" s="783"/>
      <c r="BY7" s="783"/>
      <c r="BZ7" s="783"/>
      <c r="CA7" s="783"/>
      <c r="CB7" s="783"/>
      <c r="CC7" s="783"/>
      <c r="CD7" s="783"/>
      <c r="CE7" s="783"/>
      <c r="CF7" s="783"/>
      <c r="CG7" s="798"/>
      <c r="CH7" s="779">
        <v>-13</v>
      </c>
      <c r="CI7" s="780"/>
      <c r="CJ7" s="780"/>
      <c r="CK7" s="780"/>
      <c r="CL7" s="781"/>
      <c r="CM7" s="779">
        <v>3</v>
      </c>
      <c r="CN7" s="780"/>
      <c r="CO7" s="780"/>
      <c r="CP7" s="780"/>
      <c r="CQ7" s="781"/>
      <c r="CR7" s="779">
        <v>30</v>
      </c>
      <c r="CS7" s="780"/>
      <c r="CT7" s="780"/>
      <c r="CU7" s="780"/>
      <c r="CV7" s="781"/>
      <c r="CW7" s="779" t="s">
        <v>524</v>
      </c>
      <c r="CX7" s="780"/>
      <c r="CY7" s="780"/>
      <c r="CZ7" s="780"/>
      <c r="DA7" s="781"/>
      <c r="DB7" s="779" t="s">
        <v>524</v>
      </c>
      <c r="DC7" s="780"/>
      <c r="DD7" s="780"/>
      <c r="DE7" s="780"/>
      <c r="DF7" s="781"/>
      <c r="DG7" s="779" t="s">
        <v>524</v>
      </c>
      <c r="DH7" s="780"/>
      <c r="DI7" s="780"/>
      <c r="DJ7" s="780"/>
      <c r="DK7" s="781"/>
      <c r="DL7" s="779" t="s">
        <v>524</v>
      </c>
      <c r="DM7" s="780"/>
      <c r="DN7" s="780"/>
      <c r="DO7" s="780"/>
      <c r="DP7" s="781"/>
      <c r="DQ7" s="779" t="s">
        <v>524</v>
      </c>
      <c r="DR7" s="780"/>
      <c r="DS7" s="780"/>
      <c r="DT7" s="780"/>
      <c r="DU7" s="781"/>
      <c r="DV7" s="782"/>
      <c r="DW7" s="783"/>
      <c r="DX7" s="783"/>
      <c r="DY7" s="783"/>
      <c r="DZ7" s="784"/>
      <c r="EA7" s="234"/>
    </row>
    <row r="8" spans="1:131" s="235" customFormat="1" ht="26.25" customHeight="1" x14ac:dyDescent="0.15">
      <c r="A8" s="238">
        <v>2</v>
      </c>
      <c r="B8" s="816"/>
      <c r="C8" s="817"/>
      <c r="D8" s="817"/>
      <c r="E8" s="817"/>
      <c r="F8" s="817"/>
      <c r="G8" s="817"/>
      <c r="H8" s="817"/>
      <c r="I8" s="817"/>
      <c r="J8" s="817"/>
      <c r="K8" s="817"/>
      <c r="L8" s="817"/>
      <c r="M8" s="817"/>
      <c r="N8" s="817"/>
      <c r="O8" s="817"/>
      <c r="P8" s="818"/>
      <c r="Q8" s="819"/>
      <c r="R8" s="820"/>
      <c r="S8" s="820"/>
      <c r="T8" s="820"/>
      <c r="U8" s="820"/>
      <c r="V8" s="820"/>
      <c r="W8" s="820"/>
      <c r="X8" s="820"/>
      <c r="Y8" s="820"/>
      <c r="Z8" s="820"/>
      <c r="AA8" s="820"/>
      <c r="AB8" s="820"/>
      <c r="AC8" s="820"/>
      <c r="AD8" s="820"/>
      <c r="AE8" s="821"/>
      <c r="AF8" s="822"/>
      <c r="AG8" s="823"/>
      <c r="AH8" s="823"/>
      <c r="AI8" s="823"/>
      <c r="AJ8" s="824"/>
      <c r="AK8" s="805"/>
      <c r="AL8" s="806"/>
      <c r="AM8" s="806"/>
      <c r="AN8" s="806"/>
      <c r="AO8" s="806"/>
      <c r="AP8" s="806"/>
      <c r="AQ8" s="806"/>
      <c r="AR8" s="806"/>
      <c r="AS8" s="806"/>
      <c r="AT8" s="806"/>
      <c r="AU8" s="807"/>
      <c r="AV8" s="807"/>
      <c r="AW8" s="807"/>
      <c r="AX8" s="807"/>
      <c r="AY8" s="808"/>
      <c r="AZ8" s="232"/>
      <c r="BA8" s="232"/>
      <c r="BB8" s="232"/>
      <c r="BC8" s="232"/>
      <c r="BD8" s="232"/>
      <c r="BE8" s="233"/>
      <c r="BF8" s="233"/>
      <c r="BG8" s="233"/>
      <c r="BH8" s="233"/>
      <c r="BI8" s="233"/>
      <c r="BJ8" s="233"/>
      <c r="BK8" s="233"/>
      <c r="BL8" s="233"/>
      <c r="BM8" s="233"/>
      <c r="BN8" s="233"/>
      <c r="BO8" s="233"/>
      <c r="BP8" s="233"/>
      <c r="BQ8" s="238">
        <v>2</v>
      </c>
      <c r="BR8" s="239"/>
      <c r="BS8" s="809" t="s">
        <v>596</v>
      </c>
      <c r="BT8" s="810"/>
      <c r="BU8" s="810"/>
      <c r="BV8" s="810"/>
      <c r="BW8" s="810"/>
      <c r="BX8" s="810"/>
      <c r="BY8" s="810"/>
      <c r="BZ8" s="810"/>
      <c r="CA8" s="810"/>
      <c r="CB8" s="810"/>
      <c r="CC8" s="810"/>
      <c r="CD8" s="810"/>
      <c r="CE8" s="810"/>
      <c r="CF8" s="810"/>
      <c r="CG8" s="811"/>
      <c r="CH8" s="812">
        <v>8</v>
      </c>
      <c r="CI8" s="813"/>
      <c r="CJ8" s="813"/>
      <c r="CK8" s="813"/>
      <c r="CL8" s="814"/>
      <c r="CM8" s="812">
        <v>47</v>
      </c>
      <c r="CN8" s="813"/>
      <c r="CO8" s="813"/>
      <c r="CP8" s="813"/>
      <c r="CQ8" s="814"/>
      <c r="CR8" s="812">
        <v>5</v>
      </c>
      <c r="CS8" s="813"/>
      <c r="CT8" s="813"/>
      <c r="CU8" s="813"/>
      <c r="CV8" s="814"/>
      <c r="CW8" s="812" t="s">
        <v>524</v>
      </c>
      <c r="CX8" s="813"/>
      <c r="CY8" s="813"/>
      <c r="CZ8" s="813"/>
      <c r="DA8" s="814"/>
      <c r="DB8" s="812" t="s">
        <v>524</v>
      </c>
      <c r="DC8" s="813"/>
      <c r="DD8" s="813"/>
      <c r="DE8" s="813"/>
      <c r="DF8" s="814"/>
      <c r="DG8" s="812" t="s">
        <v>524</v>
      </c>
      <c r="DH8" s="813"/>
      <c r="DI8" s="813"/>
      <c r="DJ8" s="813"/>
      <c r="DK8" s="814"/>
      <c r="DL8" s="812" t="s">
        <v>524</v>
      </c>
      <c r="DM8" s="813"/>
      <c r="DN8" s="813"/>
      <c r="DO8" s="813"/>
      <c r="DP8" s="814"/>
      <c r="DQ8" s="812" t="s">
        <v>524</v>
      </c>
      <c r="DR8" s="813"/>
      <c r="DS8" s="813"/>
      <c r="DT8" s="813"/>
      <c r="DU8" s="814"/>
      <c r="DV8" s="809"/>
      <c r="DW8" s="810"/>
      <c r="DX8" s="810"/>
      <c r="DY8" s="810"/>
      <c r="DZ8" s="815"/>
      <c r="EA8" s="234"/>
    </row>
    <row r="9" spans="1:131" s="235" customFormat="1" ht="26.25" customHeight="1" x14ac:dyDescent="0.15">
      <c r="A9" s="238">
        <v>3</v>
      </c>
      <c r="B9" s="816"/>
      <c r="C9" s="817"/>
      <c r="D9" s="817"/>
      <c r="E9" s="817"/>
      <c r="F9" s="817"/>
      <c r="G9" s="817"/>
      <c r="H9" s="817"/>
      <c r="I9" s="817"/>
      <c r="J9" s="817"/>
      <c r="K9" s="817"/>
      <c r="L9" s="817"/>
      <c r="M9" s="817"/>
      <c r="N9" s="817"/>
      <c r="O9" s="817"/>
      <c r="P9" s="818"/>
      <c r="Q9" s="819"/>
      <c r="R9" s="820"/>
      <c r="S9" s="820"/>
      <c r="T9" s="820"/>
      <c r="U9" s="820"/>
      <c r="V9" s="820"/>
      <c r="W9" s="820"/>
      <c r="X9" s="820"/>
      <c r="Y9" s="820"/>
      <c r="Z9" s="820"/>
      <c r="AA9" s="820"/>
      <c r="AB9" s="820"/>
      <c r="AC9" s="820"/>
      <c r="AD9" s="820"/>
      <c r="AE9" s="821"/>
      <c r="AF9" s="822"/>
      <c r="AG9" s="823"/>
      <c r="AH9" s="823"/>
      <c r="AI9" s="823"/>
      <c r="AJ9" s="824"/>
      <c r="AK9" s="805"/>
      <c r="AL9" s="806"/>
      <c r="AM9" s="806"/>
      <c r="AN9" s="806"/>
      <c r="AO9" s="806"/>
      <c r="AP9" s="806"/>
      <c r="AQ9" s="806"/>
      <c r="AR9" s="806"/>
      <c r="AS9" s="806"/>
      <c r="AT9" s="806"/>
      <c r="AU9" s="807"/>
      <c r="AV9" s="807"/>
      <c r="AW9" s="807"/>
      <c r="AX9" s="807"/>
      <c r="AY9" s="808"/>
      <c r="AZ9" s="232"/>
      <c r="BA9" s="232"/>
      <c r="BB9" s="232"/>
      <c r="BC9" s="232"/>
      <c r="BD9" s="232"/>
      <c r="BE9" s="233"/>
      <c r="BF9" s="233"/>
      <c r="BG9" s="233"/>
      <c r="BH9" s="233"/>
      <c r="BI9" s="233"/>
      <c r="BJ9" s="233"/>
      <c r="BK9" s="233"/>
      <c r="BL9" s="233"/>
      <c r="BM9" s="233"/>
      <c r="BN9" s="233"/>
      <c r="BO9" s="233"/>
      <c r="BP9" s="233"/>
      <c r="BQ9" s="238">
        <v>3</v>
      </c>
      <c r="BR9" s="239"/>
      <c r="BS9" s="809"/>
      <c r="BT9" s="810"/>
      <c r="BU9" s="810"/>
      <c r="BV9" s="810"/>
      <c r="BW9" s="810"/>
      <c r="BX9" s="810"/>
      <c r="BY9" s="810"/>
      <c r="BZ9" s="810"/>
      <c r="CA9" s="810"/>
      <c r="CB9" s="810"/>
      <c r="CC9" s="810"/>
      <c r="CD9" s="810"/>
      <c r="CE9" s="810"/>
      <c r="CF9" s="810"/>
      <c r="CG9" s="811"/>
      <c r="CH9" s="812"/>
      <c r="CI9" s="813"/>
      <c r="CJ9" s="813"/>
      <c r="CK9" s="813"/>
      <c r="CL9" s="814"/>
      <c r="CM9" s="812"/>
      <c r="CN9" s="813"/>
      <c r="CO9" s="813"/>
      <c r="CP9" s="813"/>
      <c r="CQ9" s="814"/>
      <c r="CR9" s="812"/>
      <c r="CS9" s="813"/>
      <c r="CT9" s="813"/>
      <c r="CU9" s="813"/>
      <c r="CV9" s="814"/>
      <c r="CW9" s="812"/>
      <c r="CX9" s="813"/>
      <c r="CY9" s="813"/>
      <c r="CZ9" s="813"/>
      <c r="DA9" s="814"/>
      <c r="DB9" s="812"/>
      <c r="DC9" s="813"/>
      <c r="DD9" s="813"/>
      <c r="DE9" s="813"/>
      <c r="DF9" s="814"/>
      <c r="DG9" s="812"/>
      <c r="DH9" s="813"/>
      <c r="DI9" s="813"/>
      <c r="DJ9" s="813"/>
      <c r="DK9" s="814"/>
      <c r="DL9" s="812"/>
      <c r="DM9" s="813"/>
      <c r="DN9" s="813"/>
      <c r="DO9" s="813"/>
      <c r="DP9" s="814"/>
      <c r="DQ9" s="812"/>
      <c r="DR9" s="813"/>
      <c r="DS9" s="813"/>
      <c r="DT9" s="813"/>
      <c r="DU9" s="814"/>
      <c r="DV9" s="809"/>
      <c r="DW9" s="810"/>
      <c r="DX9" s="810"/>
      <c r="DY9" s="810"/>
      <c r="DZ9" s="815"/>
      <c r="EA9" s="234"/>
    </row>
    <row r="10" spans="1:131" s="235" customFormat="1" ht="26.25" customHeight="1" x14ac:dyDescent="0.15">
      <c r="A10" s="238">
        <v>4</v>
      </c>
      <c r="B10" s="816"/>
      <c r="C10" s="817"/>
      <c r="D10" s="817"/>
      <c r="E10" s="817"/>
      <c r="F10" s="817"/>
      <c r="G10" s="817"/>
      <c r="H10" s="817"/>
      <c r="I10" s="817"/>
      <c r="J10" s="817"/>
      <c r="K10" s="817"/>
      <c r="L10" s="817"/>
      <c r="M10" s="817"/>
      <c r="N10" s="817"/>
      <c r="O10" s="817"/>
      <c r="P10" s="818"/>
      <c r="Q10" s="819"/>
      <c r="R10" s="820"/>
      <c r="S10" s="820"/>
      <c r="T10" s="820"/>
      <c r="U10" s="820"/>
      <c r="V10" s="820"/>
      <c r="W10" s="820"/>
      <c r="X10" s="820"/>
      <c r="Y10" s="820"/>
      <c r="Z10" s="820"/>
      <c r="AA10" s="820"/>
      <c r="AB10" s="820"/>
      <c r="AC10" s="820"/>
      <c r="AD10" s="820"/>
      <c r="AE10" s="821"/>
      <c r="AF10" s="822"/>
      <c r="AG10" s="823"/>
      <c r="AH10" s="823"/>
      <c r="AI10" s="823"/>
      <c r="AJ10" s="824"/>
      <c r="AK10" s="805"/>
      <c r="AL10" s="806"/>
      <c r="AM10" s="806"/>
      <c r="AN10" s="806"/>
      <c r="AO10" s="806"/>
      <c r="AP10" s="806"/>
      <c r="AQ10" s="806"/>
      <c r="AR10" s="806"/>
      <c r="AS10" s="806"/>
      <c r="AT10" s="806"/>
      <c r="AU10" s="807"/>
      <c r="AV10" s="807"/>
      <c r="AW10" s="807"/>
      <c r="AX10" s="807"/>
      <c r="AY10" s="808"/>
      <c r="AZ10" s="232"/>
      <c r="BA10" s="232"/>
      <c r="BB10" s="232"/>
      <c r="BC10" s="232"/>
      <c r="BD10" s="232"/>
      <c r="BE10" s="233"/>
      <c r="BF10" s="233"/>
      <c r="BG10" s="233"/>
      <c r="BH10" s="233"/>
      <c r="BI10" s="233"/>
      <c r="BJ10" s="233"/>
      <c r="BK10" s="233"/>
      <c r="BL10" s="233"/>
      <c r="BM10" s="233"/>
      <c r="BN10" s="233"/>
      <c r="BO10" s="233"/>
      <c r="BP10" s="233"/>
      <c r="BQ10" s="238">
        <v>4</v>
      </c>
      <c r="BR10" s="239"/>
      <c r="BS10" s="809"/>
      <c r="BT10" s="810"/>
      <c r="BU10" s="810"/>
      <c r="BV10" s="810"/>
      <c r="BW10" s="810"/>
      <c r="BX10" s="810"/>
      <c r="BY10" s="810"/>
      <c r="BZ10" s="810"/>
      <c r="CA10" s="810"/>
      <c r="CB10" s="810"/>
      <c r="CC10" s="810"/>
      <c r="CD10" s="810"/>
      <c r="CE10" s="810"/>
      <c r="CF10" s="810"/>
      <c r="CG10" s="811"/>
      <c r="CH10" s="812"/>
      <c r="CI10" s="813"/>
      <c r="CJ10" s="813"/>
      <c r="CK10" s="813"/>
      <c r="CL10" s="814"/>
      <c r="CM10" s="812"/>
      <c r="CN10" s="813"/>
      <c r="CO10" s="813"/>
      <c r="CP10" s="813"/>
      <c r="CQ10" s="814"/>
      <c r="CR10" s="812"/>
      <c r="CS10" s="813"/>
      <c r="CT10" s="813"/>
      <c r="CU10" s="813"/>
      <c r="CV10" s="814"/>
      <c r="CW10" s="812"/>
      <c r="CX10" s="813"/>
      <c r="CY10" s="813"/>
      <c r="CZ10" s="813"/>
      <c r="DA10" s="814"/>
      <c r="DB10" s="812"/>
      <c r="DC10" s="813"/>
      <c r="DD10" s="813"/>
      <c r="DE10" s="813"/>
      <c r="DF10" s="814"/>
      <c r="DG10" s="812"/>
      <c r="DH10" s="813"/>
      <c r="DI10" s="813"/>
      <c r="DJ10" s="813"/>
      <c r="DK10" s="814"/>
      <c r="DL10" s="812"/>
      <c r="DM10" s="813"/>
      <c r="DN10" s="813"/>
      <c r="DO10" s="813"/>
      <c r="DP10" s="814"/>
      <c r="DQ10" s="812"/>
      <c r="DR10" s="813"/>
      <c r="DS10" s="813"/>
      <c r="DT10" s="813"/>
      <c r="DU10" s="814"/>
      <c r="DV10" s="809"/>
      <c r="DW10" s="810"/>
      <c r="DX10" s="810"/>
      <c r="DY10" s="810"/>
      <c r="DZ10" s="815"/>
      <c r="EA10" s="234"/>
    </row>
    <row r="11" spans="1:131" s="235" customFormat="1" ht="26.25" customHeight="1" x14ac:dyDescent="0.15">
      <c r="A11" s="238">
        <v>5</v>
      </c>
      <c r="B11" s="816"/>
      <c r="C11" s="817"/>
      <c r="D11" s="817"/>
      <c r="E11" s="817"/>
      <c r="F11" s="817"/>
      <c r="G11" s="817"/>
      <c r="H11" s="817"/>
      <c r="I11" s="817"/>
      <c r="J11" s="817"/>
      <c r="K11" s="817"/>
      <c r="L11" s="817"/>
      <c r="M11" s="817"/>
      <c r="N11" s="817"/>
      <c r="O11" s="817"/>
      <c r="P11" s="818"/>
      <c r="Q11" s="819"/>
      <c r="R11" s="820"/>
      <c r="S11" s="820"/>
      <c r="T11" s="820"/>
      <c r="U11" s="820"/>
      <c r="V11" s="820"/>
      <c r="W11" s="820"/>
      <c r="X11" s="820"/>
      <c r="Y11" s="820"/>
      <c r="Z11" s="820"/>
      <c r="AA11" s="820"/>
      <c r="AB11" s="820"/>
      <c r="AC11" s="820"/>
      <c r="AD11" s="820"/>
      <c r="AE11" s="821"/>
      <c r="AF11" s="822"/>
      <c r="AG11" s="823"/>
      <c r="AH11" s="823"/>
      <c r="AI11" s="823"/>
      <c r="AJ11" s="824"/>
      <c r="AK11" s="805"/>
      <c r="AL11" s="806"/>
      <c r="AM11" s="806"/>
      <c r="AN11" s="806"/>
      <c r="AO11" s="806"/>
      <c r="AP11" s="806"/>
      <c r="AQ11" s="806"/>
      <c r="AR11" s="806"/>
      <c r="AS11" s="806"/>
      <c r="AT11" s="806"/>
      <c r="AU11" s="807"/>
      <c r="AV11" s="807"/>
      <c r="AW11" s="807"/>
      <c r="AX11" s="807"/>
      <c r="AY11" s="808"/>
      <c r="AZ11" s="232"/>
      <c r="BA11" s="232"/>
      <c r="BB11" s="232"/>
      <c r="BC11" s="232"/>
      <c r="BD11" s="232"/>
      <c r="BE11" s="233"/>
      <c r="BF11" s="233"/>
      <c r="BG11" s="233"/>
      <c r="BH11" s="233"/>
      <c r="BI11" s="233"/>
      <c r="BJ11" s="233"/>
      <c r="BK11" s="233"/>
      <c r="BL11" s="233"/>
      <c r="BM11" s="233"/>
      <c r="BN11" s="233"/>
      <c r="BO11" s="233"/>
      <c r="BP11" s="233"/>
      <c r="BQ11" s="238">
        <v>5</v>
      </c>
      <c r="BR11" s="239"/>
      <c r="BS11" s="809"/>
      <c r="BT11" s="810"/>
      <c r="BU11" s="810"/>
      <c r="BV11" s="810"/>
      <c r="BW11" s="810"/>
      <c r="BX11" s="810"/>
      <c r="BY11" s="810"/>
      <c r="BZ11" s="810"/>
      <c r="CA11" s="810"/>
      <c r="CB11" s="810"/>
      <c r="CC11" s="810"/>
      <c r="CD11" s="810"/>
      <c r="CE11" s="810"/>
      <c r="CF11" s="810"/>
      <c r="CG11" s="811"/>
      <c r="CH11" s="812"/>
      <c r="CI11" s="813"/>
      <c r="CJ11" s="813"/>
      <c r="CK11" s="813"/>
      <c r="CL11" s="814"/>
      <c r="CM11" s="812"/>
      <c r="CN11" s="813"/>
      <c r="CO11" s="813"/>
      <c r="CP11" s="813"/>
      <c r="CQ11" s="814"/>
      <c r="CR11" s="812"/>
      <c r="CS11" s="813"/>
      <c r="CT11" s="813"/>
      <c r="CU11" s="813"/>
      <c r="CV11" s="814"/>
      <c r="CW11" s="812"/>
      <c r="CX11" s="813"/>
      <c r="CY11" s="813"/>
      <c r="CZ11" s="813"/>
      <c r="DA11" s="814"/>
      <c r="DB11" s="812"/>
      <c r="DC11" s="813"/>
      <c r="DD11" s="813"/>
      <c r="DE11" s="813"/>
      <c r="DF11" s="814"/>
      <c r="DG11" s="812"/>
      <c r="DH11" s="813"/>
      <c r="DI11" s="813"/>
      <c r="DJ11" s="813"/>
      <c r="DK11" s="814"/>
      <c r="DL11" s="812"/>
      <c r="DM11" s="813"/>
      <c r="DN11" s="813"/>
      <c r="DO11" s="813"/>
      <c r="DP11" s="814"/>
      <c r="DQ11" s="812"/>
      <c r="DR11" s="813"/>
      <c r="DS11" s="813"/>
      <c r="DT11" s="813"/>
      <c r="DU11" s="814"/>
      <c r="DV11" s="809"/>
      <c r="DW11" s="810"/>
      <c r="DX11" s="810"/>
      <c r="DY11" s="810"/>
      <c r="DZ11" s="815"/>
      <c r="EA11" s="234"/>
    </row>
    <row r="12" spans="1:131" s="235" customFormat="1" ht="26.25" customHeight="1" x14ac:dyDescent="0.15">
      <c r="A12" s="238">
        <v>6</v>
      </c>
      <c r="B12" s="816"/>
      <c r="C12" s="817"/>
      <c r="D12" s="817"/>
      <c r="E12" s="817"/>
      <c r="F12" s="817"/>
      <c r="G12" s="817"/>
      <c r="H12" s="817"/>
      <c r="I12" s="817"/>
      <c r="J12" s="817"/>
      <c r="K12" s="817"/>
      <c r="L12" s="817"/>
      <c r="M12" s="817"/>
      <c r="N12" s="817"/>
      <c r="O12" s="817"/>
      <c r="P12" s="818"/>
      <c r="Q12" s="819"/>
      <c r="R12" s="820"/>
      <c r="S12" s="820"/>
      <c r="T12" s="820"/>
      <c r="U12" s="820"/>
      <c r="V12" s="820"/>
      <c r="W12" s="820"/>
      <c r="X12" s="820"/>
      <c r="Y12" s="820"/>
      <c r="Z12" s="820"/>
      <c r="AA12" s="820"/>
      <c r="AB12" s="820"/>
      <c r="AC12" s="820"/>
      <c r="AD12" s="820"/>
      <c r="AE12" s="821"/>
      <c r="AF12" s="822"/>
      <c r="AG12" s="823"/>
      <c r="AH12" s="823"/>
      <c r="AI12" s="823"/>
      <c r="AJ12" s="824"/>
      <c r="AK12" s="805"/>
      <c r="AL12" s="806"/>
      <c r="AM12" s="806"/>
      <c r="AN12" s="806"/>
      <c r="AO12" s="806"/>
      <c r="AP12" s="806"/>
      <c r="AQ12" s="806"/>
      <c r="AR12" s="806"/>
      <c r="AS12" s="806"/>
      <c r="AT12" s="806"/>
      <c r="AU12" s="807"/>
      <c r="AV12" s="807"/>
      <c r="AW12" s="807"/>
      <c r="AX12" s="807"/>
      <c r="AY12" s="808"/>
      <c r="AZ12" s="232"/>
      <c r="BA12" s="232"/>
      <c r="BB12" s="232"/>
      <c r="BC12" s="232"/>
      <c r="BD12" s="232"/>
      <c r="BE12" s="233"/>
      <c r="BF12" s="233"/>
      <c r="BG12" s="233"/>
      <c r="BH12" s="233"/>
      <c r="BI12" s="233"/>
      <c r="BJ12" s="233"/>
      <c r="BK12" s="233"/>
      <c r="BL12" s="233"/>
      <c r="BM12" s="233"/>
      <c r="BN12" s="233"/>
      <c r="BO12" s="233"/>
      <c r="BP12" s="233"/>
      <c r="BQ12" s="238">
        <v>6</v>
      </c>
      <c r="BR12" s="239"/>
      <c r="BS12" s="809"/>
      <c r="BT12" s="810"/>
      <c r="BU12" s="810"/>
      <c r="BV12" s="810"/>
      <c r="BW12" s="810"/>
      <c r="BX12" s="810"/>
      <c r="BY12" s="810"/>
      <c r="BZ12" s="810"/>
      <c r="CA12" s="810"/>
      <c r="CB12" s="810"/>
      <c r="CC12" s="810"/>
      <c r="CD12" s="810"/>
      <c r="CE12" s="810"/>
      <c r="CF12" s="810"/>
      <c r="CG12" s="811"/>
      <c r="CH12" s="812"/>
      <c r="CI12" s="813"/>
      <c r="CJ12" s="813"/>
      <c r="CK12" s="813"/>
      <c r="CL12" s="814"/>
      <c r="CM12" s="812"/>
      <c r="CN12" s="813"/>
      <c r="CO12" s="813"/>
      <c r="CP12" s="813"/>
      <c r="CQ12" s="814"/>
      <c r="CR12" s="812"/>
      <c r="CS12" s="813"/>
      <c r="CT12" s="813"/>
      <c r="CU12" s="813"/>
      <c r="CV12" s="814"/>
      <c r="CW12" s="812"/>
      <c r="CX12" s="813"/>
      <c r="CY12" s="813"/>
      <c r="CZ12" s="813"/>
      <c r="DA12" s="814"/>
      <c r="DB12" s="812"/>
      <c r="DC12" s="813"/>
      <c r="DD12" s="813"/>
      <c r="DE12" s="813"/>
      <c r="DF12" s="814"/>
      <c r="DG12" s="812"/>
      <c r="DH12" s="813"/>
      <c r="DI12" s="813"/>
      <c r="DJ12" s="813"/>
      <c r="DK12" s="814"/>
      <c r="DL12" s="812"/>
      <c r="DM12" s="813"/>
      <c r="DN12" s="813"/>
      <c r="DO12" s="813"/>
      <c r="DP12" s="814"/>
      <c r="DQ12" s="812"/>
      <c r="DR12" s="813"/>
      <c r="DS12" s="813"/>
      <c r="DT12" s="813"/>
      <c r="DU12" s="814"/>
      <c r="DV12" s="809"/>
      <c r="DW12" s="810"/>
      <c r="DX12" s="810"/>
      <c r="DY12" s="810"/>
      <c r="DZ12" s="815"/>
      <c r="EA12" s="234"/>
    </row>
    <row r="13" spans="1:131" s="235" customFormat="1" ht="26.25" customHeight="1" x14ac:dyDescent="0.15">
      <c r="A13" s="238">
        <v>7</v>
      </c>
      <c r="B13" s="816"/>
      <c r="C13" s="817"/>
      <c r="D13" s="817"/>
      <c r="E13" s="817"/>
      <c r="F13" s="817"/>
      <c r="G13" s="817"/>
      <c r="H13" s="817"/>
      <c r="I13" s="817"/>
      <c r="J13" s="817"/>
      <c r="K13" s="817"/>
      <c r="L13" s="817"/>
      <c r="M13" s="817"/>
      <c r="N13" s="817"/>
      <c r="O13" s="817"/>
      <c r="P13" s="818"/>
      <c r="Q13" s="819"/>
      <c r="R13" s="820"/>
      <c r="S13" s="820"/>
      <c r="T13" s="820"/>
      <c r="U13" s="820"/>
      <c r="V13" s="820"/>
      <c r="W13" s="820"/>
      <c r="X13" s="820"/>
      <c r="Y13" s="820"/>
      <c r="Z13" s="820"/>
      <c r="AA13" s="820"/>
      <c r="AB13" s="820"/>
      <c r="AC13" s="820"/>
      <c r="AD13" s="820"/>
      <c r="AE13" s="821"/>
      <c r="AF13" s="822"/>
      <c r="AG13" s="823"/>
      <c r="AH13" s="823"/>
      <c r="AI13" s="823"/>
      <c r="AJ13" s="824"/>
      <c r="AK13" s="805"/>
      <c r="AL13" s="806"/>
      <c r="AM13" s="806"/>
      <c r="AN13" s="806"/>
      <c r="AO13" s="806"/>
      <c r="AP13" s="806"/>
      <c r="AQ13" s="806"/>
      <c r="AR13" s="806"/>
      <c r="AS13" s="806"/>
      <c r="AT13" s="806"/>
      <c r="AU13" s="807"/>
      <c r="AV13" s="807"/>
      <c r="AW13" s="807"/>
      <c r="AX13" s="807"/>
      <c r="AY13" s="808"/>
      <c r="AZ13" s="232"/>
      <c r="BA13" s="232"/>
      <c r="BB13" s="232"/>
      <c r="BC13" s="232"/>
      <c r="BD13" s="232"/>
      <c r="BE13" s="233"/>
      <c r="BF13" s="233"/>
      <c r="BG13" s="233"/>
      <c r="BH13" s="233"/>
      <c r="BI13" s="233"/>
      <c r="BJ13" s="233"/>
      <c r="BK13" s="233"/>
      <c r="BL13" s="233"/>
      <c r="BM13" s="233"/>
      <c r="BN13" s="233"/>
      <c r="BO13" s="233"/>
      <c r="BP13" s="233"/>
      <c r="BQ13" s="238">
        <v>7</v>
      </c>
      <c r="BR13" s="239"/>
      <c r="BS13" s="809"/>
      <c r="BT13" s="810"/>
      <c r="BU13" s="810"/>
      <c r="BV13" s="810"/>
      <c r="BW13" s="810"/>
      <c r="BX13" s="810"/>
      <c r="BY13" s="810"/>
      <c r="BZ13" s="810"/>
      <c r="CA13" s="810"/>
      <c r="CB13" s="810"/>
      <c r="CC13" s="810"/>
      <c r="CD13" s="810"/>
      <c r="CE13" s="810"/>
      <c r="CF13" s="810"/>
      <c r="CG13" s="811"/>
      <c r="CH13" s="812"/>
      <c r="CI13" s="813"/>
      <c r="CJ13" s="813"/>
      <c r="CK13" s="813"/>
      <c r="CL13" s="814"/>
      <c r="CM13" s="812"/>
      <c r="CN13" s="813"/>
      <c r="CO13" s="813"/>
      <c r="CP13" s="813"/>
      <c r="CQ13" s="814"/>
      <c r="CR13" s="812"/>
      <c r="CS13" s="813"/>
      <c r="CT13" s="813"/>
      <c r="CU13" s="813"/>
      <c r="CV13" s="814"/>
      <c r="CW13" s="812"/>
      <c r="CX13" s="813"/>
      <c r="CY13" s="813"/>
      <c r="CZ13" s="813"/>
      <c r="DA13" s="814"/>
      <c r="DB13" s="812"/>
      <c r="DC13" s="813"/>
      <c r="DD13" s="813"/>
      <c r="DE13" s="813"/>
      <c r="DF13" s="814"/>
      <c r="DG13" s="812"/>
      <c r="DH13" s="813"/>
      <c r="DI13" s="813"/>
      <c r="DJ13" s="813"/>
      <c r="DK13" s="814"/>
      <c r="DL13" s="812"/>
      <c r="DM13" s="813"/>
      <c r="DN13" s="813"/>
      <c r="DO13" s="813"/>
      <c r="DP13" s="814"/>
      <c r="DQ13" s="812"/>
      <c r="DR13" s="813"/>
      <c r="DS13" s="813"/>
      <c r="DT13" s="813"/>
      <c r="DU13" s="814"/>
      <c r="DV13" s="809"/>
      <c r="DW13" s="810"/>
      <c r="DX13" s="810"/>
      <c r="DY13" s="810"/>
      <c r="DZ13" s="815"/>
      <c r="EA13" s="234"/>
    </row>
    <row r="14" spans="1:131" s="235" customFormat="1" ht="26.25" customHeight="1" x14ac:dyDescent="0.15">
      <c r="A14" s="238">
        <v>8</v>
      </c>
      <c r="B14" s="816"/>
      <c r="C14" s="817"/>
      <c r="D14" s="817"/>
      <c r="E14" s="817"/>
      <c r="F14" s="817"/>
      <c r="G14" s="817"/>
      <c r="H14" s="817"/>
      <c r="I14" s="817"/>
      <c r="J14" s="817"/>
      <c r="K14" s="817"/>
      <c r="L14" s="817"/>
      <c r="M14" s="817"/>
      <c r="N14" s="817"/>
      <c r="O14" s="817"/>
      <c r="P14" s="818"/>
      <c r="Q14" s="819"/>
      <c r="R14" s="820"/>
      <c r="S14" s="820"/>
      <c r="T14" s="820"/>
      <c r="U14" s="820"/>
      <c r="V14" s="820"/>
      <c r="W14" s="820"/>
      <c r="X14" s="820"/>
      <c r="Y14" s="820"/>
      <c r="Z14" s="820"/>
      <c r="AA14" s="820"/>
      <c r="AB14" s="820"/>
      <c r="AC14" s="820"/>
      <c r="AD14" s="820"/>
      <c r="AE14" s="821"/>
      <c r="AF14" s="822"/>
      <c r="AG14" s="823"/>
      <c r="AH14" s="823"/>
      <c r="AI14" s="823"/>
      <c r="AJ14" s="824"/>
      <c r="AK14" s="805"/>
      <c r="AL14" s="806"/>
      <c r="AM14" s="806"/>
      <c r="AN14" s="806"/>
      <c r="AO14" s="806"/>
      <c r="AP14" s="806"/>
      <c r="AQ14" s="806"/>
      <c r="AR14" s="806"/>
      <c r="AS14" s="806"/>
      <c r="AT14" s="806"/>
      <c r="AU14" s="807"/>
      <c r="AV14" s="807"/>
      <c r="AW14" s="807"/>
      <c r="AX14" s="807"/>
      <c r="AY14" s="808"/>
      <c r="AZ14" s="232"/>
      <c r="BA14" s="232"/>
      <c r="BB14" s="232"/>
      <c r="BC14" s="232"/>
      <c r="BD14" s="232"/>
      <c r="BE14" s="233"/>
      <c r="BF14" s="233"/>
      <c r="BG14" s="233"/>
      <c r="BH14" s="233"/>
      <c r="BI14" s="233"/>
      <c r="BJ14" s="233"/>
      <c r="BK14" s="233"/>
      <c r="BL14" s="233"/>
      <c r="BM14" s="233"/>
      <c r="BN14" s="233"/>
      <c r="BO14" s="233"/>
      <c r="BP14" s="233"/>
      <c r="BQ14" s="238">
        <v>8</v>
      </c>
      <c r="BR14" s="239"/>
      <c r="BS14" s="809"/>
      <c r="BT14" s="810"/>
      <c r="BU14" s="810"/>
      <c r="BV14" s="810"/>
      <c r="BW14" s="810"/>
      <c r="BX14" s="810"/>
      <c r="BY14" s="810"/>
      <c r="BZ14" s="810"/>
      <c r="CA14" s="810"/>
      <c r="CB14" s="810"/>
      <c r="CC14" s="810"/>
      <c r="CD14" s="810"/>
      <c r="CE14" s="810"/>
      <c r="CF14" s="810"/>
      <c r="CG14" s="811"/>
      <c r="CH14" s="812"/>
      <c r="CI14" s="813"/>
      <c r="CJ14" s="813"/>
      <c r="CK14" s="813"/>
      <c r="CL14" s="814"/>
      <c r="CM14" s="812"/>
      <c r="CN14" s="813"/>
      <c r="CO14" s="813"/>
      <c r="CP14" s="813"/>
      <c r="CQ14" s="814"/>
      <c r="CR14" s="812"/>
      <c r="CS14" s="813"/>
      <c r="CT14" s="813"/>
      <c r="CU14" s="813"/>
      <c r="CV14" s="814"/>
      <c r="CW14" s="812"/>
      <c r="CX14" s="813"/>
      <c r="CY14" s="813"/>
      <c r="CZ14" s="813"/>
      <c r="DA14" s="814"/>
      <c r="DB14" s="812"/>
      <c r="DC14" s="813"/>
      <c r="DD14" s="813"/>
      <c r="DE14" s="813"/>
      <c r="DF14" s="814"/>
      <c r="DG14" s="812"/>
      <c r="DH14" s="813"/>
      <c r="DI14" s="813"/>
      <c r="DJ14" s="813"/>
      <c r="DK14" s="814"/>
      <c r="DL14" s="812"/>
      <c r="DM14" s="813"/>
      <c r="DN14" s="813"/>
      <c r="DO14" s="813"/>
      <c r="DP14" s="814"/>
      <c r="DQ14" s="812"/>
      <c r="DR14" s="813"/>
      <c r="DS14" s="813"/>
      <c r="DT14" s="813"/>
      <c r="DU14" s="814"/>
      <c r="DV14" s="809"/>
      <c r="DW14" s="810"/>
      <c r="DX14" s="810"/>
      <c r="DY14" s="810"/>
      <c r="DZ14" s="815"/>
      <c r="EA14" s="234"/>
    </row>
    <row r="15" spans="1:131" s="235" customFormat="1" ht="26.25" customHeight="1" x14ac:dyDescent="0.15">
      <c r="A15" s="238">
        <v>9</v>
      </c>
      <c r="B15" s="816"/>
      <c r="C15" s="817"/>
      <c r="D15" s="817"/>
      <c r="E15" s="817"/>
      <c r="F15" s="817"/>
      <c r="G15" s="817"/>
      <c r="H15" s="817"/>
      <c r="I15" s="817"/>
      <c r="J15" s="817"/>
      <c r="K15" s="817"/>
      <c r="L15" s="817"/>
      <c r="M15" s="817"/>
      <c r="N15" s="817"/>
      <c r="O15" s="817"/>
      <c r="P15" s="818"/>
      <c r="Q15" s="819"/>
      <c r="R15" s="820"/>
      <c r="S15" s="820"/>
      <c r="T15" s="820"/>
      <c r="U15" s="820"/>
      <c r="V15" s="820"/>
      <c r="W15" s="820"/>
      <c r="X15" s="820"/>
      <c r="Y15" s="820"/>
      <c r="Z15" s="820"/>
      <c r="AA15" s="820"/>
      <c r="AB15" s="820"/>
      <c r="AC15" s="820"/>
      <c r="AD15" s="820"/>
      <c r="AE15" s="821"/>
      <c r="AF15" s="822"/>
      <c r="AG15" s="823"/>
      <c r="AH15" s="823"/>
      <c r="AI15" s="823"/>
      <c r="AJ15" s="824"/>
      <c r="AK15" s="805"/>
      <c r="AL15" s="806"/>
      <c r="AM15" s="806"/>
      <c r="AN15" s="806"/>
      <c r="AO15" s="806"/>
      <c r="AP15" s="806"/>
      <c r="AQ15" s="806"/>
      <c r="AR15" s="806"/>
      <c r="AS15" s="806"/>
      <c r="AT15" s="806"/>
      <c r="AU15" s="807"/>
      <c r="AV15" s="807"/>
      <c r="AW15" s="807"/>
      <c r="AX15" s="807"/>
      <c r="AY15" s="808"/>
      <c r="AZ15" s="232"/>
      <c r="BA15" s="232"/>
      <c r="BB15" s="232"/>
      <c r="BC15" s="232"/>
      <c r="BD15" s="232"/>
      <c r="BE15" s="233"/>
      <c r="BF15" s="233"/>
      <c r="BG15" s="233"/>
      <c r="BH15" s="233"/>
      <c r="BI15" s="233"/>
      <c r="BJ15" s="233"/>
      <c r="BK15" s="233"/>
      <c r="BL15" s="233"/>
      <c r="BM15" s="233"/>
      <c r="BN15" s="233"/>
      <c r="BO15" s="233"/>
      <c r="BP15" s="233"/>
      <c r="BQ15" s="238">
        <v>9</v>
      </c>
      <c r="BR15" s="239"/>
      <c r="BS15" s="809"/>
      <c r="BT15" s="810"/>
      <c r="BU15" s="810"/>
      <c r="BV15" s="810"/>
      <c r="BW15" s="810"/>
      <c r="BX15" s="810"/>
      <c r="BY15" s="810"/>
      <c r="BZ15" s="810"/>
      <c r="CA15" s="810"/>
      <c r="CB15" s="810"/>
      <c r="CC15" s="810"/>
      <c r="CD15" s="810"/>
      <c r="CE15" s="810"/>
      <c r="CF15" s="810"/>
      <c r="CG15" s="811"/>
      <c r="CH15" s="812"/>
      <c r="CI15" s="813"/>
      <c r="CJ15" s="813"/>
      <c r="CK15" s="813"/>
      <c r="CL15" s="814"/>
      <c r="CM15" s="812"/>
      <c r="CN15" s="813"/>
      <c r="CO15" s="813"/>
      <c r="CP15" s="813"/>
      <c r="CQ15" s="814"/>
      <c r="CR15" s="812"/>
      <c r="CS15" s="813"/>
      <c r="CT15" s="813"/>
      <c r="CU15" s="813"/>
      <c r="CV15" s="814"/>
      <c r="CW15" s="812"/>
      <c r="CX15" s="813"/>
      <c r="CY15" s="813"/>
      <c r="CZ15" s="813"/>
      <c r="DA15" s="814"/>
      <c r="DB15" s="812"/>
      <c r="DC15" s="813"/>
      <c r="DD15" s="813"/>
      <c r="DE15" s="813"/>
      <c r="DF15" s="814"/>
      <c r="DG15" s="812"/>
      <c r="DH15" s="813"/>
      <c r="DI15" s="813"/>
      <c r="DJ15" s="813"/>
      <c r="DK15" s="814"/>
      <c r="DL15" s="812"/>
      <c r="DM15" s="813"/>
      <c r="DN15" s="813"/>
      <c r="DO15" s="813"/>
      <c r="DP15" s="814"/>
      <c r="DQ15" s="812"/>
      <c r="DR15" s="813"/>
      <c r="DS15" s="813"/>
      <c r="DT15" s="813"/>
      <c r="DU15" s="814"/>
      <c r="DV15" s="809"/>
      <c r="DW15" s="810"/>
      <c r="DX15" s="810"/>
      <c r="DY15" s="810"/>
      <c r="DZ15" s="815"/>
      <c r="EA15" s="234"/>
    </row>
    <row r="16" spans="1:131" s="235" customFormat="1" ht="26.25" customHeight="1" x14ac:dyDescent="0.15">
      <c r="A16" s="238">
        <v>10</v>
      </c>
      <c r="B16" s="816"/>
      <c r="C16" s="817"/>
      <c r="D16" s="817"/>
      <c r="E16" s="817"/>
      <c r="F16" s="817"/>
      <c r="G16" s="817"/>
      <c r="H16" s="817"/>
      <c r="I16" s="817"/>
      <c r="J16" s="817"/>
      <c r="K16" s="817"/>
      <c r="L16" s="817"/>
      <c r="M16" s="817"/>
      <c r="N16" s="817"/>
      <c r="O16" s="817"/>
      <c r="P16" s="818"/>
      <c r="Q16" s="819"/>
      <c r="R16" s="820"/>
      <c r="S16" s="820"/>
      <c r="T16" s="820"/>
      <c r="U16" s="820"/>
      <c r="V16" s="820"/>
      <c r="W16" s="820"/>
      <c r="X16" s="820"/>
      <c r="Y16" s="820"/>
      <c r="Z16" s="820"/>
      <c r="AA16" s="820"/>
      <c r="AB16" s="820"/>
      <c r="AC16" s="820"/>
      <c r="AD16" s="820"/>
      <c r="AE16" s="821"/>
      <c r="AF16" s="822"/>
      <c r="AG16" s="823"/>
      <c r="AH16" s="823"/>
      <c r="AI16" s="823"/>
      <c r="AJ16" s="824"/>
      <c r="AK16" s="805"/>
      <c r="AL16" s="806"/>
      <c r="AM16" s="806"/>
      <c r="AN16" s="806"/>
      <c r="AO16" s="806"/>
      <c r="AP16" s="806"/>
      <c r="AQ16" s="806"/>
      <c r="AR16" s="806"/>
      <c r="AS16" s="806"/>
      <c r="AT16" s="806"/>
      <c r="AU16" s="807"/>
      <c r="AV16" s="807"/>
      <c r="AW16" s="807"/>
      <c r="AX16" s="807"/>
      <c r="AY16" s="808"/>
      <c r="AZ16" s="232"/>
      <c r="BA16" s="232"/>
      <c r="BB16" s="232"/>
      <c r="BC16" s="232"/>
      <c r="BD16" s="232"/>
      <c r="BE16" s="233"/>
      <c r="BF16" s="233"/>
      <c r="BG16" s="233"/>
      <c r="BH16" s="233"/>
      <c r="BI16" s="233"/>
      <c r="BJ16" s="233"/>
      <c r="BK16" s="233"/>
      <c r="BL16" s="233"/>
      <c r="BM16" s="233"/>
      <c r="BN16" s="233"/>
      <c r="BO16" s="233"/>
      <c r="BP16" s="233"/>
      <c r="BQ16" s="238">
        <v>10</v>
      </c>
      <c r="BR16" s="239"/>
      <c r="BS16" s="809"/>
      <c r="BT16" s="810"/>
      <c r="BU16" s="810"/>
      <c r="BV16" s="810"/>
      <c r="BW16" s="810"/>
      <c r="BX16" s="810"/>
      <c r="BY16" s="810"/>
      <c r="BZ16" s="810"/>
      <c r="CA16" s="810"/>
      <c r="CB16" s="810"/>
      <c r="CC16" s="810"/>
      <c r="CD16" s="810"/>
      <c r="CE16" s="810"/>
      <c r="CF16" s="810"/>
      <c r="CG16" s="811"/>
      <c r="CH16" s="812"/>
      <c r="CI16" s="813"/>
      <c r="CJ16" s="813"/>
      <c r="CK16" s="813"/>
      <c r="CL16" s="814"/>
      <c r="CM16" s="812"/>
      <c r="CN16" s="813"/>
      <c r="CO16" s="813"/>
      <c r="CP16" s="813"/>
      <c r="CQ16" s="814"/>
      <c r="CR16" s="812"/>
      <c r="CS16" s="813"/>
      <c r="CT16" s="813"/>
      <c r="CU16" s="813"/>
      <c r="CV16" s="814"/>
      <c r="CW16" s="812"/>
      <c r="CX16" s="813"/>
      <c r="CY16" s="813"/>
      <c r="CZ16" s="813"/>
      <c r="DA16" s="814"/>
      <c r="DB16" s="812"/>
      <c r="DC16" s="813"/>
      <c r="DD16" s="813"/>
      <c r="DE16" s="813"/>
      <c r="DF16" s="814"/>
      <c r="DG16" s="812"/>
      <c r="DH16" s="813"/>
      <c r="DI16" s="813"/>
      <c r="DJ16" s="813"/>
      <c r="DK16" s="814"/>
      <c r="DL16" s="812"/>
      <c r="DM16" s="813"/>
      <c r="DN16" s="813"/>
      <c r="DO16" s="813"/>
      <c r="DP16" s="814"/>
      <c r="DQ16" s="812"/>
      <c r="DR16" s="813"/>
      <c r="DS16" s="813"/>
      <c r="DT16" s="813"/>
      <c r="DU16" s="814"/>
      <c r="DV16" s="809"/>
      <c r="DW16" s="810"/>
      <c r="DX16" s="810"/>
      <c r="DY16" s="810"/>
      <c r="DZ16" s="815"/>
      <c r="EA16" s="234"/>
    </row>
    <row r="17" spans="1:131" s="235" customFormat="1" ht="26.25" customHeight="1" x14ac:dyDescent="0.15">
      <c r="A17" s="238">
        <v>11</v>
      </c>
      <c r="B17" s="816"/>
      <c r="C17" s="817"/>
      <c r="D17" s="817"/>
      <c r="E17" s="817"/>
      <c r="F17" s="817"/>
      <c r="G17" s="817"/>
      <c r="H17" s="817"/>
      <c r="I17" s="817"/>
      <c r="J17" s="817"/>
      <c r="K17" s="817"/>
      <c r="L17" s="817"/>
      <c r="M17" s="817"/>
      <c r="N17" s="817"/>
      <c r="O17" s="817"/>
      <c r="P17" s="818"/>
      <c r="Q17" s="819"/>
      <c r="R17" s="820"/>
      <c r="S17" s="820"/>
      <c r="T17" s="820"/>
      <c r="U17" s="820"/>
      <c r="V17" s="820"/>
      <c r="W17" s="820"/>
      <c r="X17" s="820"/>
      <c r="Y17" s="820"/>
      <c r="Z17" s="820"/>
      <c r="AA17" s="820"/>
      <c r="AB17" s="820"/>
      <c r="AC17" s="820"/>
      <c r="AD17" s="820"/>
      <c r="AE17" s="821"/>
      <c r="AF17" s="822"/>
      <c r="AG17" s="823"/>
      <c r="AH17" s="823"/>
      <c r="AI17" s="823"/>
      <c r="AJ17" s="824"/>
      <c r="AK17" s="805"/>
      <c r="AL17" s="806"/>
      <c r="AM17" s="806"/>
      <c r="AN17" s="806"/>
      <c r="AO17" s="806"/>
      <c r="AP17" s="806"/>
      <c r="AQ17" s="806"/>
      <c r="AR17" s="806"/>
      <c r="AS17" s="806"/>
      <c r="AT17" s="806"/>
      <c r="AU17" s="807"/>
      <c r="AV17" s="807"/>
      <c r="AW17" s="807"/>
      <c r="AX17" s="807"/>
      <c r="AY17" s="808"/>
      <c r="AZ17" s="232"/>
      <c r="BA17" s="232"/>
      <c r="BB17" s="232"/>
      <c r="BC17" s="232"/>
      <c r="BD17" s="232"/>
      <c r="BE17" s="233"/>
      <c r="BF17" s="233"/>
      <c r="BG17" s="233"/>
      <c r="BH17" s="233"/>
      <c r="BI17" s="233"/>
      <c r="BJ17" s="233"/>
      <c r="BK17" s="233"/>
      <c r="BL17" s="233"/>
      <c r="BM17" s="233"/>
      <c r="BN17" s="233"/>
      <c r="BO17" s="233"/>
      <c r="BP17" s="233"/>
      <c r="BQ17" s="238">
        <v>11</v>
      </c>
      <c r="BR17" s="239"/>
      <c r="BS17" s="809"/>
      <c r="BT17" s="810"/>
      <c r="BU17" s="810"/>
      <c r="BV17" s="810"/>
      <c r="BW17" s="810"/>
      <c r="BX17" s="810"/>
      <c r="BY17" s="810"/>
      <c r="BZ17" s="810"/>
      <c r="CA17" s="810"/>
      <c r="CB17" s="810"/>
      <c r="CC17" s="810"/>
      <c r="CD17" s="810"/>
      <c r="CE17" s="810"/>
      <c r="CF17" s="810"/>
      <c r="CG17" s="811"/>
      <c r="CH17" s="812"/>
      <c r="CI17" s="813"/>
      <c r="CJ17" s="813"/>
      <c r="CK17" s="813"/>
      <c r="CL17" s="814"/>
      <c r="CM17" s="812"/>
      <c r="CN17" s="813"/>
      <c r="CO17" s="813"/>
      <c r="CP17" s="813"/>
      <c r="CQ17" s="814"/>
      <c r="CR17" s="812"/>
      <c r="CS17" s="813"/>
      <c r="CT17" s="813"/>
      <c r="CU17" s="813"/>
      <c r="CV17" s="814"/>
      <c r="CW17" s="812"/>
      <c r="CX17" s="813"/>
      <c r="CY17" s="813"/>
      <c r="CZ17" s="813"/>
      <c r="DA17" s="814"/>
      <c r="DB17" s="812"/>
      <c r="DC17" s="813"/>
      <c r="DD17" s="813"/>
      <c r="DE17" s="813"/>
      <c r="DF17" s="814"/>
      <c r="DG17" s="812"/>
      <c r="DH17" s="813"/>
      <c r="DI17" s="813"/>
      <c r="DJ17" s="813"/>
      <c r="DK17" s="814"/>
      <c r="DL17" s="812"/>
      <c r="DM17" s="813"/>
      <c r="DN17" s="813"/>
      <c r="DO17" s="813"/>
      <c r="DP17" s="814"/>
      <c r="DQ17" s="812"/>
      <c r="DR17" s="813"/>
      <c r="DS17" s="813"/>
      <c r="DT17" s="813"/>
      <c r="DU17" s="814"/>
      <c r="DV17" s="809"/>
      <c r="DW17" s="810"/>
      <c r="DX17" s="810"/>
      <c r="DY17" s="810"/>
      <c r="DZ17" s="815"/>
      <c r="EA17" s="234"/>
    </row>
    <row r="18" spans="1:131" s="235" customFormat="1" ht="26.25" customHeight="1" x14ac:dyDescent="0.15">
      <c r="A18" s="238">
        <v>12</v>
      </c>
      <c r="B18" s="816"/>
      <c r="C18" s="817"/>
      <c r="D18" s="817"/>
      <c r="E18" s="817"/>
      <c r="F18" s="817"/>
      <c r="G18" s="817"/>
      <c r="H18" s="817"/>
      <c r="I18" s="817"/>
      <c r="J18" s="817"/>
      <c r="K18" s="817"/>
      <c r="L18" s="817"/>
      <c r="M18" s="817"/>
      <c r="N18" s="817"/>
      <c r="O18" s="817"/>
      <c r="P18" s="818"/>
      <c r="Q18" s="819"/>
      <c r="R18" s="820"/>
      <c r="S18" s="820"/>
      <c r="T18" s="820"/>
      <c r="U18" s="820"/>
      <c r="V18" s="820"/>
      <c r="W18" s="820"/>
      <c r="X18" s="820"/>
      <c r="Y18" s="820"/>
      <c r="Z18" s="820"/>
      <c r="AA18" s="820"/>
      <c r="AB18" s="820"/>
      <c r="AC18" s="820"/>
      <c r="AD18" s="820"/>
      <c r="AE18" s="821"/>
      <c r="AF18" s="822"/>
      <c r="AG18" s="823"/>
      <c r="AH18" s="823"/>
      <c r="AI18" s="823"/>
      <c r="AJ18" s="824"/>
      <c r="AK18" s="805"/>
      <c r="AL18" s="806"/>
      <c r="AM18" s="806"/>
      <c r="AN18" s="806"/>
      <c r="AO18" s="806"/>
      <c r="AP18" s="806"/>
      <c r="AQ18" s="806"/>
      <c r="AR18" s="806"/>
      <c r="AS18" s="806"/>
      <c r="AT18" s="806"/>
      <c r="AU18" s="807"/>
      <c r="AV18" s="807"/>
      <c r="AW18" s="807"/>
      <c r="AX18" s="807"/>
      <c r="AY18" s="808"/>
      <c r="AZ18" s="232"/>
      <c r="BA18" s="232"/>
      <c r="BB18" s="232"/>
      <c r="BC18" s="232"/>
      <c r="BD18" s="232"/>
      <c r="BE18" s="233"/>
      <c r="BF18" s="233"/>
      <c r="BG18" s="233"/>
      <c r="BH18" s="233"/>
      <c r="BI18" s="233"/>
      <c r="BJ18" s="233"/>
      <c r="BK18" s="233"/>
      <c r="BL18" s="233"/>
      <c r="BM18" s="233"/>
      <c r="BN18" s="233"/>
      <c r="BO18" s="233"/>
      <c r="BP18" s="233"/>
      <c r="BQ18" s="238">
        <v>12</v>
      </c>
      <c r="BR18" s="239"/>
      <c r="BS18" s="809"/>
      <c r="BT18" s="810"/>
      <c r="BU18" s="810"/>
      <c r="BV18" s="810"/>
      <c r="BW18" s="810"/>
      <c r="BX18" s="810"/>
      <c r="BY18" s="810"/>
      <c r="BZ18" s="810"/>
      <c r="CA18" s="810"/>
      <c r="CB18" s="810"/>
      <c r="CC18" s="810"/>
      <c r="CD18" s="810"/>
      <c r="CE18" s="810"/>
      <c r="CF18" s="810"/>
      <c r="CG18" s="811"/>
      <c r="CH18" s="812"/>
      <c r="CI18" s="813"/>
      <c r="CJ18" s="813"/>
      <c r="CK18" s="813"/>
      <c r="CL18" s="814"/>
      <c r="CM18" s="812"/>
      <c r="CN18" s="813"/>
      <c r="CO18" s="813"/>
      <c r="CP18" s="813"/>
      <c r="CQ18" s="814"/>
      <c r="CR18" s="812"/>
      <c r="CS18" s="813"/>
      <c r="CT18" s="813"/>
      <c r="CU18" s="813"/>
      <c r="CV18" s="814"/>
      <c r="CW18" s="812"/>
      <c r="CX18" s="813"/>
      <c r="CY18" s="813"/>
      <c r="CZ18" s="813"/>
      <c r="DA18" s="814"/>
      <c r="DB18" s="812"/>
      <c r="DC18" s="813"/>
      <c r="DD18" s="813"/>
      <c r="DE18" s="813"/>
      <c r="DF18" s="814"/>
      <c r="DG18" s="812"/>
      <c r="DH18" s="813"/>
      <c r="DI18" s="813"/>
      <c r="DJ18" s="813"/>
      <c r="DK18" s="814"/>
      <c r="DL18" s="812"/>
      <c r="DM18" s="813"/>
      <c r="DN18" s="813"/>
      <c r="DO18" s="813"/>
      <c r="DP18" s="814"/>
      <c r="DQ18" s="812"/>
      <c r="DR18" s="813"/>
      <c r="DS18" s="813"/>
      <c r="DT18" s="813"/>
      <c r="DU18" s="814"/>
      <c r="DV18" s="809"/>
      <c r="DW18" s="810"/>
      <c r="DX18" s="810"/>
      <c r="DY18" s="810"/>
      <c r="DZ18" s="815"/>
      <c r="EA18" s="234"/>
    </row>
    <row r="19" spans="1:131" s="235" customFormat="1" ht="26.25" customHeight="1" x14ac:dyDescent="0.15">
      <c r="A19" s="238">
        <v>13</v>
      </c>
      <c r="B19" s="816"/>
      <c r="C19" s="817"/>
      <c r="D19" s="817"/>
      <c r="E19" s="817"/>
      <c r="F19" s="817"/>
      <c r="G19" s="817"/>
      <c r="H19" s="817"/>
      <c r="I19" s="817"/>
      <c r="J19" s="817"/>
      <c r="K19" s="817"/>
      <c r="L19" s="817"/>
      <c r="M19" s="817"/>
      <c r="N19" s="817"/>
      <c r="O19" s="817"/>
      <c r="P19" s="818"/>
      <c r="Q19" s="819"/>
      <c r="R19" s="820"/>
      <c r="S19" s="820"/>
      <c r="T19" s="820"/>
      <c r="U19" s="820"/>
      <c r="V19" s="820"/>
      <c r="W19" s="820"/>
      <c r="X19" s="820"/>
      <c r="Y19" s="820"/>
      <c r="Z19" s="820"/>
      <c r="AA19" s="820"/>
      <c r="AB19" s="820"/>
      <c r="AC19" s="820"/>
      <c r="AD19" s="820"/>
      <c r="AE19" s="821"/>
      <c r="AF19" s="822"/>
      <c r="AG19" s="823"/>
      <c r="AH19" s="823"/>
      <c r="AI19" s="823"/>
      <c r="AJ19" s="824"/>
      <c r="AK19" s="805"/>
      <c r="AL19" s="806"/>
      <c r="AM19" s="806"/>
      <c r="AN19" s="806"/>
      <c r="AO19" s="806"/>
      <c r="AP19" s="806"/>
      <c r="AQ19" s="806"/>
      <c r="AR19" s="806"/>
      <c r="AS19" s="806"/>
      <c r="AT19" s="806"/>
      <c r="AU19" s="807"/>
      <c r="AV19" s="807"/>
      <c r="AW19" s="807"/>
      <c r="AX19" s="807"/>
      <c r="AY19" s="808"/>
      <c r="AZ19" s="232"/>
      <c r="BA19" s="232"/>
      <c r="BB19" s="232"/>
      <c r="BC19" s="232"/>
      <c r="BD19" s="232"/>
      <c r="BE19" s="233"/>
      <c r="BF19" s="233"/>
      <c r="BG19" s="233"/>
      <c r="BH19" s="233"/>
      <c r="BI19" s="233"/>
      <c r="BJ19" s="233"/>
      <c r="BK19" s="233"/>
      <c r="BL19" s="233"/>
      <c r="BM19" s="233"/>
      <c r="BN19" s="233"/>
      <c r="BO19" s="233"/>
      <c r="BP19" s="233"/>
      <c r="BQ19" s="238">
        <v>13</v>
      </c>
      <c r="BR19" s="239"/>
      <c r="BS19" s="809"/>
      <c r="BT19" s="810"/>
      <c r="BU19" s="810"/>
      <c r="BV19" s="810"/>
      <c r="BW19" s="810"/>
      <c r="BX19" s="810"/>
      <c r="BY19" s="810"/>
      <c r="BZ19" s="810"/>
      <c r="CA19" s="810"/>
      <c r="CB19" s="810"/>
      <c r="CC19" s="810"/>
      <c r="CD19" s="810"/>
      <c r="CE19" s="810"/>
      <c r="CF19" s="810"/>
      <c r="CG19" s="811"/>
      <c r="CH19" s="812"/>
      <c r="CI19" s="813"/>
      <c r="CJ19" s="813"/>
      <c r="CK19" s="813"/>
      <c r="CL19" s="814"/>
      <c r="CM19" s="812"/>
      <c r="CN19" s="813"/>
      <c r="CO19" s="813"/>
      <c r="CP19" s="813"/>
      <c r="CQ19" s="814"/>
      <c r="CR19" s="812"/>
      <c r="CS19" s="813"/>
      <c r="CT19" s="813"/>
      <c r="CU19" s="813"/>
      <c r="CV19" s="814"/>
      <c r="CW19" s="812"/>
      <c r="CX19" s="813"/>
      <c r="CY19" s="813"/>
      <c r="CZ19" s="813"/>
      <c r="DA19" s="814"/>
      <c r="DB19" s="812"/>
      <c r="DC19" s="813"/>
      <c r="DD19" s="813"/>
      <c r="DE19" s="813"/>
      <c r="DF19" s="814"/>
      <c r="DG19" s="812"/>
      <c r="DH19" s="813"/>
      <c r="DI19" s="813"/>
      <c r="DJ19" s="813"/>
      <c r="DK19" s="814"/>
      <c r="DL19" s="812"/>
      <c r="DM19" s="813"/>
      <c r="DN19" s="813"/>
      <c r="DO19" s="813"/>
      <c r="DP19" s="814"/>
      <c r="DQ19" s="812"/>
      <c r="DR19" s="813"/>
      <c r="DS19" s="813"/>
      <c r="DT19" s="813"/>
      <c r="DU19" s="814"/>
      <c r="DV19" s="809"/>
      <c r="DW19" s="810"/>
      <c r="DX19" s="810"/>
      <c r="DY19" s="810"/>
      <c r="DZ19" s="815"/>
      <c r="EA19" s="234"/>
    </row>
    <row r="20" spans="1:131" s="235" customFormat="1" ht="26.25" customHeight="1" x14ac:dyDescent="0.15">
      <c r="A20" s="238">
        <v>14</v>
      </c>
      <c r="B20" s="816"/>
      <c r="C20" s="817"/>
      <c r="D20" s="817"/>
      <c r="E20" s="817"/>
      <c r="F20" s="817"/>
      <c r="G20" s="817"/>
      <c r="H20" s="817"/>
      <c r="I20" s="817"/>
      <c r="J20" s="817"/>
      <c r="K20" s="817"/>
      <c r="L20" s="817"/>
      <c r="M20" s="817"/>
      <c r="N20" s="817"/>
      <c r="O20" s="817"/>
      <c r="P20" s="818"/>
      <c r="Q20" s="819"/>
      <c r="R20" s="820"/>
      <c r="S20" s="820"/>
      <c r="T20" s="820"/>
      <c r="U20" s="820"/>
      <c r="V20" s="820"/>
      <c r="W20" s="820"/>
      <c r="X20" s="820"/>
      <c r="Y20" s="820"/>
      <c r="Z20" s="820"/>
      <c r="AA20" s="820"/>
      <c r="AB20" s="820"/>
      <c r="AC20" s="820"/>
      <c r="AD20" s="820"/>
      <c r="AE20" s="821"/>
      <c r="AF20" s="822"/>
      <c r="AG20" s="823"/>
      <c r="AH20" s="823"/>
      <c r="AI20" s="823"/>
      <c r="AJ20" s="824"/>
      <c r="AK20" s="805"/>
      <c r="AL20" s="806"/>
      <c r="AM20" s="806"/>
      <c r="AN20" s="806"/>
      <c r="AO20" s="806"/>
      <c r="AP20" s="806"/>
      <c r="AQ20" s="806"/>
      <c r="AR20" s="806"/>
      <c r="AS20" s="806"/>
      <c r="AT20" s="806"/>
      <c r="AU20" s="807"/>
      <c r="AV20" s="807"/>
      <c r="AW20" s="807"/>
      <c r="AX20" s="807"/>
      <c r="AY20" s="808"/>
      <c r="AZ20" s="232"/>
      <c r="BA20" s="232"/>
      <c r="BB20" s="232"/>
      <c r="BC20" s="232"/>
      <c r="BD20" s="232"/>
      <c r="BE20" s="233"/>
      <c r="BF20" s="233"/>
      <c r="BG20" s="233"/>
      <c r="BH20" s="233"/>
      <c r="BI20" s="233"/>
      <c r="BJ20" s="233"/>
      <c r="BK20" s="233"/>
      <c r="BL20" s="233"/>
      <c r="BM20" s="233"/>
      <c r="BN20" s="233"/>
      <c r="BO20" s="233"/>
      <c r="BP20" s="233"/>
      <c r="BQ20" s="238">
        <v>14</v>
      </c>
      <c r="BR20" s="239"/>
      <c r="BS20" s="809"/>
      <c r="BT20" s="810"/>
      <c r="BU20" s="810"/>
      <c r="BV20" s="810"/>
      <c r="BW20" s="810"/>
      <c r="BX20" s="810"/>
      <c r="BY20" s="810"/>
      <c r="BZ20" s="810"/>
      <c r="CA20" s="810"/>
      <c r="CB20" s="810"/>
      <c r="CC20" s="810"/>
      <c r="CD20" s="810"/>
      <c r="CE20" s="810"/>
      <c r="CF20" s="810"/>
      <c r="CG20" s="811"/>
      <c r="CH20" s="812"/>
      <c r="CI20" s="813"/>
      <c r="CJ20" s="813"/>
      <c r="CK20" s="813"/>
      <c r="CL20" s="814"/>
      <c r="CM20" s="812"/>
      <c r="CN20" s="813"/>
      <c r="CO20" s="813"/>
      <c r="CP20" s="813"/>
      <c r="CQ20" s="814"/>
      <c r="CR20" s="812"/>
      <c r="CS20" s="813"/>
      <c r="CT20" s="813"/>
      <c r="CU20" s="813"/>
      <c r="CV20" s="814"/>
      <c r="CW20" s="812"/>
      <c r="CX20" s="813"/>
      <c r="CY20" s="813"/>
      <c r="CZ20" s="813"/>
      <c r="DA20" s="814"/>
      <c r="DB20" s="812"/>
      <c r="DC20" s="813"/>
      <c r="DD20" s="813"/>
      <c r="DE20" s="813"/>
      <c r="DF20" s="814"/>
      <c r="DG20" s="812"/>
      <c r="DH20" s="813"/>
      <c r="DI20" s="813"/>
      <c r="DJ20" s="813"/>
      <c r="DK20" s="814"/>
      <c r="DL20" s="812"/>
      <c r="DM20" s="813"/>
      <c r="DN20" s="813"/>
      <c r="DO20" s="813"/>
      <c r="DP20" s="814"/>
      <c r="DQ20" s="812"/>
      <c r="DR20" s="813"/>
      <c r="DS20" s="813"/>
      <c r="DT20" s="813"/>
      <c r="DU20" s="814"/>
      <c r="DV20" s="809"/>
      <c r="DW20" s="810"/>
      <c r="DX20" s="810"/>
      <c r="DY20" s="810"/>
      <c r="DZ20" s="815"/>
      <c r="EA20" s="234"/>
    </row>
    <row r="21" spans="1:131" s="235" customFormat="1" ht="26.25" customHeight="1" thickBot="1" x14ac:dyDescent="0.2">
      <c r="A21" s="238">
        <v>15</v>
      </c>
      <c r="B21" s="816"/>
      <c r="C21" s="817"/>
      <c r="D21" s="817"/>
      <c r="E21" s="817"/>
      <c r="F21" s="817"/>
      <c r="G21" s="817"/>
      <c r="H21" s="817"/>
      <c r="I21" s="817"/>
      <c r="J21" s="817"/>
      <c r="K21" s="817"/>
      <c r="L21" s="817"/>
      <c r="M21" s="817"/>
      <c r="N21" s="817"/>
      <c r="O21" s="817"/>
      <c r="P21" s="818"/>
      <c r="Q21" s="819"/>
      <c r="R21" s="820"/>
      <c r="S21" s="820"/>
      <c r="T21" s="820"/>
      <c r="U21" s="820"/>
      <c r="V21" s="820"/>
      <c r="W21" s="820"/>
      <c r="X21" s="820"/>
      <c r="Y21" s="820"/>
      <c r="Z21" s="820"/>
      <c r="AA21" s="820"/>
      <c r="AB21" s="820"/>
      <c r="AC21" s="820"/>
      <c r="AD21" s="820"/>
      <c r="AE21" s="821"/>
      <c r="AF21" s="822"/>
      <c r="AG21" s="823"/>
      <c r="AH21" s="823"/>
      <c r="AI21" s="823"/>
      <c r="AJ21" s="824"/>
      <c r="AK21" s="805"/>
      <c r="AL21" s="806"/>
      <c r="AM21" s="806"/>
      <c r="AN21" s="806"/>
      <c r="AO21" s="806"/>
      <c r="AP21" s="806"/>
      <c r="AQ21" s="806"/>
      <c r="AR21" s="806"/>
      <c r="AS21" s="806"/>
      <c r="AT21" s="806"/>
      <c r="AU21" s="807"/>
      <c r="AV21" s="807"/>
      <c r="AW21" s="807"/>
      <c r="AX21" s="807"/>
      <c r="AY21" s="808"/>
      <c r="AZ21" s="232"/>
      <c r="BA21" s="232"/>
      <c r="BB21" s="232"/>
      <c r="BC21" s="232"/>
      <c r="BD21" s="232"/>
      <c r="BE21" s="233"/>
      <c r="BF21" s="233"/>
      <c r="BG21" s="233"/>
      <c r="BH21" s="233"/>
      <c r="BI21" s="233"/>
      <c r="BJ21" s="233"/>
      <c r="BK21" s="233"/>
      <c r="BL21" s="233"/>
      <c r="BM21" s="233"/>
      <c r="BN21" s="233"/>
      <c r="BO21" s="233"/>
      <c r="BP21" s="233"/>
      <c r="BQ21" s="238">
        <v>15</v>
      </c>
      <c r="BR21" s="239"/>
      <c r="BS21" s="809"/>
      <c r="BT21" s="810"/>
      <c r="BU21" s="810"/>
      <c r="BV21" s="810"/>
      <c r="BW21" s="810"/>
      <c r="BX21" s="810"/>
      <c r="BY21" s="810"/>
      <c r="BZ21" s="810"/>
      <c r="CA21" s="810"/>
      <c r="CB21" s="810"/>
      <c r="CC21" s="810"/>
      <c r="CD21" s="810"/>
      <c r="CE21" s="810"/>
      <c r="CF21" s="810"/>
      <c r="CG21" s="811"/>
      <c r="CH21" s="812"/>
      <c r="CI21" s="813"/>
      <c r="CJ21" s="813"/>
      <c r="CK21" s="813"/>
      <c r="CL21" s="814"/>
      <c r="CM21" s="812"/>
      <c r="CN21" s="813"/>
      <c r="CO21" s="813"/>
      <c r="CP21" s="813"/>
      <c r="CQ21" s="814"/>
      <c r="CR21" s="812"/>
      <c r="CS21" s="813"/>
      <c r="CT21" s="813"/>
      <c r="CU21" s="813"/>
      <c r="CV21" s="814"/>
      <c r="CW21" s="812"/>
      <c r="CX21" s="813"/>
      <c r="CY21" s="813"/>
      <c r="CZ21" s="813"/>
      <c r="DA21" s="814"/>
      <c r="DB21" s="812"/>
      <c r="DC21" s="813"/>
      <c r="DD21" s="813"/>
      <c r="DE21" s="813"/>
      <c r="DF21" s="814"/>
      <c r="DG21" s="812"/>
      <c r="DH21" s="813"/>
      <c r="DI21" s="813"/>
      <c r="DJ21" s="813"/>
      <c r="DK21" s="814"/>
      <c r="DL21" s="812"/>
      <c r="DM21" s="813"/>
      <c r="DN21" s="813"/>
      <c r="DO21" s="813"/>
      <c r="DP21" s="814"/>
      <c r="DQ21" s="812"/>
      <c r="DR21" s="813"/>
      <c r="DS21" s="813"/>
      <c r="DT21" s="813"/>
      <c r="DU21" s="814"/>
      <c r="DV21" s="809"/>
      <c r="DW21" s="810"/>
      <c r="DX21" s="810"/>
      <c r="DY21" s="810"/>
      <c r="DZ21" s="815"/>
      <c r="EA21" s="234"/>
    </row>
    <row r="22" spans="1:131" s="235" customFormat="1" ht="26.25" customHeight="1" x14ac:dyDescent="0.15">
      <c r="A22" s="238">
        <v>16</v>
      </c>
      <c r="B22" s="816"/>
      <c r="C22" s="817"/>
      <c r="D22" s="817"/>
      <c r="E22" s="817"/>
      <c r="F22" s="817"/>
      <c r="G22" s="817"/>
      <c r="H22" s="817"/>
      <c r="I22" s="817"/>
      <c r="J22" s="817"/>
      <c r="K22" s="817"/>
      <c r="L22" s="817"/>
      <c r="M22" s="817"/>
      <c r="N22" s="817"/>
      <c r="O22" s="817"/>
      <c r="P22" s="818"/>
      <c r="Q22" s="835"/>
      <c r="R22" s="836"/>
      <c r="S22" s="836"/>
      <c r="T22" s="836"/>
      <c r="U22" s="836"/>
      <c r="V22" s="836"/>
      <c r="W22" s="836"/>
      <c r="X22" s="836"/>
      <c r="Y22" s="836"/>
      <c r="Z22" s="836"/>
      <c r="AA22" s="836"/>
      <c r="AB22" s="836"/>
      <c r="AC22" s="836"/>
      <c r="AD22" s="836"/>
      <c r="AE22" s="837"/>
      <c r="AF22" s="822"/>
      <c r="AG22" s="823"/>
      <c r="AH22" s="823"/>
      <c r="AI22" s="823"/>
      <c r="AJ22" s="824"/>
      <c r="AK22" s="838"/>
      <c r="AL22" s="839"/>
      <c r="AM22" s="839"/>
      <c r="AN22" s="839"/>
      <c r="AO22" s="839"/>
      <c r="AP22" s="839"/>
      <c r="AQ22" s="839"/>
      <c r="AR22" s="839"/>
      <c r="AS22" s="839"/>
      <c r="AT22" s="839"/>
      <c r="AU22" s="840"/>
      <c r="AV22" s="840"/>
      <c r="AW22" s="840"/>
      <c r="AX22" s="840"/>
      <c r="AY22" s="841"/>
      <c r="AZ22" s="842" t="s">
        <v>389</v>
      </c>
      <c r="BA22" s="842"/>
      <c r="BB22" s="842"/>
      <c r="BC22" s="842"/>
      <c r="BD22" s="843"/>
      <c r="BE22" s="233"/>
      <c r="BF22" s="233"/>
      <c r="BG22" s="233"/>
      <c r="BH22" s="233"/>
      <c r="BI22" s="233"/>
      <c r="BJ22" s="233"/>
      <c r="BK22" s="233"/>
      <c r="BL22" s="233"/>
      <c r="BM22" s="233"/>
      <c r="BN22" s="233"/>
      <c r="BO22" s="233"/>
      <c r="BP22" s="233"/>
      <c r="BQ22" s="238">
        <v>16</v>
      </c>
      <c r="BR22" s="239"/>
      <c r="BS22" s="809"/>
      <c r="BT22" s="810"/>
      <c r="BU22" s="810"/>
      <c r="BV22" s="810"/>
      <c r="BW22" s="810"/>
      <c r="BX22" s="810"/>
      <c r="BY22" s="810"/>
      <c r="BZ22" s="810"/>
      <c r="CA22" s="810"/>
      <c r="CB22" s="810"/>
      <c r="CC22" s="810"/>
      <c r="CD22" s="810"/>
      <c r="CE22" s="810"/>
      <c r="CF22" s="810"/>
      <c r="CG22" s="811"/>
      <c r="CH22" s="812"/>
      <c r="CI22" s="813"/>
      <c r="CJ22" s="813"/>
      <c r="CK22" s="813"/>
      <c r="CL22" s="814"/>
      <c r="CM22" s="812"/>
      <c r="CN22" s="813"/>
      <c r="CO22" s="813"/>
      <c r="CP22" s="813"/>
      <c r="CQ22" s="814"/>
      <c r="CR22" s="812"/>
      <c r="CS22" s="813"/>
      <c r="CT22" s="813"/>
      <c r="CU22" s="813"/>
      <c r="CV22" s="814"/>
      <c r="CW22" s="812"/>
      <c r="CX22" s="813"/>
      <c r="CY22" s="813"/>
      <c r="CZ22" s="813"/>
      <c r="DA22" s="814"/>
      <c r="DB22" s="812"/>
      <c r="DC22" s="813"/>
      <c r="DD22" s="813"/>
      <c r="DE22" s="813"/>
      <c r="DF22" s="814"/>
      <c r="DG22" s="812"/>
      <c r="DH22" s="813"/>
      <c r="DI22" s="813"/>
      <c r="DJ22" s="813"/>
      <c r="DK22" s="814"/>
      <c r="DL22" s="812"/>
      <c r="DM22" s="813"/>
      <c r="DN22" s="813"/>
      <c r="DO22" s="813"/>
      <c r="DP22" s="814"/>
      <c r="DQ22" s="812"/>
      <c r="DR22" s="813"/>
      <c r="DS22" s="813"/>
      <c r="DT22" s="813"/>
      <c r="DU22" s="814"/>
      <c r="DV22" s="809"/>
      <c r="DW22" s="810"/>
      <c r="DX22" s="810"/>
      <c r="DY22" s="810"/>
      <c r="DZ22" s="815"/>
      <c r="EA22" s="234"/>
    </row>
    <row r="23" spans="1:131" s="235" customFormat="1" ht="26.25" customHeight="1" thickBot="1" x14ac:dyDescent="0.2">
      <c r="A23" s="240" t="s">
        <v>390</v>
      </c>
      <c r="B23" s="825" t="s">
        <v>391</v>
      </c>
      <c r="C23" s="826"/>
      <c r="D23" s="826"/>
      <c r="E23" s="826"/>
      <c r="F23" s="826"/>
      <c r="G23" s="826"/>
      <c r="H23" s="826"/>
      <c r="I23" s="826"/>
      <c r="J23" s="826"/>
      <c r="K23" s="826"/>
      <c r="L23" s="826"/>
      <c r="M23" s="826"/>
      <c r="N23" s="826"/>
      <c r="O23" s="826"/>
      <c r="P23" s="827"/>
      <c r="Q23" s="828">
        <v>23388</v>
      </c>
      <c r="R23" s="829"/>
      <c r="S23" s="829"/>
      <c r="T23" s="829"/>
      <c r="U23" s="829"/>
      <c r="V23" s="829">
        <v>22786</v>
      </c>
      <c r="W23" s="829"/>
      <c r="X23" s="829"/>
      <c r="Y23" s="829"/>
      <c r="Z23" s="829"/>
      <c r="AA23" s="829">
        <v>602</v>
      </c>
      <c r="AB23" s="829"/>
      <c r="AC23" s="829"/>
      <c r="AD23" s="829"/>
      <c r="AE23" s="830"/>
      <c r="AF23" s="831">
        <v>509</v>
      </c>
      <c r="AG23" s="829"/>
      <c r="AH23" s="829"/>
      <c r="AI23" s="829"/>
      <c r="AJ23" s="832"/>
      <c r="AK23" s="833"/>
      <c r="AL23" s="834"/>
      <c r="AM23" s="834"/>
      <c r="AN23" s="834"/>
      <c r="AO23" s="834"/>
      <c r="AP23" s="829">
        <v>23819</v>
      </c>
      <c r="AQ23" s="829"/>
      <c r="AR23" s="829"/>
      <c r="AS23" s="829"/>
      <c r="AT23" s="829"/>
      <c r="AU23" s="845"/>
      <c r="AV23" s="845"/>
      <c r="AW23" s="845"/>
      <c r="AX23" s="845"/>
      <c r="AY23" s="846"/>
      <c r="AZ23" s="847" t="s">
        <v>392</v>
      </c>
      <c r="BA23" s="848"/>
      <c r="BB23" s="848"/>
      <c r="BC23" s="848"/>
      <c r="BD23" s="849"/>
      <c r="BE23" s="233"/>
      <c r="BF23" s="233"/>
      <c r="BG23" s="233"/>
      <c r="BH23" s="233"/>
      <c r="BI23" s="233"/>
      <c r="BJ23" s="233"/>
      <c r="BK23" s="233"/>
      <c r="BL23" s="233"/>
      <c r="BM23" s="233"/>
      <c r="BN23" s="233"/>
      <c r="BO23" s="233"/>
      <c r="BP23" s="233"/>
      <c r="BQ23" s="238">
        <v>17</v>
      </c>
      <c r="BR23" s="239"/>
      <c r="BS23" s="809"/>
      <c r="BT23" s="810"/>
      <c r="BU23" s="810"/>
      <c r="BV23" s="810"/>
      <c r="BW23" s="810"/>
      <c r="BX23" s="810"/>
      <c r="BY23" s="810"/>
      <c r="BZ23" s="810"/>
      <c r="CA23" s="810"/>
      <c r="CB23" s="810"/>
      <c r="CC23" s="810"/>
      <c r="CD23" s="810"/>
      <c r="CE23" s="810"/>
      <c r="CF23" s="810"/>
      <c r="CG23" s="811"/>
      <c r="CH23" s="812"/>
      <c r="CI23" s="813"/>
      <c r="CJ23" s="813"/>
      <c r="CK23" s="813"/>
      <c r="CL23" s="814"/>
      <c r="CM23" s="812"/>
      <c r="CN23" s="813"/>
      <c r="CO23" s="813"/>
      <c r="CP23" s="813"/>
      <c r="CQ23" s="814"/>
      <c r="CR23" s="812"/>
      <c r="CS23" s="813"/>
      <c r="CT23" s="813"/>
      <c r="CU23" s="813"/>
      <c r="CV23" s="814"/>
      <c r="CW23" s="812"/>
      <c r="CX23" s="813"/>
      <c r="CY23" s="813"/>
      <c r="CZ23" s="813"/>
      <c r="DA23" s="814"/>
      <c r="DB23" s="812"/>
      <c r="DC23" s="813"/>
      <c r="DD23" s="813"/>
      <c r="DE23" s="813"/>
      <c r="DF23" s="814"/>
      <c r="DG23" s="812"/>
      <c r="DH23" s="813"/>
      <c r="DI23" s="813"/>
      <c r="DJ23" s="813"/>
      <c r="DK23" s="814"/>
      <c r="DL23" s="812"/>
      <c r="DM23" s="813"/>
      <c r="DN23" s="813"/>
      <c r="DO23" s="813"/>
      <c r="DP23" s="814"/>
      <c r="DQ23" s="812"/>
      <c r="DR23" s="813"/>
      <c r="DS23" s="813"/>
      <c r="DT23" s="813"/>
      <c r="DU23" s="814"/>
      <c r="DV23" s="809"/>
      <c r="DW23" s="810"/>
      <c r="DX23" s="810"/>
      <c r="DY23" s="810"/>
      <c r="DZ23" s="815"/>
      <c r="EA23" s="234"/>
    </row>
    <row r="24" spans="1:131" s="235" customFormat="1" ht="26.25" customHeight="1" x14ac:dyDescent="0.15">
      <c r="A24" s="844" t="s">
        <v>393</v>
      </c>
      <c r="B24" s="844"/>
      <c r="C24" s="844"/>
      <c r="D24" s="844"/>
      <c r="E24" s="844"/>
      <c r="F24" s="844"/>
      <c r="G24" s="844"/>
      <c r="H24" s="844"/>
      <c r="I24" s="844"/>
      <c r="J24" s="844"/>
      <c r="K24" s="844"/>
      <c r="L24" s="844"/>
      <c r="M24" s="844"/>
      <c r="N24" s="844"/>
      <c r="O24" s="844"/>
      <c r="P24" s="844"/>
      <c r="Q24" s="844"/>
      <c r="R24" s="844"/>
      <c r="S24" s="844"/>
      <c r="T24" s="844"/>
      <c r="U24" s="844"/>
      <c r="V24" s="844"/>
      <c r="W24" s="844"/>
      <c r="X24" s="844"/>
      <c r="Y24" s="844"/>
      <c r="Z24" s="844"/>
      <c r="AA24" s="844"/>
      <c r="AB24" s="844"/>
      <c r="AC24" s="844"/>
      <c r="AD24" s="844"/>
      <c r="AE24" s="844"/>
      <c r="AF24" s="844"/>
      <c r="AG24" s="844"/>
      <c r="AH24" s="844"/>
      <c r="AI24" s="844"/>
      <c r="AJ24" s="844"/>
      <c r="AK24" s="844"/>
      <c r="AL24" s="844"/>
      <c r="AM24" s="844"/>
      <c r="AN24" s="844"/>
      <c r="AO24" s="844"/>
      <c r="AP24" s="844"/>
      <c r="AQ24" s="844"/>
      <c r="AR24" s="844"/>
      <c r="AS24" s="844"/>
      <c r="AT24" s="844"/>
      <c r="AU24" s="844"/>
      <c r="AV24" s="844"/>
      <c r="AW24" s="844"/>
      <c r="AX24" s="844"/>
      <c r="AY24" s="844"/>
      <c r="AZ24" s="232"/>
      <c r="BA24" s="232"/>
      <c r="BB24" s="232"/>
      <c r="BC24" s="232"/>
      <c r="BD24" s="232"/>
      <c r="BE24" s="233"/>
      <c r="BF24" s="233"/>
      <c r="BG24" s="233"/>
      <c r="BH24" s="233"/>
      <c r="BI24" s="233"/>
      <c r="BJ24" s="233"/>
      <c r="BK24" s="233"/>
      <c r="BL24" s="233"/>
      <c r="BM24" s="233"/>
      <c r="BN24" s="233"/>
      <c r="BO24" s="233"/>
      <c r="BP24" s="233"/>
      <c r="BQ24" s="238">
        <v>18</v>
      </c>
      <c r="BR24" s="239"/>
      <c r="BS24" s="809"/>
      <c r="BT24" s="810"/>
      <c r="BU24" s="810"/>
      <c r="BV24" s="810"/>
      <c r="BW24" s="810"/>
      <c r="BX24" s="810"/>
      <c r="BY24" s="810"/>
      <c r="BZ24" s="810"/>
      <c r="CA24" s="810"/>
      <c r="CB24" s="810"/>
      <c r="CC24" s="810"/>
      <c r="CD24" s="810"/>
      <c r="CE24" s="810"/>
      <c r="CF24" s="810"/>
      <c r="CG24" s="811"/>
      <c r="CH24" s="812"/>
      <c r="CI24" s="813"/>
      <c r="CJ24" s="813"/>
      <c r="CK24" s="813"/>
      <c r="CL24" s="814"/>
      <c r="CM24" s="812"/>
      <c r="CN24" s="813"/>
      <c r="CO24" s="813"/>
      <c r="CP24" s="813"/>
      <c r="CQ24" s="814"/>
      <c r="CR24" s="812"/>
      <c r="CS24" s="813"/>
      <c r="CT24" s="813"/>
      <c r="CU24" s="813"/>
      <c r="CV24" s="814"/>
      <c r="CW24" s="812"/>
      <c r="CX24" s="813"/>
      <c r="CY24" s="813"/>
      <c r="CZ24" s="813"/>
      <c r="DA24" s="814"/>
      <c r="DB24" s="812"/>
      <c r="DC24" s="813"/>
      <c r="DD24" s="813"/>
      <c r="DE24" s="813"/>
      <c r="DF24" s="814"/>
      <c r="DG24" s="812"/>
      <c r="DH24" s="813"/>
      <c r="DI24" s="813"/>
      <c r="DJ24" s="813"/>
      <c r="DK24" s="814"/>
      <c r="DL24" s="812"/>
      <c r="DM24" s="813"/>
      <c r="DN24" s="813"/>
      <c r="DO24" s="813"/>
      <c r="DP24" s="814"/>
      <c r="DQ24" s="812"/>
      <c r="DR24" s="813"/>
      <c r="DS24" s="813"/>
      <c r="DT24" s="813"/>
      <c r="DU24" s="814"/>
      <c r="DV24" s="809"/>
      <c r="DW24" s="810"/>
      <c r="DX24" s="810"/>
      <c r="DY24" s="810"/>
      <c r="DZ24" s="815"/>
      <c r="EA24" s="234"/>
    </row>
    <row r="25" spans="1:131" ht="26.25" customHeight="1" thickBot="1" x14ac:dyDescent="0.2">
      <c r="A25" s="761" t="s">
        <v>394</v>
      </c>
      <c r="B25" s="761"/>
      <c r="C25" s="761"/>
      <c r="D25" s="761"/>
      <c r="E25" s="761"/>
      <c r="F25" s="761"/>
      <c r="G25" s="761"/>
      <c r="H25" s="761"/>
      <c r="I25" s="761"/>
      <c r="J25" s="761"/>
      <c r="K25" s="761"/>
      <c r="L25" s="761"/>
      <c r="M25" s="761"/>
      <c r="N25" s="761"/>
      <c r="O25" s="761"/>
      <c r="P25" s="761"/>
      <c r="Q25" s="761"/>
      <c r="R25" s="761"/>
      <c r="S25" s="761"/>
      <c r="T25" s="761"/>
      <c r="U25" s="761"/>
      <c r="V25" s="761"/>
      <c r="W25" s="761"/>
      <c r="X25" s="761"/>
      <c r="Y25" s="761"/>
      <c r="Z25" s="761"/>
      <c r="AA25" s="761"/>
      <c r="AB25" s="761"/>
      <c r="AC25" s="761"/>
      <c r="AD25" s="761"/>
      <c r="AE25" s="761"/>
      <c r="AF25" s="761"/>
      <c r="AG25" s="761"/>
      <c r="AH25" s="761"/>
      <c r="AI25" s="761"/>
      <c r="AJ25" s="761"/>
      <c r="AK25" s="761"/>
      <c r="AL25" s="761"/>
      <c r="AM25" s="761"/>
      <c r="AN25" s="761"/>
      <c r="AO25" s="761"/>
      <c r="AP25" s="761"/>
      <c r="AQ25" s="761"/>
      <c r="AR25" s="761"/>
      <c r="AS25" s="761"/>
      <c r="AT25" s="761"/>
      <c r="AU25" s="761"/>
      <c r="AV25" s="761"/>
      <c r="AW25" s="761"/>
      <c r="AX25" s="761"/>
      <c r="AY25" s="761"/>
      <c r="AZ25" s="761"/>
      <c r="BA25" s="761"/>
      <c r="BB25" s="761"/>
      <c r="BC25" s="761"/>
      <c r="BD25" s="761"/>
      <c r="BE25" s="761"/>
      <c r="BF25" s="761"/>
      <c r="BG25" s="761"/>
      <c r="BH25" s="761"/>
      <c r="BI25" s="761"/>
      <c r="BJ25" s="232"/>
      <c r="BK25" s="232"/>
      <c r="BL25" s="232"/>
      <c r="BM25" s="232"/>
      <c r="BN25" s="232"/>
      <c r="BO25" s="241"/>
      <c r="BP25" s="241"/>
      <c r="BQ25" s="238">
        <v>19</v>
      </c>
      <c r="BR25" s="239"/>
      <c r="BS25" s="809"/>
      <c r="BT25" s="810"/>
      <c r="BU25" s="810"/>
      <c r="BV25" s="810"/>
      <c r="BW25" s="810"/>
      <c r="BX25" s="810"/>
      <c r="BY25" s="810"/>
      <c r="BZ25" s="810"/>
      <c r="CA25" s="810"/>
      <c r="CB25" s="810"/>
      <c r="CC25" s="810"/>
      <c r="CD25" s="810"/>
      <c r="CE25" s="810"/>
      <c r="CF25" s="810"/>
      <c r="CG25" s="811"/>
      <c r="CH25" s="812"/>
      <c r="CI25" s="813"/>
      <c r="CJ25" s="813"/>
      <c r="CK25" s="813"/>
      <c r="CL25" s="814"/>
      <c r="CM25" s="812"/>
      <c r="CN25" s="813"/>
      <c r="CO25" s="813"/>
      <c r="CP25" s="813"/>
      <c r="CQ25" s="814"/>
      <c r="CR25" s="812"/>
      <c r="CS25" s="813"/>
      <c r="CT25" s="813"/>
      <c r="CU25" s="813"/>
      <c r="CV25" s="814"/>
      <c r="CW25" s="812"/>
      <c r="CX25" s="813"/>
      <c r="CY25" s="813"/>
      <c r="CZ25" s="813"/>
      <c r="DA25" s="814"/>
      <c r="DB25" s="812"/>
      <c r="DC25" s="813"/>
      <c r="DD25" s="813"/>
      <c r="DE25" s="813"/>
      <c r="DF25" s="814"/>
      <c r="DG25" s="812"/>
      <c r="DH25" s="813"/>
      <c r="DI25" s="813"/>
      <c r="DJ25" s="813"/>
      <c r="DK25" s="814"/>
      <c r="DL25" s="812"/>
      <c r="DM25" s="813"/>
      <c r="DN25" s="813"/>
      <c r="DO25" s="813"/>
      <c r="DP25" s="814"/>
      <c r="DQ25" s="812"/>
      <c r="DR25" s="813"/>
      <c r="DS25" s="813"/>
      <c r="DT25" s="813"/>
      <c r="DU25" s="814"/>
      <c r="DV25" s="809"/>
      <c r="DW25" s="810"/>
      <c r="DX25" s="810"/>
      <c r="DY25" s="810"/>
      <c r="DZ25" s="815"/>
      <c r="EA25" s="230"/>
    </row>
    <row r="26" spans="1:131" ht="26.25" customHeight="1" x14ac:dyDescent="0.15">
      <c r="A26" s="763" t="s">
        <v>371</v>
      </c>
      <c r="B26" s="764"/>
      <c r="C26" s="764"/>
      <c r="D26" s="764"/>
      <c r="E26" s="764"/>
      <c r="F26" s="764"/>
      <c r="G26" s="764"/>
      <c r="H26" s="764"/>
      <c r="I26" s="764"/>
      <c r="J26" s="764"/>
      <c r="K26" s="764"/>
      <c r="L26" s="764"/>
      <c r="M26" s="764"/>
      <c r="N26" s="764"/>
      <c r="O26" s="764"/>
      <c r="P26" s="765"/>
      <c r="Q26" s="769" t="s">
        <v>395</v>
      </c>
      <c r="R26" s="770"/>
      <c r="S26" s="770"/>
      <c r="T26" s="770"/>
      <c r="U26" s="771"/>
      <c r="V26" s="769" t="s">
        <v>396</v>
      </c>
      <c r="W26" s="770"/>
      <c r="X26" s="770"/>
      <c r="Y26" s="770"/>
      <c r="Z26" s="771"/>
      <c r="AA26" s="769" t="s">
        <v>397</v>
      </c>
      <c r="AB26" s="770"/>
      <c r="AC26" s="770"/>
      <c r="AD26" s="770"/>
      <c r="AE26" s="770"/>
      <c r="AF26" s="850" t="s">
        <v>398</v>
      </c>
      <c r="AG26" s="851"/>
      <c r="AH26" s="851"/>
      <c r="AI26" s="851"/>
      <c r="AJ26" s="852"/>
      <c r="AK26" s="770" t="s">
        <v>399</v>
      </c>
      <c r="AL26" s="770"/>
      <c r="AM26" s="770"/>
      <c r="AN26" s="770"/>
      <c r="AO26" s="771"/>
      <c r="AP26" s="769" t="s">
        <v>400</v>
      </c>
      <c r="AQ26" s="770"/>
      <c r="AR26" s="770"/>
      <c r="AS26" s="770"/>
      <c r="AT26" s="771"/>
      <c r="AU26" s="769" t="s">
        <v>401</v>
      </c>
      <c r="AV26" s="770"/>
      <c r="AW26" s="770"/>
      <c r="AX26" s="770"/>
      <c r="AY26" s="771"/>
      <c r="AZ26" s="769" t="s">
        <v>402</v>
      </c>
      <c r="BA26" s="770"/>
      <c r="BB26" s="770"/>
      <c r="BC26" s="770"/>
      <c r="BD26" s="771"/>
      <c r="BE26" s="769" t="s">
        <v>378</v>
      </c>
      <c r="BF26" s="770"/>
      <c r="BG26" s="770"/>
      <c r="BH26" s="770"/>
      <c r="BI26" s="776"/>
      <c r="BJ26" s="232"/>
      <c r="BK26" s="232"/>
      <c r="BL26" s="232"/>
      <c r="BM26" s="232"/>
      <c r="BN26" s="232"/>
      <c r="BO26" s="241"/>
      <c r="BP26" s="241"/>
      <c r="BQ26" s="238">
        <v>20</v>
      </c>
      <c r="BR26" s="239"/>
      <c r="BS26" s="809"/>
      <c r="BT26" s="810"/>
      <c r="BU26" s="810"/>
      <c r="BV26" s="810"/>
      <c r="BW26" s="810"/>
      <c r="BX26" s="810"/>
      <c r="BY26" s="810"/>
      <c r="BZ26" s="810"/>
      <c r="CA26" s="810"/>
      <c r="CB26" s="810"/>
      <c r="CC26" s="810"/>
      <c r="CD26" s="810"/>
      <c r="CE26" s="810"/>
      <c r="CF26" s="810"/>
      <c r="CG26" s="811"/>
      <c r="CH26" s="812"/>
      <c r="CI26" s="813"/>
      <c r="CJ26" s="813"/>
      <c r="CK26" s="813"/>
      <c r="CL26" s="814"/>
      <c r="CM26" s="812"/>
      <c r="CN26" s="813"/>
      <c r="CO26" s="813"/>
      <c r="CP26" s="813"/>
      <c r="CQ26" s="814"/>
      <c r="CR26" s="812"/>
      <c r="CS26" s="813"/>
      <c r="CT26" s="813"/>
      <c r="CU26" s="813"/>
      <c r="CV26" s="814"/>
      <c r="CW26" s="812"/>
      <c r="CX26" s="813"/>
      <c r="CY26" s="813"/>
      <c r="CZ26" s="813"/>
      <c r="DA26" s="814"/>
      <c r="DB26" s="812"/>
      <c r="DC26" s="813"/>
      <c r="DD26" s="813"/>
      <c r="DE26" s="813"/>
      <c r="DF26" s="814"/>
      <c r="DG26" s="812"/>
      <c r="DH26" s="813"/>
      <c r="DI26" s="813"/>
      <c r="DJ26" s="813"/>
      <c r="DK26" s="814"/>
      <c r="DL26" s="812"/>
      <c r="DM26" s="813"/>
      <c r="DN26" s="813"/>
      <c r="DO26" s="813"/>
      <c r="DP26" s="814"/>
      <c r="DQ26" s="812"/>
      <c r="DR26" s="813"/>
      <c r="DS26" s="813"/>
      <c r="DT26" s="813"/>
      <c r="DU26" s="814"/>
      <c r="DV26" s="809"/>
      <c r="DW26" s="810"/>
      <c r="DX26" s="810"/>
      <c r="DY26" s="810"/>
      <c r="DZ26" s="815"/>
      <c r="EA26" s="230"/>
    </row>
    <row r="27" spans="1:131" ht="26.25" customHeight="1" thickBot="1" x14ac:dyDescent="0.2">
      <c r="A27" s="766"/>
      <c r="B27" s="767"/>
      <c r="C27" s="767"/>
      <c r="D27" s="767"/>
      <c r="E27" s="767"/>
      <c r="F27" s="767"/>
      <c r="G27" s="767"/>
      <c r="H27" s="767"/>
      <c r="I27" s="767"/>
      <c r="J27" s="767"/>
      <c r="K27" s="767"/>
      <c r="L27" s="767"/>
      <c r="M27" s="767"/>
      <c r="N27" s="767"/>
      <c r="O27" s="767"/>
      <c r="P27" s="768"/>
      <c r="Q27" s="772"/>
      <c r="R27" s="773"/>
      <c r="S27" s="773"/>
      <c r="T27" s="773"/>
      <c r="U27" s="774"/>
      <c r="V27" s="772"/>
      <c r="W27" s="773"/>
      <c r="X27" s="773"/>
      <c r="Y27" s="773"/>
      <c r="Z27" s="774"/>
      <c r="AA27" s="772"/>
      <c r="AB27" s="773"/>
      <c r="AC27" s="773"/>
      <c r="AD27" s="773"/>
      <c r="AE27" s="773"/>
      <c r="AF27" s="853"/>
      <c r="AG27" s="854"/>
      <c r="AH27" s="854"/>
      <c r="AI27" s="854"/>
      <c r="AJ27" s="855"/>
      <c r="AK27" s="773"/>
      <c r="AL27" s="773"/>
      <c r="AM27" s="773"/>
      <c r="AN27" s="773"/>
      <c r="AO27" s="774"/>
      <c r="AP27" s="772"/>
      <c r="AQ27" s="773"/>
      <c r="AR27" s="773"/>
      <c r="AS27" s="773"/>
      <c r="AT27" s="774"/>
      <c r="AU27" s="772"/>
      <c r="AV27" s="773"/>
      <c r="AW27" s="773"/>
      <c r="AX27" s="773"/>
      <c r="AY27" s="774"/>
      <c r="AZ27" s="772"/>
      <c r="BA27" s="773"/>
      <c r="BB27" s="773"/>
      <c r="BC27" s="773"/>
      <c r="BD27" s="774"/>
      <c r="BE27" s="772"/>
      <c r="BF27" s="773"/>
      <c r="BG27" s="773"/>
      <c r="BH27" s="773"/>
      <c r="BI27" s="778"/>
      <c r="BJ27" s="232"/>
      <c r="BK27" s="232"/>
      <c r="BL27" s="232"/>
      <c r="BM27" s="232"/>
      <c r="BN27" s="232"/>
      <c r="BO27" s="241"/>
      <c r="BP27" s="241"/>
      <c r="BQ27" s="238">
        <v>21</v>
      </c>
      <c r="BR27" s="239"/>
      <c r="BS27" s="809"/>
      <c r="BT27" s="810"/>
      <c r="BU27" s="810"/>
      <c r="BV27" s="810"/>
      <c r="BW27" s="810"/>
      <c r="BX27" s="810"/>
      <c r="BY27" s="810"/>
      <c r="BZ27" s="810"/>
      <c r="CA27" s="810"/>
      <c r="CB27" s="810"/>
      <c r="CC27" s="810"/>
      <c r="CD27" s="810"/>
      <c r="CE27" s="810"/>
      <c r="CF27" s="810"/>
      <c r="CG27" s="811"/>
      <c r="CH27" s="812"/>
      <c r="CI27" s="813"/>
      <c r="CJ27" s="813"/>
      <c r="CK27" s="813"/>
      <c r="CL27" s="814"/>
      <c r="CM27" s="812"/>
      <c r="CN27" s="813"/>
      <c r="CO27" s="813"/>
      <c r="CP27" s="813"/>
      <c r="CQ27" s="814"/>
      <c r="CR27" s="812"/>
      <c r="CS27" s="813"/>
      <c r="CT27" s="813"/>
      <c r="CU27" s="813"/>
      <c r="CV27" s="814"/>
      <c r="CW27" s="812"/>
      <c r="CX27" s="813"/>
      <c r="CY27" s="813"/>
      <c r="CZ27" s="813"/>
      <c r="DA27" s="814"/>
      <c r="DB27" s="812"/>
      <c r="DC27" s="813"/>
      <c r="DD27" s="813"/>
      <c r="DE27" s="813"/>
      <c r="DF27" s="814"/>
      <c r="DG27" s="812"/>
      <c r="DH27" s="813"/>
      <c r="DI27" s="813"/>
      <c r="DJ27" s="813"/>
      <c r="DK27" s="814"/>
      <c r="DL27" s="812"/>
      <c r="DM27" s="813"/>
      <c r="DN27" s="813"/>
      <c r="DO27" s="813"/>
      <c r="DP27" s="814"/>
      <c r="DQ27" s="812"/>
      <c r="DR27" s="813"/>
      <c r="DS27" s="813"/>
      <c r="DT27" s="813"/>
      <c r="DU27" s="814"/>
      <c r="DV27" s="809"/>
      <c r="DW27" s="810"/>
      <c r="DX27" s="810"/>
      <c r="DY27" s="810"/>
      <c r="DZ27" s="815"/>
      <c r="EA27" s="230"/>
    </row>
    <row r="28" spans="1:131" ht="26.25" customHeight="1" thickTop="1" x14ac:dyDescent="0.15">
      <c r="A28" s="242">
        <v>1</v>
      </c>
      <c r="B28" s="785" t="s">
        <v>403</v>
      </c>
      <c r="C28" s="786"/>
      <c r="D28" s="786"/>
      <c r="E28" s="786"/>
      <c r="F28" s="786"/>
      <c r="G28" s="786"/>
      <c r="H28" s="786"/>
      <c r="I28" s="786"/>
      <c r="J28" s="786"/>
      <c r="K28" s="786"/>
      <c r="L28" s="786"/>
      <c r="M28" s="786"/>
      <c r="N28" s="786"/>
      <c r="O28" s="786"/>
      <c r="P28" s="787"/>
      <c r="Q28" s="858">
        <v>5194</v>
      </c>
      <c r="R28" s="859"/>
      <c r="S28" s="859"/>
      <c r="T28" s="859"/>
      <c r="U28" s="859"/>
      <c r="V28" s="859">
        <v>5138</v>
      </c>
      <c r="W28" s="859"/>
      <c r="X28" s="859"/>
      <c r="Y28" s="859"/>
      <c r="Z28" s="859"/>
      <c r="AA28" s="859">
        <v>56</v>
      </c>
      <c r="AB28" s="859"/>
      <c r="AC28" s="859"/>
      <c r="AD28" s="859"/>
      <c r="AE28" s="860"/>
      <c r="AF28" s="861">
        <v>56</v>
      </c>
      <c r="AG28" s="859"/>
      <c r="AH28" s="859"/>
      <c r="AI28" s="859"/>
      <c r="AJ28" s="862"/>
      <c r="AK28" s="863">
        <v>339</v>
      </c>
      <c r="AL28" s="864"/>
      <c r="AM28" s="864"/>
      <c r="AN28" s="864"/>
      <c r="AO28" s="864"/>
      <c r="AP28" s="864" t="s">
        <v>524</v>
      </c>
      <c r="AQ28" s="864"/>
      <c r="AR28" s="864"/>
      <c r="AS28" s="864"/>
      <c r="AT28" s="864"/>
      <c r="AU28" s="864" t="s">
        <v>524</v>
      </c>
      <c r="AV28" s="864"/>
      <c r="AW28" s="864"/>
      <c r="AX28" s="864"/>
      <c r="AY28" s="864"/>
      <c r="AZ28" s="865" t="s">
        <v>602</v>
      </c>
      <c r="BA28" s="865"/>
      <c r="BB28" s="865"/>
      <c r="BC28" s="865"/>
      <c r="BD28" s="865"/>
      <c r="BE28" s="856"/>
      <c r="BF28" s="856"/>
      <c r="BG28" s="856"/>
      <c r="BH28" s="856"/>
      <c r="BI28" s="857"/>
      <c r="BJ28" s="232"/>
      <c r="BK28" s="232"/>
      <c r="BL28" s="232"/>
      <c r="BM28" s="232"/>
      <c r="BN28" s="232"/>
      <c r="BO28" s="241"/>
      <c r="BP28" s="241"/>
      <c r="BQ28" s="238">
        <v>22</v>
      </c>
      <c r="BR28" s="239"/>
      <c r="BS28" s="809"/>
      <c r="BT28" s="810"/>
      <c r="BU28" s="810"/>
      <c r="BV28" s="810"/>
      <c r="BW28" s="810"/>
      <c r="BX28" s="810"/>
      <c r="BY28" s="810"/>
      <c r="BZ28" s="810"/>
      <c r="CA28" s="810"/>
      <c r="CB28" s="810"/>
      <c r="CC28" s="810"/>
      <c r="CD28" s="810"/>
      <c r="CE28" s="810"/>
      <c r="CF28" s="810"/>
      <c r="CG28" s="811"/>
      <c r="CH28" s="812"/>
      <c r="CI28" s="813"/>
      <c r="CJ28" s="813"/>
      <c r="CK28" s="813"/>
      <c r="CL28" s="814"/>
      <c r="CM28" s="812"/>
      <c r="CN28" s="813"/>
      <c r="CO28" s="813"/>
      <c r="CP28" s="813"/>
      <c r="CQ28" s="814"/>
      <c r="CR28" s="812"/>
      <c r="CS28" s="813"/>
      <c r="CT28" s="813"/>
      <c r="CU28" s="813"/>
      <c r="CV28" s="814"/>
      <c r="CW28" s="812"/>
      <c r="CX28" s="813"/>
      <c r="CY28" s="813"/>
      <c r="CZ28" s="813"/>
      <c r="DA28" s="814"/>
      <c r="DB28" s="812"/>
      <c r="DC28" s="813"/>
      <c r="DD28" s="813"/>
      <c r="DE28" s="813"/>
      <c r="DF28" s="814"/>
      <c r="DG28" s="812"/>
      <c r="DH28" s="813"/>
      <c r="DI28" s="813"/>
      <c r="DJ28" s="813"/>
      <c r="DK28" s="814"/>
      <c r="DL28" s="812"/>
      <c r="DM28" s="813"/>
      <c r="DN28" s="813"/>
      <c r="DO28" s="813"/>
      <c r="DP28" s="814"/>
      <c r="DQ28" s="812"/>
      <c r="DR28" s="813"/>
      <c r="DS28" s="813"/>
      <c r="DT28" s="813"/>
      <c r="DU28" s="814"/>
      <c r="DV28" s="809"/>
      <c r="DW28" s="810"/>
      <c r="DX28" s="810"/>
      <c r="DY28" s="810"/>
      <c r="DZ28" s="815"/>
      <c r="EA28" s="230"/>
    </row>
    <row r="29" spans="1:131" ht="26.25" customHeight="1" x14ac:dyDescent="0.15">
      <c r="A29" s="242">
        <v>2</v>
      </c>
      <c r="B29" s="816" t="s">
        <v>404</v>
      </c>
      <c r="C29" s="817"/>
      <c r="D29" s="817"/>
      <c r="E29" s="817"/>
      <c r="F29" s="817"/>
      <c r="G29" s="817"/>
      <c r="H29" s="817"/>
      <c r="I29" s="817"/>
      <c r="J29" s="817"/>
      <c r="K29" s="817"/>
      <c r="L29" s="817"/>
      <c r="M29" s="817"/>
      <c r="N29" s="817"/>
      <c r="O29" s="817"/>
      <c r="P29" s="818"/>
      <c r="Q29" s="819">
        <v>568</v>
      </c>
      <c r="R29" s="820"/>
      <c r="S29" s="820"/>
      <c r="T29" s="820"/>
      <c r="U29" s="820"/>
      <c r="V29" s="820">
        <v>516</v>
      </c>
      <c r="W29" s="820"/>
      <c r="X29" s="820"/>
      <c r="Y29" s="820"/>
      <c r="Z29" s="820"/>
      <c r="AA29" s="820">
        <v>52</v>
      </c>
      <c r="AB29" s="820"/>
      <c r="AC29" s="820"/>
      <c r="AD29" s="820"/>
      <c r="AE29" s="821"/>
      <c r="AF29" s="822">
        <v>52</v>
      </c>
      <c r="AG29" s="823"/>
      <c r="AH29" s="823"/>
      <c r="AI29" s="823"/>
      <c r="AJ29" s="824"/>
      <c r="AK29" s="870">
        <v>90</v>
      </c>
      <c r="AL29" s="866"/>
      <c r="AM29" s="866"/>
      <c r="AN29" s="866"/>
      <c r="AO29" s="866"/>
      <c r="AP29" s="866">
        <v>60</v>
      </c>
      <c r="AQ29" s="866"/>
      <c r="AR29" s="866"/>
      <c r="AS29" s="866"/>
      <c r="AT29" s="866"/>
      <c r="AU29" s="866" t="s">
        <v>524</v>
      </c>
      <c r="AV29" s="866"/>
      <c r="AW29" s="866"/>
      <c r="AX29" s="866"/>
      <c r="AY29" s="866"/>
      <c r="AZ29" s="867" t="s">
        <v>602</v>
      </c>
      <c r="BA29" s="867"/>
      <c r="BB29" s="867"/>
      <c r="BC29" s="867"/>
      <c r="BD29" s="867"/>
      <c r="BE29" s="868"/>
      <c r="BF29" s="868"/>
      <c r="BG29" s="868"/>
      <c r="BH29" s="868"/>
      <c r="BI29" s="869"/>
      <c r="BJ29" s="232"/>
      <c r="BK29" s="232"/>
      <c r="BL29" s="232"/>
      <c r="BM29" s="232"/>
      <c r="BN29" s="232"/>
      <c r="BO29" s="241"/>
      <c r="BP29" s="241"/>
      <c r="BQ29" s="238">
        <v>23</v>
      </c>
      <c r="BR29" s="239"/>
      <c r="BS29" s="809"/>
      <c r="BT29" s="810"/>
      <c r="BU29" s="810"/>
      <c r="BV29" s="810"/>
      <c r="BW29" s="810"/>
      <c r="BX29" s="810"/>
      <c r="BY29" s="810"/>
      <c r="BZ29" s="810"/>
      <c r="CA29" s="810"/>
      <c r="CB29" s="810"/>
      <c r="CC29" s="810"/>
      <c r="CD29" s="810"/>
      <c r="CE29" s="810"/>
      <c r="CF29" s="810"/>
      <c r="CG29" s="811"/>
      <c r="CH29" s="812"/>
      <c r="CI29" s="813"/>
      <c r="CJ29" s="813"/>
      <c r="CK29" s="813"/>
      <c r="CL29" s="814"/>
      <c r="CM29" s="812"/>
      <c r="CN29" s="813"/>
      <c r="CO29" s="813"/>
      <c r="CP29" s="813"/>
      <c r="CQ29" s="814"/>
      <c r="CR29" s="812"/>
      <c r="CS29" s="813"/>
      <c r="CT29" s="813"/>
      <c r="CU29" s="813"/>
      <c r="CV29" s="814"/>
      <c r="CW29" s="812"/>
      <c r="CX29" s="813"/>
      <c r="CY29" s="813"/>
      <c r="CZ29" s="813"/>
      <c r="DA29" s="814"/>
      <c r="DB29" s="812"/>
      <c r="DC29" s="813"/>
      <c r="DD29" s="813"/>
      <c r="DE29" s="813"/>
      <c r="DF29" s="814"/>
      <c r="DG29" s="812"/>
      <c r="DH29" s="813"/>
      <c r="DI29" s="813"/>
      <c r="DJ29" s="813"/>
      <c r="DK29" s="814"/>
      <c r="DL29" s="812"/>
      <c r="DM29" s="813"/>
      <c r="DN29" s="813"/>
      <c r="DO29" s="813"/>
      <c r="DP29" s="814"/>
      <c r="DQ29" s="812"/>
      <c r="DR29" s="813"/>
      <c r="DS29" s="813"/>
      <c r="DT29" s="813"/>
      <c r="DU29" s="814"/>
      <c r="DV29" s="809"/>
      <c r="DW29" s="810"/>
      <c r="DX29" s="810"/>
      <c r="DY29" s="810"/>
      <c r="DZ29" s="815"/>
      <c r="EA29" s="230"/>
    </row>
    <row r="30" spans="1:131" ht="26.25" customHeight="1" x14ac:dyDescent="0.15">
      <c r="A30" s="242">
        <v>3</v>
      </c>
      <c r="B30" s="816" t="s">
        <v>405</v>
      </c>
      <c r="C30" s="817"/>
      <c r="D30" s="817"/>
      <c r="E30" s="817"/>
      <c r="F30" s="817"/>
      <c r="G30" s="817"/>
      <c r="H30" s="817"/>
      <c r="I30" s="817"/>
      <c r="J30" s="817"/>
      <c r="K30" s="817"/>
      <c r="L30" s="817"/>
      <c r="M30" s="817"/>
      <c r="N30" s="817"/>
      <c r="O30" s="817"/>
      <c r="P30" s="818"/>
      <c r="Q30" s="819">
        <v>4054</v>
      </c>
      <c r="R30" s="820"/>
      <c r="S30" s="820"/>
      <c r="T30" s="820"/>
      <c r="U30" s="820"/>
      <c r="V30" s="820">
        <v>3925</v>
      </c>
      <c r="W30" s="820"/>
      <c r="X30" s="820"/>
      <c r="Y30" s="820"/>
      <c r="Z30" s="820"/>
      <c r="AA30" s="820">
        <v>129</v>
      </c>
      <c r="AB30" s="820"/>
      <c r="AC30" s="820"/>
      <c r="AD30" s="820"/>
      <c r="AE30" s="821"/>
      <c r="AF30" s="822">
        <v>129</v>
      </c>
      <c r="AG30" s="823"/>
      <c r="AH30" s="823"/>
      <c r="AI30" s="823"/>
      <c r="AJ30" s="824"/>
      <c r="AK30" s="870">
        <v>571</v>
      </c>
      <c r="AL30" s="866"/>
      <c r="AM30" s="866"/>
      <c r="AN30" s="866"/>
      <c r="AO30" s="866"/>
      <c r="AP30" s="866" t="s">
        <v>524</v>
      </c>
      <c r="AQ30" s="866"/>
      <c r="AR30" s="866"/>
      <c r="AS30" s="866"/>
      <c r="AT30" s="866"/>
      <c r="AU30" s="866" t="s">
        <v>524</v>
      </c>
      <c r="AV30" s="866"/>
      <c r="AW30" s="866"/>
      <c r="AX30" s="866"/>
      <c r="AY30" s="866"/>
      <c r="AZ30" s="867" t="s">
        <v>602</v>
      </c>
      <c r="BA30" s="867"/>
      <c r="BB30" s="867"/>
      <c r="BC30" s="867"/>
      <c r="BD30" s="867"/>
      <c r="BE30" s="868"/>
      <c r="BF30" s="868"/>
      <c r="BG30" s="868"/>
      <c r="BH30" s="868"/>
      <c r="BI30" s="869"/>
      <c r="BJ30" s="232"/>
      <c r="BK30" s="232"/>
      <c r="BL30" s="232"/>
      <c r="BM30" s="232"/>
      <c r="BN30" s="232"/>
      <c r="BO30" s="241"/>
      <c r="BP30" s="241"/>
      <c r="BQ30" s="238">
        <v>24</v>
      </c>
      <c r="BR30" s="239"/>
      <c r="BS30" s="809"/>
      <c r="BT30" s="810"/>
      <c r="BU30" s="810"/>
      <c r="BV30" s="810"/>
      <c r="BW30" s="810"/>
      <c r="BX30" s="810"/>
      <c r="BY30" s="810"/>
      <c r="BZ30" s="810"/>
      <c r="CA30" s="810"/>
      <c r="CB30" s="810"/>
      <c r="CC30" s="810"/>
      <c r="CD30" s="810"/>
      <c r="CE30" s="810"/>
      <c r="CF30" s="810"/>
      <c r="CG30" s="811"/>
      <c r="CH30" s="812"/>
      <c r="CI30" s="813"/>
      <c r="CJ30" s="813"/>
      <c r="CK30" s="813"/>
      <c r="CL30" s="814"/>
      <c r="CM30" s="812"/>
      <c r="CN30" s="813"/>
      <c r="CO30" s="813"/>
      <c r="CP30" s="813"/>
      <c r="CQ30" s="814"/>
      <c r="CR30" s="812"/>
      <c r="CS30" s="813"/>
      <c r="CT30" s="813"/>
      <c r="CU30" s="813"/>
      <c r="CV30" s="814"/>
      <c r="CW30" s="812"/>
      <c r="CX30" s="813"/>
      <c r="CY30" s="813"/>
      <c r="CZ30" s="813"/>
      <c r="DA30" s="814"/>
      <c r="DB30" s="812"/>
      <c r="DC30" s="813"/>
      <c r="DD30" s="813"/>
      <c r="DE30" s="813"/>
      <c r="DF30" s="814"/>
      <c r="DG30" s="812"/>
      <c r="DH30" s="813"/>
      <c r="DI30" s="813"/>
      <c r="DJ30" s="813"/>
      <c r="DK30" s="814"/>
      <c r="DL30" s="812"/>
      <c r="DM30" s="813"/>
      <c r="DN30" s="813"/>
      <c r="DO30" s="813"/>
      <c r="DP30" s="814"/>
      <c r="DQ30" s="812"/>
      <c r="DR30" s="813"/>
      <c r="DS30" s="813"/>
      <c r="DT30" s="813"/>
      <c r="DU30" s="814"/>
      <c r="DV30" s="809"/>
      <c r="DW30" s="810"/>
      <c r="DX30" s="810"/>
      <c r="DY30" s="810"/>
      <c r="DZ30" s="815"/>
      <c r="EA30" s="230"/>
    </row>
    <row r="31" spans="1:131" ht="26.25" customHeight="1" x14ac:dyDescent="0.15">
      <c r="A31" s="242">
        <v>4</v>
      </c>
      <c r="B31" s="816" t="s">
        <v>406</v>
      </c>
      <c r="C31" s="817"/>
      <c r="D31" s="817"/>
      <c r="E31" s="817"/>
      <c r="F31" s="817"/>
      <c r="G31" s="817"/>
      <c r="H31" s="817"/>
      <c r="I31" s="817"/>
      <c r="J31" s="817"/>
      <c r="K31" s="817"/>
      <c r="L31" s="817"/>
      <c r="M31" s="817"/>
      <c r="N31" s="817"/>
      <c r="O31" s="817"/>
      <c r="P31" s="818"/>
      <c r="Q31" s="819">
        <v>1142</v>
      </c>
      <c r="R31" s="820"/>
      <c r="S31" s="820"/>
      <c r="T31" s="820"/>
      <c r="U31" s="820"/>
      <c r="V31" s="820">
        <v>1126</v>
      </c>
      <c r="W31" s="820"/>
      <c r="X31" s="820"/>
      <c r="Y31" s="820"/>
      <c r="Z31" s="820"/>
      <c r="AA31" s="820">
        <v>16</v>
      </c>
      <c r="AB31" s="820"/>
      <c r="AC31" s="820"/>
      <c r="AD31" s="820"/>
      <c r="AE31" s="821"/>
      <c r="AF31" s="822">
        <v>13</v>
      </c>
      <c r="AG31" s="823"/>
      <c r="AH31" s="823"/>
      <c r="AI31" s="823"/>
      <c r="AJ31" s="824"/>
      <c r="AK31" s="870">
        <v>576</v>
      </c>
      <c r="AL31" s="866"/>
      <c r="AM31" s="866"/>
      <c r="AN31" s="866"/>
      <c r="AO31" s="866"/>
      <c r="AP31" s="866" t="s">
        <v>524</v>
      </c>
      <c r="AQ31" s="866"/>
      <c r="AR31" s="866"/>
      <c r="AS31" s="866"/>
      <c r="AT31" s="866"/>
      <c r="AU31" s="866" t="s">
        <v>524</v>
      </c>
      <c r="AV31" s="866"/>
      <c r="AW31" s="866"/>
      <c r="AX31" s="866"/>
      <c r="AY31" s="866"/>
      <c r="AZ31" s="867" t="s">
        <v>602</v>
      </c>
      <c r="BA31" s="867"/>
      <c r="BB31" s="867"/>
      <c r="BC31" s="867"/>
      <c r="BD31" s="867"/>
      <c r="BE31" s="868"/>
      <c r="BF31" s="868"/>
      <c r="BG31" s="868"/>
      <c r="BH31" s="868"/>
      <c r="BI31" s="869"/>
      <c r="BJ31" s="232"/>
      <c r="BK31" s="232"/>
      <c r="BL31" s="232"/>
      <c r="BM31" s="232"/>
      <c r="BN31" s="232"/>
      <c r="BO31" s="241"/>
      <c r="BP31" s="241"/>
      <c r="BQ31" s="238">
        <v>25</v>
      </c>
      <c r="BR31" s="239"/>
      <c r="BS31" s="809"/>
      <c r="BT31" s="810"/>
      <c r="BU31" s="810"/>
      <c r="BV31" s="810"/>
      <c r="BW31" s="810"/>
      <c r="BX31" s="810"/>
      <c r="BY31" s="810"/>
      <c r="BZ31" s="810"/>
      <c r="CA31" s="810"/>
      <c r="CB31" s="810"/>
      <c r="CC31" s="810"/>
      <c r="CD31" s="810"/>
      <c r="CE31" s="810"/>
      <c r="CF31" s="810"/>
      <c r="CG31" s="811"/>
      <c r="CH31" s="812"/>
      <c r="CI31" s="813"/>
      <c r="CJ31" s="813"/>
      <c r="CK31" s="813"/>
      <c r="CL31" s="814"/>
      <c r="CM31" s="812"/>
      <c r="CN31" s="813"/>
      <c r="CO31" s="813"/>
      <c r="CP31" s="813"/>
      <c r="CQ31" s="814"/>
      <c r="CR31" s="812"/>
      <c r="CS31" s="813"/>
      <c r="CT31" s="813"/>
      <c r="CU31" s="813"/>
      <c r="CV31" s="814"/>
      <c r="CW31" s="812"/>
      <c r="CX31" s="813"/>
      <c r="CY31" s="813"/>
      <c r="CZ31" s="813"/>
      <c r="DA31" s="814"/>
      <c r="DB31" s="812"/>
      <c r="DC31" s="813"/>
      <c r="DD31" s="813"/>
      <c r="DE31" s="813"/>
      <c r="DF31" s="814"/>
      <c r="DG31" s="812"/>
      <c r="DH31" s="813"/>
      <c r="DI31" s="813"/>
      <c r="DJ31" s="813"/>
      <c r="DK31" s="814"/>
      <c r="DL31" s="812"/>
      <c r="DM31" s="813"/>
      <c r="DN31" s="813"/>
      <c r="DO31" s="813"/>
      <c r="DP31" s="814"/>
      <c r="DQ31" s="812"/>
      <c r="DR31" s="813"/>
      <c r="DS31" s="813"/>
      <c r="DT31" s="813"/>
      <c r="DU31" s="814"/>
      <c r="DV31" s="809"/>
      <c r="DW31" s="810"/>
      <c r="DX31" s="810"/>
      <c r="DY31" s="810"/>
      <c r="DZ31" s="815"/>
      <c r="EA31" s="230"/>
    </row>
    <row r="32" spans="1:131" ht="26.25" customHeight="1" x14ac:dyDescent="0.15">
      <c r="A32" s="242">
        <v>5</v>
      </c>
      <c r="B32" s="816" t="s">
        <v>407</v>
      </c>
      <c r="C32" s="817"/>
      <c r="D32" s="817"/>
      <c r="E32" s="817"/>
      <c r="F32" s="817"/>
      <c r="G32" s="817"/>
      <c r="H32" s="817"/>
      <c r="I32" s="817"/>
      <c r="J32" s="817"/>
      <c r="K32" s="817"/>
      <c r="L32" s="817"/>
      <c r="M32" s="817"/>
      <c r="N32" s="817"/>
      <c r="O32" s="817"/>
      <c r="P32" s="818"/>
      <c r="Q32" s="819">
        <v>49</v>
      </c>
      <c r="R32" s="820"/>
      <c r="S32" s="820"/>
      <c r="T32" s="820"/>
      <c r="U32" s="820"/>
      <c r="V32" s="820">
        <v>49</v>
      </c>
      <c r="W32" s="820"/>
      <c r="X32" s="820"/>
      <c r="Y32" s="820"/>
      <c r="Z32" s="820"/>
      <c r="AA32" s="820">
        <v>0</v>
      </c>
      <c r="AB32" s="820"/>
      <c r="AC32" s="820"/>
      <c r="AD32" s="820"/>
      <c r="AE32" s="821"/>
      <c r="AF32" s="822">
        <v>0</v>
      </c>
      <c r="AG32" s="823"/>
      <c r="AH32" s="823"/>
      <c r="AI32" s="823"/>
      <c r="AJ32" s="824"/>
      <c r="AK32" s="870" t="s">
        <v>524</v>
      </c>
      <c r="AL32" s="866"/>
      <c r="AM32" s="866"/>
      <c r="AN32" s="866"/>
      <c r="AO32" s="866"/>
      <c r="AP32" s="866" t="s">
        <v>524</v>
      </c>
      <c r="AQ32" s="866"/>
      <c r="AR32" s="866"/>
      <c r="AS32" s="866"/>
      <c r="AT32" s="866"/>
      <c r="AU32" s="866" t="s">
        <v>524</v>
      </c>
      <c r="AV32" s="866"/>
      <c r="AW32" s="866"/>
      <c r="AX32" s="866"/>
      <c r="AY32" s="866"/>
      <c r="AZ32" s="867" t="s">
        <v>602</v>
      </c>
      <c r="BA32" s="867"/>
      <c r="BB32" s="867"/>
      <c r="BC32" s="867"/>
      <c r="BD32" s="867"/>
      <c r="BE32" s="868"/>
      <c r="BF32" s="868"/>
      <c r="BG32" s="868"/>
      <c r="BH32" s="868"/>
      <c r="BI32" s="869"/>
      <c r="BJ32" s="232"/>
      <c r="BK32" s="232"/>
      <c r="BL32" s="232"/>
      <c r="BM32" s="232"/>
      <c r="BN32" s="232"/>
      <c r="BO32" s="241"/>
      <c r="BP32" s="241"/>
      <c r="BQ32" s="238">
        <v>26</v>
      </c>
      <c r="BR32" s="239"/>
      <c r="BS32" s="809"/>
      <c r="BT32" s="810"/>
      <c r="BU32" s="810"/>
      <c r="BV32" s="810"/>
      <c r="BW32" s="810"/>
      <c r="BX32" s="810"/>
      <c r="BY32" s="810"/>
      <c r="BZ32" s="810"/>
      <c r="CA32" s="810"/>
      <c r="CB32" s="810"/>
      <c r="CC32" s="810"/>
      <c r="CD32" s="810"/>
      <c r="CE32" s="810"/>
      <c r="CF32" s="810"/>
      <c r="CG32" s="811"/>
      <c r="CH32" s="812"/>
      <c r="CI32" s="813"/>
      <c r="CJ32" s="813"/>
      <c r="CK32" s="813"/>
      <c r="CL32" s="814"/>
      <c r="CM32" s="812"/>
      <c r="CN32" s="813"/>
      <c r="CO32" s="813"/>
      <c r="CP32" s="813"/>
      <c r="CQ32" s="814"/>
      <c r="CR32" s="812"/>
      <c r="CS32" s="813"/>
      <c r="CT32" s="813"/>
      <c r="CU32" s="813"/>
      <c r="CV32" s="814"/>
      <c r="CW32" s="812"/>
      <c r="CX32" s="813"/>
      <c r="CY32" s="813"/>
      <c r="CZ32" s="813"/>
      <c r="DA32" s="814"/>
      <c r="DB32" s="812"/>
      <c r="DC32" s="813"/>
      <c r="DD32" s="813"/>
      <c r="DE32" s="813"/>
      <c r="DF32" s="814"/>
      <c r="DG32" s="812"/>
      <c r="DH32" s="813"/>
      <c r="DI32" s="813"/>
      <c r="DJ32" s="813"/>
      <c r="DK32" s="814"/>
      <c r="DL32" s="812"/>
      <c r="DM32" s="813"/>
      <c r="DN32" s="813"/>
      <c r="DO32" s="813"/>
      <c r="DP32" s="814"/>
      <c r="DQ32" s="812"/>
      <c r="DR32" s="813"/>
      <c r="DS32" s="813"/>
      <c r="DT32" s="813"/>
      <c r="DU32" s="814"/>
      <c r="DV32" s="809"/>
      <c r="DW32" s="810"/>
      <c r="DX32" s="810"/>
      <c r="DY32" s="810"/>
      <c r="DZ32" s="815"/>
      <c r="EA32" s="230"/>
    </row>
    <row r="33" spans="1:131" ht="26.25" customHeight="1" x14ac:dyDescent="0.15">
      <c r="A33" s="242">
        <v>6</v>
      </c>
      <c r="B33" s="816" t="s">
        <v>408</v>
      </c>
      <c r="C33" s="817"/>
      <c r="D33" s="817"/>
      <c r="E33" s="817"/>
      <c r="F33" s="817"/>
      <c r="G33" s="817"/>
      <c r="H33" s="817"/>
      <c r="I33" s="817"/>
      <c r="J33" s="817"/>
      <c r="K33" s="817"/>
      <c r="L33" s="817"/>
      <c r="M33" s="817"/>
      <c r="N33" s="817"/>
      <c r="O33" s="817"/>
      <c r="P33" s="818"/>
      <c r="Q33" s="819">
        <v>1385</v>
      </c>
      <c r="R33" s="820"/>
      <c r="S33" s="820"/>
      <c r="T33" s="820"/>
      <c r="U33" s="820"/>
      <c r="V33" s="820">
        <v>1328</v>
      </c>
      <c r="W33" s="820"/>
      <c r="X33" s="820"/>
      <c r="Y33" s="820"/>
      <c r="Z33" s="820"/>
      <c r="AA33" s="820">
        <v>58</v>
      </c>
      <c r="AB33" s="820"/>
      <c r="AC33" s="820"/>
      <c r="AD33" s="820"/>
      <c r="AE33" s="821"/>
      <c r="AF33" s="822">
        <v>1113</v>
      </c>
      <c r="AG33" s="823"/>
      <c r="AH33" s="823"/>
      <c r="AI33" s="823"/>
      <c r="AJ33" s="824"/>
      <c r="AK33" s="870">
        <v>14</v>
      </c>
      <c r="AL33" s="866"/>
      <c r="AM33" s="866"/>
      <c r="AN33" s="866"/>
      <c r="AO33" s="866"/>
      <c r="AP33" s="866">
        <v>3399</v>
      </c>
      <c r="AQ33" s="866"/>
      <c r="AR33" s="866"/>
      <c r="AS33" s="866"/>
      <c r="AT33" s="866"/>
      <c r="AU33" s="866">
        <v>41</v>
      </c>
      <c r="AV33" s="866"/>
      <c r="AW33" s="866"/>
      <c r="AX33" s="866"/>
      <c r="AY33" s="866"/>
      <c r="AZ33" s="867" t="s">
        <v>524</v>
      </c>
      <c r="BA33" s="867"/>
      <c r="BB33" s="867"/>
      <c r="BC33" s="867"/>
      <c r="BD33" s="867"/>
      <c r="BE33" s="868" t="s">
        <v>409</v>
      </c>
      <c r="BF33" s="868"/>
      <c r="BG33" s="868"/>
      <c r="BH33" s="868"/>
      <c r="BI33" s="869"/>
      <c r="BJ33" s="232"/>
      <c r="BK33" s="232"/>
      <c r="BL33" s="232"/>
      <c r="BM33" s="232"/>
      <c r="BN33" s="232"/>
      <c r="BO33" s="241"/>
      <c r="BP33" s="241"/>
      <c r="BQ33" s="238">
        <v>27</v>
      </c>
      <c r="BR33" s="239"/>
      <c r="BS33" s="809"/>
      <c r="BT33" s="810"/>
      <c r="BU33" s="810"/>
      <c r="BV33" s="810"/>
      <c r="BW33" s="810"/>
      <c r="BX33" s="810"/>
      <c r="BY33" s="810"/>
      <c r="BZ33" s="810"/>
      <c r="CA33" s="810"/>
      <c r="CB33" s="810"/>
      <c r="CC33" s="810"/>
      <c r="CD33" s="810"/>
      <c r="CE33" s="810"/>
      <c r="CF33" s="810"/>
      <c r="CG33" s="811"/>
      <c r="CH33" s="812"/>
      <c r="CI33" s="813"/>
      <c r="CJ33" s="813"/>
      <c r="CK33" s="813"/>
      <c r="CL33" s="814"/>
      <c r="CM33" s="812"/>
      <c r="CN33" s="813"/>
      <c r="CO33" s="813"/>
      <c r="CP33" s="813"/>
      <c r="CQ33" s="814"/>
      <c r="CR33" s="812"/>
      <c r="CS33" s="813"/>
      <c r="CT33" s="813"/>
      <c r="CU33" s="813"/>
      <c r="CV33" s="814"/>
      <c r="CW33" s="812"/>
      <c r="CX33" s="813"/>
      <c r="CY33" s="813"/>
      <c r="CZ33" s="813"/>
      <c r="DA33" s="814"/>
      <c r="DB33" s="812"/>
      <c r="DC33" s="813"/>
      <c r="DD33" s="813"/>
      <c r="DE33" s="813"/>
      <c r="DF33" s="814"/>
      <c r="DG33" s="812"/>
      <c r="DH33" s="813"/>
      <c r="DI33" s="813"/>
      <c r="DJ33" s="813"/>
      <c r="DK33" s="814"/>
      <c r="DL33" s="812"/>
      <c r="DM33" s="813"/>
      <c r="DN33" s="813"/>
      <c r="DO33" s="813"/>
      <c r="DP33" s="814"/>
      <c r="DQ33" s="812"/>
      <c r="DR33" s="813"/>
      <c r="DS33" s="813"/>
      <c r="DT33" s="813"/>
      <c r="DU33" s="814"/>
      <c r="DV33" s="809"/>
      <c r="DW33" s="810"/>
      <c r="DX33" s="810"/>
      <c r="DY33" s="810"/>
      <c r="DZ33" s="815"/>
      <c r="EA33" s="230"/>
    </row>
    <row r="34" spans="1:131" ht="26.25" customHeight="1" x14ac:dyDescent="0.15">
      <c r="A34" s="242">
        <v>7</v>
      </c>
      <c r="B34" s="816" t="s">
        <v>410</v>
      </c>
      <c r="C34" s="817"/>
      <c r="D34" s="817"/>
      <c r="E34" s="817"/>
      <c r="F34" s="817"/>
      <c r="G34" s="817"/>
      <c r="H34" s="817"/>
      <c r="I34" s="817"/>
      <c r="J34" s="817"/>
      <c r="K34" s="817"/>
      <c r="L34" s="817"/>
      <c r="M34" s="817"/>
      <c r="N34" s="817"/>
      <c r="O34" s="817"/>
      <c r="P34" s="818"/>
      <c r="Q34" s="819">
        <v>1638</v>
      </c>
      <c r="R34" s="820"/>
      <c r="S34" s="820"/>
      <c r="T34" s="820"/>
      <c r="U34" s="820"/>
      <c r="V34" s="820">
        <v>1594</v>
      </c>
      <c r="W34" s="820"/>
      <c r="X34" s="820"/>
      <c r="Y34" s="820"/>
      <c r="Z34" s="820"/>
      <c r="AA34" s="820">
        <v>44</v>
      </c>
      <c r="AB34" s="820"/>
      <c r="AC34" s="820"/>
      <c r="AD34" s="820"/>
      <c r="AE34" s="821"/>
      <c r="AF34" s="822">
        <v>270</v>
      </c>
      <c r="AG34" s="823"/>
      <c r="AH34" s="823"/>
      <c r="AI34" s="823"/>
      <c r="AJ34" s="824"/>
      <c r="AK34" s="870">
        <v>728</v>
      </c>
      <c r="AL34" s="866"/>
      <c r="AM34" s="866"/>
      <c r="AN34" s="866"/>
      <c r="AO34" s="866"/>
      <c r="AP34" s="866">
        <v>12534</v>
      </c>
      <c r="AQ34" s="866"/>
      <c r="AR34" s="866"/>
      <c r="AS34" s="866"/>
      <c r="AT34" s="866"/>
      <c r="AU34" s="866">
        <v>4274</v>
      </c>
      <c r="AV34" s="866"/>
      <c r="AW34" s="866"/>
      <c r="AX34" s="866"/>
      <c r="AY34" s="866"/>
      <c r="AZ34" s="867" t="s">
        <v>524</v>
      </c>
      <c r="BA34" s="867"/>
      <c r="BB34" s="867"/>
      <c r="BC34" s="867"/>
      <c r="BD34" s="867"/>
      <c r="BE34" s="868" t="s">
        <v>411</v>
      </c>
      <c r="BF34" s="868"/>
      <c r="BG34" s="868"/>
      <c r="BH34" s="868"/>
      <c r="BI34" s="869"/>
      <c r="BJ34" s="232"/>
      <c r="BK34" s="232"/>
      <c r="BL34" s="232"/>
      <c r="BM34" s="232"/>
      <c r="BN34" s="232"/>
      <c r="BO34" s="241"/>
      <c r="BP34" s="241"/>
      <c r="BQ34" s="238">
        <v>28</v>
      </c>
      <c r="BR34" s="239"/>
      <c r="BS34" s="809"/>
      <c r="BT34" s="810"/>
      <c r="BU34" s="810"/>
      <c r="BV34" s="810"/>
      <c r="BW34" s="810"/>
      <c r="BX34" s="810"/>
      <c r="BY34" s="810"/>
      <c r="BZ34" s="810"/>
      <c r="CA34" s="810"/>
      <c r="CB34" s="810"/>
      <c r="CC34" s="810"/>
      <c r="CD34" s="810"/>
      <c r="CE34" s="810"/>
      <c r="CF34" s="810"/>
      <c r="CG34" s="811"/>
      <c r="CH34" s="812"/>
      <c r="CI34" s="813"/>
      <c r="CJ34" s="813"/>
      <c r="CK34" s="813"/>
      <c r="CL34" s="814"/>
      <c r="CM34" s="812"/>
      <c r="CN34" s="813"/>
      <c r="CO34" s="813"/>
      <c r="CP34" s="813"/>
      <c r="CQ34" s="814"/>
      <c r="CR34" s="812"/>
      <c r="CS34" s="813"/>
      <c r="CT34" s="813"/>
      <c r="CU34" s="813"/>
      <c r="CV34" s="814"/>
      <c r="CW34" s="812"/>
      <c r="CX34" s="813"/>
      <c r="CY34" s="813"/>
      <c r="CZ34" s="813"/>
      <c r="DA34" s="814"/>
      <c r="DB34" s="812"/>
      <c r="DC34" s="813"/>
      <c r="DD34" s="813"/>
      <c r="DE34" s="813"/>
      <c r="DF34" s="814"/>
      <c r="DG34" s="812"/>
      <c r="DH34" s="813"/>
      <c r="DI34" s="813"/>
      <c r="DJ34" s="813"/>
      <c r="DK34" s="814"/>
      <c r="DL34" s="812"/>
      <c r="DM34" s="813"/>
      <c r="DN34" s="813"/>
      <c r="DO34" s="813"/>
      <c r="DP34" s="814"/>
      <c r="DQ34" s="812"/>
      <c r="DR34" s="813"/>
      <c r="DS34" s="813"/>
      <c r="DT34" s="813"/>
      <c r="DU34" s="814"/>
      <c r="DV34" s="809"/>
      <c r="DW34" s="810"/>
      <c r="DX34" s="810"/>
      <c r="DY34" s="810"/>
      <c r="DZ34" s="815"/>
      <c r="EA34" s="230"/>
    </row>
    <row r="35" spans="1:131" ht="26.25" customHeight="1" x14ac:dyDescent="0.15">
      <c r="A35" s="242">
        <v>8</v>
      </c>
      <c r="B35" s="816"/>
      <c r="C35" s="817"/>
      <c r="D35" s="817"/>
      <c r="E35" s="817"/>
      <c r="F35" s="817"/>
      <c r="G35" s="817"/>
      <c r="H35" s="817"/>
      <c r="I35" s="817"/>
      <c r="J35" s="817"/>
      <c r="K35" s="817"/>
      <c r="L35" s="817"/>
      <c r="M35" s="817"/>
      <c r="N35" s="817"/>
      <c r="O35" s="817"/>
      <c r="P35" s="818"/>
      <c r="Q35" s="819"/>
      <c r="R35" s="820"/>
      <c r="S35" s="820"/>
      <c r="T35" s="820"/>
      <c r="U35" s="820"/>
      <c r="V35" s="820"/>
      <c r="W35" s="820"/>
      <c r="X35" s="820"/>
      <c r="Y35" s="820"/>
      <c r="Z35" s="820"/>
      <c r="AA35" s="820"/>
      <c r="AB35" s="820"/>
      <c r="AC35" s="820"/>
      <c r="AD35" s="820"/>
      <c r="AE35" s="821"/>
      <c r="AF35" s="822"/>
      <c r="AG35" s="823"/>
      <c r="AH35" s="823"/>
      <c r="AI35" s="823"/>
      <c r="AJ35" s="824"/>
      <c r="AK35" s="870"/>
      <c r="AL35" s="866"/>
      <c r="AM35" s="866"/>
      <c r="AN35" s="866"/>
      <c r="AO35" s="866"/>
      <c r="AP35" s="866"/>
      <c r="AQ35" s="866"/>
      <c r="AR35" s="866"/>
      <c r="AS35" s="866"/>
      <c r="AT35" s="866"/>
      <c r="AU35" s="866"/>
      <c r="AV35" s="866"/>
      <c r="AW35" s="866"/>
      <c r="AX35" s="866"/>
      <c r="AY35" s="866"/>
      <c r="AZ35" s="867"/>
      <c r="BA35" s="867"/>
      <c r="BB35" s="867"/>
      <c r="BC35" s="867"/>
      <c r="BD35" s="867"/>
      <c r="BE35" s="868"/>
      <c r="BF35" s="868"/>
      <c r="BG35" s="868"/>
      <c r="BH35" s="868"/>
      <c r="BI35" s="869"/>
      <c r="BJ35" s="232"/>
      <c r="BK35" s="232"/>
      <c r="BL35" s="232"/>
      <c r="BM35" s="232"/>
      <c r="BN35" s="232"/>
      <c r="BO35" s="241"/>
      <c r="BP35" s="241"/>
      <c r="BQ35" s="238">
        <v>29</v>
      </c>
      <c r="BR35" s="239"/>
      <c r="BS35" s="809"/>
      <c r="BT35" s="810"/>
      <c r="BU35" s="810"/>
      <c r="BV35" s="810"/>
      <c r="BW35" s="810"/>
      <c r="BX35" s="810"/>
      <c r="BY35" s="810"/>
      <c r="BZ35" s="810"/>
      <c r="CA35" s="810"/>
      <c r="CB35" s="810"/>
      <c r="CC35" s="810"/>
      <c r="CD35" s="810"/>
      <c r="CE35" s="810"/>
      <c r="CF35" s="810"/>
      <c r="CG35" s="811"/>
      <c r="CH35" s="812"/>
      <c r="CI35" s="813"/>
      <c r="CJ35" s="813"/>
      <c r="CK35" s="813"/>
      <c r="CL35" s="814"/>
      <c r="CM35" s="812"/>
      <c r="CN35" s="813"/>
      <c r="CO35" s="813"/>
      <c r="CP35" s="813"/>
      <c r="CQ35" s="814"/>
      <c r="CR35" s="812"/>
      <c r="CS35" s="813"/>
      <c r="CT35" s="813"/>
      <c r="CU35" s="813"/>
      <c r="CV35" s="814"/>
      <c r="CW35" s="812"/>
      <c r="CX35" s="813"/>
      <c r="CY35" s="813"/>
      <c r="CZ35" s="813"/>
      <c r="DA35" s="814"/>
      <c r="DB35" s="812"/>
      <c r="DC35" s="813"/>
      <c r="DD35" s="813"/>
      <c r="DE35" s="813"/>
      <c r="DF35" s="814"/>
      <c r="DG35" s="812"/>
      <c r="DH35" s="813"/>
      <c r="DI35" s="813"/>
      <c r="DJ35" s="813"/>
      <c r="DK35" s="814"/>
      <c r="DL35" s="812"/>
      <c r="DM35" s="813"/>
      <c r="DN35" s="813"/>
      <c r="DO35" s="813"/>
      <c r="DP35" s="814"/>
      <c r="DQ35" s="812"/>
      <c r="DR35" s="813"/>
      <c r="DS35" s="813"/>
      <c r="DT35" s="813"/>
      <c r="DU35" s="814"/>
      <c r="DV35" s="809"/>
      <c r="DW35" s="810"/>
      <c r="DX35" s="810"/>
      <c r="DY35" s="810"/>
      <c r="DZ35" s="815"/>
      <c r="EA35" s="230"/>
    </row>
    <row r="36" spans="1:131" ht="26.25" customHeight="1" x14ac:dyDescent="0.15">
      <c r="A36" s="242">
        <v>9</v>
      </c>
      <c r="B36" s="816"/>
      <c r="C36" s="817"/>
      <c r="D36" s="817"/>
      <c r="E36" s="817"/>
      <c r="F36" s="817"/>
      <c r="G36" s="817"/>
      <c r="H36" s="817"/>
      <c r="I36" s="817"/>
      <c r="J36" s="817"/>
      <c r="K36" s="817"/>
      <c r="L36" s="817"/>
      <c r="M36" s="817"/>
      <c r="N36" s="817"/>
      <c r="O36" s="817"/>
      <c r="P36" s="818"/>
      <c r="Q36" s="819"/>
      <c r="R36" s="820"/>
      <c r="S36" s="820"/>
      <c r="T36" s="820"/>
      <c r="U36" s="820"/>
      <c r="V36" s="820"/>
      <c r="W36" s="820"/>
      <c r="X36" s="820"/>
      <c r="Y36" s="820"/>
      <c r="Z36" s="820"/>
      <c r="AA36" s="820"/>
      <c r="AB36" s="820"/>
      <c r="AC36" s="820"/>
      <c r="AD36" s="820"/>
      <c r="AE36" s="821"/>
      <c r="AF36" s="822"/>
      <c r="AG36" s="823"/>
      <c r="AH36" s="823"/>
      <c r="AI36" s="823"/>
      <c r="AJ36" s="824"/>
      <c r="AK36" s="870"/>
      <c r="AL36" s="866"/>
      <c r="AM36" s="866"/>
      <c r="AN36" s="866"/>
      <c r="AO36" s="866"/>
      <c r="AP36" s="866"/>
      <c r="AQ36" s="866"/>
      <c r="AR36" s="866"/>
      <c r="AS36" s="866"/>
      <c r="AT36" s="866"/>
      <c r="AU36" s="866"/>
      <c r="AV36" s="866"/>
      <c r="AW36" s="866"/>
      <c r="AX36" s="866"/>
      <c r="AY36" s="866"/>
      <c r="AZ36" s="867"/>
      <c r="BA36" s="867"/>
      <c r="BB36" s="867"/>
      <c r="BC36" s="867"/>
      <c r="BD36" s="867"/>
      <c r="BE36" s="868"/>
      <c r="BF36" s="868"/>
      <c r="BG36" s="868"/>
      <c r="BH36" s="868"/>
      <c r="BI36" s="869"/>
      <c r="BJ36" s="232"/>
      <c r="BK36" s="232"/>
      <c r="BL36" s="232"/>
      <c r="BM36" s="232"/>
      <c r="BN36" s="232"/>
      <c r="BO36" s="241"/>
      <c r="BP36" s="241"/>
      <c r="BQ36" s="238">
        <v>30</v>
      </c>
      <c r="BR36" s="239"/>
      <c r="BS36" s="809"/>
      <c r="BT36" s="810"/>
      <c r="BU36" s="810"/>
      <c r="BV36" s="810"/>
      <c r="BW36" s="810"/>
      <c r="BX36" s="810"/>
      <c r="BY36" s="810"/>
      <c r="BZ36" s="810"/>
      <c r="CA36" s="810"/>
      <c r="CB36" s="810"/>
      <c r="CC36" s="810"/>
      <c r="CD36" s="810"/>
      <c r="CE36" s="810"/>
      <c r="CF36" s="810"/>
      <c r="CG36" s="811"/>
      <c r="CH36" s="812"/>
      <c r="CI36" s="813"/>
      <c r="CJ36" s="813"/>
      <c r="CK36" s="813"/>
      <c r="CL36" s="814"/>
      <c r="CM36" s="812"/>
      <c r="CN36" s="813"/>
      <c r="CO36" s="813"/>
      <c r="CP36" s="813"/>
      <c r="CQ36" s="814"/>
      <c r="CR36" s="812"/>
      <c r="CS36" s="813"/>
      <c r="CT36" s="813"/>
      <c r="CU36" s="813"/>
      <c r="CV36" s="814"/>
      <c r="CW36" s="812"/>
      <c r="CX36" s="813"/>
      <c r="CY36" s="813"/>
      <c r="CZ36" s="813"/>
      <c r="DA36" s="814"/>
      <c r="DB36" s="812"/>
      <c r="DC36" s="813"/>
      <c r="DD36" s="813"/>
      <c r="DE36" s="813"/>
      <c r="DF36" s="814"/>
      <c r="DG36" s="812"/>
      <c r="DH36" s="813"/>
      <c r="DI36" s="813"/>
      <c r="DJ36" s="813"/>
      <c r="DK36" s="814"/>
      <c r="DL36" s="812"/>
      <c r="DM36" s="813"/>
      <c r="DN36" s="813"/>
      <c r="DO36" s="813"/>
      <c r="DP36" s="814"/>
      <c r="DQ36" s="812"/>
      <c r="DR36" s="813"/>
      <c r="DS36" s="813"/>
      <c r="DT36" s="813"/>
      <c r="DU36" s="814"/>
      <c r="DV36" s="809"/>
      <c r="DW36" s="810"/>
      <c r="DX36" s="810"/>
      <c r="DY36" s="810"/>
      <c r="DZ36" s="815"/>
      <c r="EA36" s="230"/>
    </row>
    <row r="37" spans="1:131" ht="26.25" customHeight="1" x14ac:dyDescent="0.15">
      <c r="A37" s="242">
        <v>10</v>
      </c>
      <c r="B37" s="816"/>
      <c r="C37" s="817"/>
      <c r="D37" s="817"/>
      <c r="E37" s="817"/>
      <c r="F37" s="817"/>
      <c r="G37" s="817"/>
      <c r="H37" s="817"/>
      <c r="I37" s="817"/>
      <c r="J37" s="817"/>
      <c r="K37" s="817"/>
      <c r="L37" s="817"/>
      <c r="M37" s="817"/>
      <c r="N37" s="817"/>
      <c r="O37" s="817"/>
      <c r="P37" s="818"/>
      <c r="Q37" s="819"/>
      <c r="R37" s="820"/>
      <c r="S37" s="820"/>
      <c r="T37" s="820"/>
      <c r="U37" s="820"/>
      <c r="V37" s="820"/>
      <c r="W37" s="820"/>
      <c r="X37" s="820"/>
      <c r="Y37" s="820"/>
      <c r="Z37" s="820"/>
      <c r="AA37" s="820"/>
      <c r="AB37" s="820"/>
      <c r="AC37" s="820"/>
      <c r="AD37" s="820"/>
      <c r="AE37" s="821"/>
      <c r="AF37" s="822"/>
      <c r="AG37" s="823"/>
      <c r="AH37" s="823"/>
      <c r="AI37" s="823"/>
      <c r="AJ37" s="824"/>
      <c r="AK37" s="870"/>
      <c r="AL37" s="866"/>
      <c r="AM37" s="866"/>
      <c r="AN37" s="866"/>
      <c r="AO37" s="866"/>
      <c r="AP37" s="866"/>
      <c r="AQ37" s="866"/>
      <c r="AR37" s="866"/>
      <c r="AS37" s="866"/>
      <c r="AT37" s="866"/>
      <c r="AU37" s="866"/>
      <c r="AV37" s="866"/>
      <c r="AW37" s="866"/>
      <c r="AX37" s="866"/>
      <c r="AY37" s="866"/>
      <c r="AZ37" s="867"/>
      <c r="BA37" s="867"/>
      <c r="BB37" s="867"/>
      <c r="BC37" s="867"/>
      <c r="BD37" s="867"/>
      <c r="BE37" s="868"/>
      <c r="BF37" s="868"/>
      <c r="BG37" s="868"/>
      <c r="BH37" s="868"/>
      <c r="BI37" s="869"/>
      <c r="BJ37" s="232"/>
      <c r="BK37" s="232"/>
      <c r="BL37" s="232"/>
      <c r="BM37" s="232"/>
      <c r="BN37" s="232"/>
      <c r="BO37" s="241"/>
      <c r="BP37" s="241"/>
      <c r="BQ37" s="238">
        <v>31</v>
      </c>
      <c r="BR37" s="239"/>
      <c r="BS37" s="809"/>
      <c r="BT37" s="810"/>
      <c r="BU37" s="810"/>
      <c r="BV37" s="810"/>
      <c r="BW37" s="810"/>
      <c r="BX37" s="810"/>
      <c r="BY37" s="810"/>
      <c r="BZ37" s="810"/>
      <c r="CA37" s="810"/>
      <c r="CB37" s="810"/>
      <c r="CC37" s="810"/>
      <c r="CD37" s="810"/>
      <c r="CE37" s="810"/>
      <c r="CF37" s="810"/>
      <c r="CG37" s="811"/>
      <c r="CH37" s="812"/>
      <c r="CI37" s="813"/>
      <c r="CJ37" s="813"/>
      <c r="CK37" s="813"/>
      <c r="CL37" s="814"/>
      <c r="CM37" s="812"/>
      <c r="CN37" s="813"/>
      <c r="CO37" s="813"/>
      <c r="CP37" s="813"/>
      <c r="CQ37" s="814"/>
      <c r="CR37" s="812"/>
      <c r="CS37" s="813"/>
      <c r="CT37" s="813"/>
      <c r="CU37" s="813"/>
      <c r="CV37" s="814"/>
      <c r="CW37" s="812"/>
      <c r="CX37" s="813"/>
      <c r="CY37" s="813"/>
      <c r="CZ37" s="813"/>
      <c r="DA37" s="814"/>
      <c r="DB37" s="812"/>
      <c r="DC37" s="813"/>
      <c r="DD37" s="813"/>
      <c r="DE37" s="813"/>
      <c r="DF37" s="814"/>
      <c r="DG37" s="812"/>
      <c r="DH37" s="813"/>
      <c r="DI37" s="813"/>
      <c r="DJ37" s="813"/>
      <c r="DK37" s="814"/>
      <c r="DL37" s="812"/>
      <c r="DM37" s="813"/>
      <c r="DN37" s="813"/>
      <c r="DO37" s="813"/>
      <c r="DP37" s="814"/>
      <c r="DQ37" s="812"/>
      <c r="DR37" s="813"/>
      <c r="DS37" s="813"/>
      <c r="DT37" s="813"/>
      <c r="DU37" s="814"/>
      <c r="DV37" s="809"/>
      <c r="DW37" s="810"/>
      <c r="DX37" s="810"/>
      <c r="DY37" s="810"/>
      <c r="DZ37" s="815"/>
      <c r="EA37" s="230"/>
    </row>
    <row r="38" spans="1:131" ht="26.25" customHeight="1" x14ac:dyDescent="0.15">
      <c r="A38" s="242">
        <v>11</v>
      </c>
      <c r="B38" s="816"/>
      <c r="C38" s="817"/>
      <c r="D38" s="817"/>
      <c r="E38" s="817"/>
      <c r="F38" s="817"/>
      <c r="G38" s="817"/>
      <c r="H38" s="817"/>
      <c r="I38" s="817"/>
      <c r="J38" s="817"/>
      <c r="K38" s="817"/>
      <c r="L38" s="817"/>
      <c r="M38" s="817"/>
      <c r="N38" s="817"/>
      <c r="O38" s="817"/>
      <c r="P38" s="818"/>
      <c r="Q38" s="819"/>
      <c r="R38" s="820"/>
      <c r="S38" s="820"/>
      <c r="T38" s="820"/>
      <c r="U38" s="820"/>
      <c r="V38" s="820"/>
      <c r="W38" s="820"/>
      <c r="X38" s="820"/>
      <c r="Y38" s="820"/>
      <c r="Z38" s="820"/>
      <c r="AA38" s="820"/>
      <c r="AB38" s="820"/>
      <c r="AC38" s="820"/>
      <c r="AD38" s="820"/>
      <c r="AE38" s="821"/>
      <c r="AF38" s="822"/>
      <c r="AG38" s="823"/>
      <c r="AH38" s="823"/>
      <c r="AI38" s="823"/>
      <c r="AJ38" s="824"/>
      <c r="AK38" s="870"/>
      <c r="AL38" s="866"/>
      <c r="AM38" s="866"/>
      <c r="AN38" s="866"/>
      <c r="AO38" s="866"/>
      <c r="AP38" s="866"/>
      <c r="AQ38" s="866"/>
      <c r="AR38" s="866"/>
      <c r="AS38" s="866"/>
      <c r="AT38" s="866"/>
      <c r="AU38" s="866"/>
      <c r="AV38" s="866"/>
      <c r="AW38" s="866"/>
      <c r="AX38" s="866"/>
      <c r="AY38" s="866"/>
      <c r="AZ38" s="867"/>
      <c r="BA38" s="867"/>
      <c r="BB38" s="867"/>
      <c r="BC38" s="867"/>
      <c r="BD38" s="867"/>
      <c r="BE38" s="868"/>
      <c r="BF38" s="868"/>
      <c r="BG38" s="868"/>
      <c r="BH38" s="868"/>
      <c r="BI38" s="869"/>
      <c r="BJ38" s="232"/>
      <c r="BK38" s="232"/>
      <c r="BL38" s="232"/>
      <c r="BM38" s="232"/>
      <c r="BN38" s="232"/>
      <c r="BO38" s="241"/>
      <c r="BP38" s="241"/>
      <c r="BQ38" s="238">
        <v>32</v>
      </c>
      <c r="BR38" s="239"/>
      <c r="BS38" s="809"/>
      <c r="BT38" s="810"/>
      <c r="BU38" s="810"/>
      <c r="BV38" s="810"/>
      <c r="BW38" s="810"/>
      <c r="BX38" s="810"/>
      <c r="BY38" s="810"/>
      <c r="BZ38" s="810"/>
      <c r="CA38" s="810"/>
      <c r="CB38" s="810"/>
      <c r="CC38" s="810"/>
      <c r="CD38" s="810"/>
      <c r="CE38" s="810"/>
      <c r="CF38" s="810"/>
      <c r="CG38" s="811"/>
      <c r="CH38" s="812"/>
      <c r="CI38" s="813"/>
      <c r="CJ38" s="813"/>
      <c r="CK38" s="813"/>
      <c r="CL38" s="814"/>
      <c r="CM38" s="812"/>
      <c r="CN38" s="813"/>
      <c r="CO38" s="813"/>
      <c r="CP38" s="813"/>
      <c r="CQ38" s="814"/>
      <c r="CR38" s="812"/>
      <c r="CS38" s="813"/>
      <c r="CT38" s="813"/>
      <c r="CU38" s="813"/>
      <c r="CV38" s="814"/>
      <c r="CW38" s="812"/>
      <c r="CX38" s="813"/>
      <c r="CY38" s="813"/>
      <c r="CZ38" s="813"/>
      <c r="DA38" s="814"/>
      <c r="DB38" s="812"/>
      <c r="DC38" s="813"/>
      <c r="DD38" s="813"/>
      <c r="DE38" s="813"/>
      <c r="DF38" s="814"/>
      <c r="DG38" s="812"/>
      <c r="DH38" s="813"/>
      <c r="DI38" s="813"/>
      <c r="DJ38" s="813"/>
      <c r="DK38" s="814"/>
      <c r="DL38" s="812"/>
      <c r="DM38" s="813"/>
      <c r="DN38" s="813"/>
      <c r="DO38" s="813"/>
      <c r="DP38" s="814"/>
      <c r="DQ38" s="812"/>
      <c r="DR38" s="813"/>
      <c r="DS38" s="813"/>
      <c r="DT38" s="813"/>
      <c r="DU38" s="814"/>
      <c r="DV38" s="809"/>
      <c r="DW38" s="810"/>
      <c r="DX38" s="810"/>
      <c r="DY38" s="810"/>
      <c r="DZ38" s="815"/>
      <c r="EA38" s="230"/>
    </row>
    <row r="39" spans="1:131" ht="26.25" customHeight="1" x14ac:dyDescent="0.15">
      <c r="A39" s="242">
        <v>12</v>
      </c>
      <c r="B39" s="816"/>
      <c r="C39" s="817"/>
      <c r="D39" s="817"/>
      <c r="E39" s="817"/>
      <c r="F39" s="817"/>
      <c r="G39" s="817"/>
      <c r="H39" s="817"/>
      <c r="I39" s="817"/>
      <c r="J39" s="817"/>
      <c r="K39" s="817"/>
      <c r="L39" s="817"/>
      <c r="M39" s="817"/>
      <c r="N39" s="817"/>
      <c r="O39" s="817"/>
      <c r="P39" s="818"/>
      <c r="Q39" s="819"/>
      <c r="R39" s="820"/>
      <c r="S39" s="820"/>
      <c r="T39" s="820"/>
      <c r="U39" s="820"/>
      <c r="V39" s="820"/>
      <c r="W39" s="820"/>
      <c r="X39" s="820"/>
      <c r="Y39" s="820"/>
      <c r="Z39" s="820"/>
      <c r="AA39" s="820"/>
      <c r="AB39" s="820"/>
      <c r="AC39" s="820"/>
      <c r="AD39" s="820"/>
      <c r="AE39" s="821"/>
      <c r="AF39" s="822"/>
      <c r="AG39" s="823"/>
      <c r="AH39" s="823"/>
      <c r="AI39" s="823"/>
      <c r="AJ39" s="824"/>
      <c r="AK39" s="870"/>
      <c r="AL39" s="866"/>
      <c r="AM39" s="866"/>
      <c r="AN39" s="866"/>
      <c r="AO39" s="866"/>
      <c r="AP39" s="866"/>
      <c r="AQ39" s="866"/>
      <c r="AR39" s="866"/>
      <c r="AS39" s="866"/>
      <c r="AT39" s="866"/>
      <c r="AU39" s="866"/>
      <c r="AV39" s="866"/>
      <c r="AW39" s="866"/>
      <c r="AX39" s="866"/>
      <c r="AY39" s="866"/>
      <c r="AZ39" s="867"/>
      <c r="BA39" s="867"/>
      <c r="BB39" s="867"/>
      <c r="BC39" s="867"/>
      <c r="BD39" s="867"/>
      <c r="BE39" s="868"/>
      <c r="BF39" s="868"/>
      <c r="BG39" s="868"/>
      <c r="BH39" s="868"/>
      <c r="BI39" s="869"/>
      <c r="BJ39" s="232"/>
      <c r="BK39" s="232"/>
      <c r="BL39" s="232"/>
      <c r="BM39" s="232"/>
      <c r="BN39" s="232"/>
      <c r="BO39" s="241"/>
      <c r="BP39" s="241"/>
      <c r="BQ39" s="238">
        <v>33</v>
      </c>
      <c r="BR39" s="239"/>
      <c r="BS39" s="809"/>
      <c r="BT39" s="810"/>
      <c r="BU39" s="810"/>
      <c r="BV39" s="810"/>
      <c r="BW39" s="810"/>
      <c r="BX39" s="810"/>
      <c r="BY39" s="810"/>
      <c r="BZ39" s="810"/>
      <c r="CA39" s="810"/>
      <c r="CB39" s="810"/>
      <c r="CC39" s="810"/>
      <c r="CD39" s="810"/>
      <c r="CE39" s="810"/>
      <c r="CF39" s="810"/>
      <c r="CG39" s="811"/>
      <c r="CH39" s="812"/>
      <c r="CI39" s="813"/>
      <c r="CJ39" s="813"/>
      <c r="CK39" s="813"/>
      <c r="CL39" s="814"/>
      <c r="CM39" s="812"/>
      <c r="CN39" s="813"/>
      <c r="CO39" s="813"/>
      <c r="CP39" s="813"/>
      <c r="CQ39" s="814"/>
      <c r="CR39" s="812"/>
      <c r="CS39" s="813"/>
      <c r="CT39" s="813"/>
      <c r="CU39" s="813"/>
      <c r="CV39" s="814"/>
      <c r="CW39" s="812"/>
      <c r="CX39" s="813"/>
      <c r="CY39" s="813"/>
      <c r="CZ39" s="813"/>
      <c r="DA39" s="814"/>
      <c r="DB39" s="812"/>
      <c r="DC39" s="813"/>
      <c r="DD39" s="813"/>
      <c r="DE39" s="813"/>
      <c r="DF39" s="814"/>
      <c r="DG39" s="812"/>
      <c r="DH39" s="813"/>
      <c r="DI39" s="813"/>
      <c r="DJ39" s="813"/>
      <c r="DK39" s="814"/>
      <c r="DL39" s="812"/>
      <c r="DM39" s="813"/>
      <c r="DN39" s="813"/>
      <c r="DO39" s="813"/>
      <c r="DP39" s="814"/>
      <c r="DQ39" s="812"/>
      <c r="DR39" s="813"/>
      <c r="DS39" s="813"/>
      <c r="DT39" s="813"/>
      <c r="DU39" s="814"/>
      <c r="DV39" s="809"/>
      <c r="DW39" s="810"/>
      <c r="DX39" s="810"/>
      <c r="DY39" s="810"/>
      <c r="DZ39" s="815"/>
      <c r="EA39" s="230"/>
    </row>
    <row r="40" spans="1:131" ht="26.25" customHeight="1" x14ac:dyDescent="0.15">
      <c r="A40" s="238">
        <v>13</v>
      </c>
      <c r="B40" s="816"/>
      <c r="C40" s="817"/>
      <c r="D40" s="817"/>
      <c r="E40" s="817"/>
      <c r="F40" s="817"/>
      <c r="G40" s="817"/>
      <c r="H40" s="817"/>
      <c r="I40" s="817"/>
      <c r="J40" s="817"/>
      <c r="K40" s="817"/>
      <c r="L40" s="817"/>
      <c r="M40" s="817"/>
      <c r="N40" s="817"/>
      <c r="O40" s="817"/>
      <c r="P40" s="818"/>
      <c r="Q40" s="819"/>
      <c r="R40" s="820"/>
      <c r="S40" s="820"/>
      <c r="T40" s="820"/>
      <c r="U40" s="820"/>
      <c r="V40" s="820"/>
      <c r="W40" s="820"/>
      <c r="X40" s="820"/>
      <c r="Y40" s="820"/>
      <c r="Z40" s="820"/>
      <c r="AA40" s="820"/>
      <c r="AB40" s="820"/>
      <c r="AC40" s="820"/>
      <c r="AD40" s="820"/>
      <c r="AE40" s="821"/>
      <c r="AF40" s="822"/>
      <c r="AG40" s="823"/>
      <c r="AH40" s="823"/>
      <c r="AI40" s="823"/>
      <c r="AJ40" s="824"/>
      <c r="AK40" s="870"/>
      <c r="AL40" s="866"/>
      <c r="AM40" s="866"/>
      <c r="AN40" s="866"/>
      <c r="AO40" s="866"/>
      <c r="AP40" s="866"/>
      <c r="AQ40" s="866"/>
      <c r="AR40" s="866"/>
      <c r="AS40" s="866"/>
      <c r="AT40" s="866"/>
      <c r="AU40" s="866"/>
      <c r="AV40" s="866"/>
      <c r="AW40" s="866"/>
      <c r="AX40" s="866"/>
      <c r="AY40" s="866"/>
      <c r="AZ40" s="867"/>
      <c r="BA40" s="867"/>
      <c r="BB40" s="867"/>
      <c r="BC40" s="867"/>
      <c r="BD40" s="867"/>
      <c r="BE40" s="868"/>
      <c r="BF40" s="868"/>
      <c r="BG40" s="868"/>
      <c r="BH40" s="868"/>
      <c r="BI40" s="869"/>
      <c r="BJ40" s="232"/>
      <c r="BK40" s="232"/>
      <c r="BL40" s="232"/>
      <c r="BM40" s="232"/>
      <c r="BN40" s="232"/>
      <c r="BO40" s="241"/>
      <c r="BP40" s="241"/>
      <c r="BQ40" s="238">
        <v>34</v>
      </c>
      <c r="BR40" s="239"/>
      <c r="BS40" s="809"/>
      <c r="BT40" s="810"/>
      <c r="BU40" s="810"/>
      <c r="BV40" s="810"/>
      <c r="BW40" s="810"/>
      <c r="BX40" s="810"/>
      <c r="BY40" s="810"/>
      <c r="BZ40" s="810"/>
      <c r="CA40" s="810"/>
      <c r="CB40" s="810"/>
      <c r="CC40" s="810"/>
      <c r="CD40" s="810"/>
      <c r="CE40" s="810"/>
      <c r="CF40" s="810"/>
      <c r="CG40" s="811"/>
      <c r="CH40" s="812"/>
      <c r="CI40" s="813"/>
      <c r="CJ40" s="813"/>
      <c r="CK40" s="813"/>
      <c r="CL40" s="814"/>
      <c r="CM40" s="812"/>
      <c r="CN40" s="813"/>
      <c r="CO40" s="813"/>
      <c r="CP40" s="813"/>
      <c r="CQ40" s="814"/>
      <c r="CR40" s="812"/>
      <c r="CS40" s="813"/>
      <c r="CT40" s="813"/>
      <c r="CU40" s="813"/>
      <c r="CV40" s="814"/>
      <c r="CW40" s="812"/>
      <c r="CX40" s="813"/>
      <c r="CY40" s="813"/>
      <c r="CZ40" s="813"/>
      <c r="DA40" s="814"/>
      <c r="DB40" s="812"/>
      <c r="DC40" s="813"/>
      <c r="DD40" s="813"/>
      <c r="DE40" s="813"/>
      <c r="DF40" s="814"/>
      <c r="DG40" s="812"/>
      <c r="DH40" s="813"/>
      <c r="DI40" s="813"/>
      <c r="DJ40" s="813"/>
      <c r="DK40" s="814"/>
      <c r="DL40" s="812"/>
      <c r="DM40" s="813"/>
      <c r="DN40" s="813"/>
      <c r="DO40" s="813"/>
      <c r="DP40" s="814"/>
      <c r="DQ40" s="812"/>
      <c r="DR40" s="813"/>
      <c r="DS40" s="813"/>
      <c r="DT40" s="813"/>
      <c r="DU40" s="814"/>
      <c r="DV40" s="809"/>
      <c r="DW40" s="810"/>
      <c r="DX40" s="810"/>
      <c r="DY40" s="810"/>
      <c r="DZ40" s="815"/>
      <c r="EA40" s="230"/>
    </row>
    <row r="41" spans="1:131" ht="26.25" customHeight="1" x14ac:dyDescent="0.15">
      <c r="A41" s="238">
        <v>14</v>
      </c>
      <c r="B41" s="816"/>
      <c r="C41" s="817"/>
      <c r="D41" s="817"/>
      <c r="E41" s="817"/>
      <c r="F41" s="817"/>
      <c r="G41" s="817"/>
      <c r="H41" s="817"/>
      <c r="I41" s="817"/>
      <c r="J41" s="817"/>
      <c r="K41" s="817"/>
      <c r="L41" s="817"/>
      <c r="M41" s="817"/>
      <c r="N41" s="817"/>
      <c r="O41" s="817"/>
      <c r="P41" s="818"/>
      <c r="Q41" s="819"/>
      <c r="R41" s="820"/>
      <c r="S41" s="820"/>
      <c r="T41" s="820"/>
      <c r="U41" s="820"/>
      <c r="V41" s="820"/>
      <c r="W41" s="820"/>
      <c r="X41" s="820"/>
      <c r="Y41" s="820"/>
      <c r="Z41" s="820"/>
      <c r="AA41" s="820"/>
      <c r="AB41" s="820"/>
      <c r="AC41" s="820"/>
      <c r="AD41" s="820"/>
      <c r="AE41" s="821"/>
      <c r="AF41" s="822"/>
      <c r="AG41" s="823"/>
      <c r="AH41" s="823"/>
      <c r="AI41" s="823"/>
      <c r="AJ41" s="824"/>
      <c r="AK41" s="870"/>
      <c r="AL41" s="866"/>
      <c r="AM41" s="866"/>
      <c r="AN41" s="866"/>
      <c r="AO41" s="866"/>
      <c r="AP41" s="866"/>
      <c r="AQ41" s="866"/>
      <c r="AR41" s="866"/>
      <c r="AS41" s="866"/>
      <c r="AT41" s="866"/>
      <c r="AU41" s="866"/>
      <c r="AV41" s="866"/>
      <c r="AW41" s="866"/>
      <c r="AX41" s="866"/>
      <c r="AY41" s="866"/>
      <c r="AZ41" s="867"/>
      <c r="BA41" s="867"/>
      <c r="BB41" s="867"/>
      <c r="BC41" s="867"/>
      <c r="BD41" s="867"/>
      <c r="BE41" s="868"/>
      <c r="BF41" s="868"/>
      <c r="BG41" s="868"/>
      <c r="BH41" s="868"/>
      <c r="BI41" s="869"/>
      <c r="BJ41" s="232"/>
      <c r="BK41" s="232"/>
      <c r="BL41" s="232"/>
      <c r="BM41" s="232"/>
      <c r="BN41" s="232"/>
      <c r="BO41" s="241"/>
      <c r="BP41" s="241"/>
      <c r="BQ41" s="238">
        <v>35</v>
      </c>
      <c r="BR41" s="239"/>
      <c r="BS41" s="809"/>
      <c r="BT41" s="810"/>
      <c r="BU41" s="810"/>
      <c r="BV41" s="810"/>
      <c r="BW41" s="810"/>
      <c r="BX41" s="810"/>
      <c r="BY41" s="810"/>
      <c r="BZ41" s="810"/>
      <c r="CA41" s="810"/>
      <c r="CB41" s="810"/>
      <c r="CC41" s="810"/>
      <c r="CD41" s="810"/>
      <c r="CE41" s="810"/>
      <c r="CF41" s="810"/>
      <c r="CG41" s="811"/>
      <c r="CH41" s="812"/>
      <c r="CI41" s="813"/>
      <c r="CJ41" s="813"/>
      <c r="CK41" s="813"/>
      <c r="CL41" s="814"/>
      <c r="CM41" s="812"/>
      <c r="CN41" s="813"/>
      <c r="CO41" s="813"/>
      <c r="CP41" s="813"/>
      <c r="CQ41" s="814"/>
      <c r="CR41" s="812"/>
      <c r="CS41" s="813"/>
      <c r="CT41" s="813"/>
      <c r="CU41" s="813"/>
      <c r="CV41" s="814"/>
      <c r="CW41" s="812"/>
      <c r="CX41" s="813"/>
      <c r="CY41" s="813"/>
      <c r="CZ41" s="813"/>
      <c r="DA41" s="814"/>
      <c r="DB41" s="812"/>
      <c r="DC41" s="813"/>
      <c r="DD41" s="813"/>
      <c r="DE41" s="813"/>
      <c r="DF41" s="814"/>
      <c r="DG41" s="812"/>
      <c r="DH41" s="813"/>
      <c r="DI41" s="813"/>
      <c r="DJ41" s="813"/>
      <c r="DK41" s="814"/>
      <c r="DL41" s="812"/>
      <c r="DM41" s="813"/>
      <c r="DN41" s="813"/>
      <c r="DO41" s="813"/>
      <c r="DP41" s="814"/>
      <c r="DQ41" s="812"/>
      <c r="DR41" s="813"/>
      <c r="DS41" s="813"/>
      <c r="DT41" s="813"/>
      <c r="DU41" s="814"/>
      <c r="DV41" s="809"/>
      <c r="DW41" s="810"/>
      <c r="DX41" s="810"/>
      <c r="DY41" s="810"/>
      <c r="DZ41" s="815"/>
      <c r="EA41" s="230"/>
    </row>
    <row r="42" spans="1:131" ht="26.25" customHeight="1" x14ac:dyDescent="0.15">
      <c r="A42" s="238">
        <v>15</v>
      </c>
      <c r="B42" s="816"/>
      <c r="C42" s="817"/>
      <c r="D42" s="817"/>
      <c r="E42" s="817"/>
      <c r="F42" s="817"/>
      <c r="G42" s="817"/>
      <c r="H42" s="817"/>
      <c r="I42" s="817"/>
      <c r="J42" s="817"/>
      <c r="K42" s="817"/>
      <c r="L42" s="817"/>
      <c r="M42" s="817"/>
      <c r="N42" s="817"/>
      <c r="O42" s="817"/>
      <c r="P42" s="818"/>
      <c r="Q42" s="819"/>
      <c r="R42" s="820"/>
      <c r="S42" s="820"/>
      <c r="T42" s="820"/>
      <c r="U42" s="820"/>
      <c r="V42" s="820"/>
      <c r="W42" s="820"/>
      <c r="X42" s="820"/>
      <c r="Y42" s="820"/>
      <c r="Z42" s="820"/>
      <c r="AA42" s="820"/>
      <c r="AB42" s="820"/>
      <c r="AC42" s="820"/>
      <c r="AD42" s="820"/>
      <c r="AE42" s="821"/>
      <c r="AF42" s="822"/>
      <c r="AG42" s="823"/>
      <c r="AH42" s="823"/>
      <c r="AI42" s="823"/>
      <c r="AJ42" s="824"/>
      <c r="AK42" s="870"/>
      <c r="AL42" s="866"/>
      <c r="AM42" s="866"/>
      <c r="AN42" s="866"/>
      <c r="AO42" s="866"/>
      <c r="AP42" s="866"/>
      <c r="AQ42" s="866"/>
      <c r="AR42" s="866"/>
      <c r="AS42" s="866"/>
      <c r="AT42" s="866"/>
      <c r="AU42" s="866"/>
      <c r="AV42" s="866"/>
      <c r="AW42" s="866"/>
      <c r="AX42" s="866"/>
      <c r="AY42" s="866"/>
      <c r="AZ42" s="867"/>
      <c r="BA42" s="867"/>
      <c r="BB42" s="867"/>
      <c r="BC42" s="867"/>
      <c r="BD42" s="867"/>
      <c r="BE42" s="868"/>
      <c r="BF42" s="868"/>
      <c r="BG42" s="868"/>
      <c r="BH42" s="868"/>
      <c r="BI42" s="869"/>
      <c r="BJ42" s="232"/>
      <c r="BK42" s="232"/>
      <c r="BL42" s="232"/>
      <c r="BM42" s="232"/>
      <c r="BN42" s="232"/>
      <c r="BO42" s="241"/>
      <c r="BP42" s="241"/>
      <c r="BQ42" s="238">
        <v>36</v>
      </c>
      <c r="BR42" s="239"/>
      <c r="BS42" s="809"/>
      <c r="BT42" s="810"/>
      <c r="BU42" s="810"/>
      <c r="BV42" s="810"/>
      <c r="BW42" s="810"/>
      <c r="BX42" s="810"/>
      <c r="BY42" s="810"/>
      <c r="BZ42" s="810"/>
      <c r="CA42" s="810"/>
      <c r="CB42" s="810"/>
      <c r="CC42" s="810"/>
      <c r="CD42" s="810"/>
      <c r="CE42" s="810"/>
      <c r="CF42" s="810"/>
      <c r="CG42" s="811"/>
      <c r="CH42" s="812"/>
      <c r="CI42" s="813"/>
      <c r="CJ42" s="813"/>
      <c r="CK42" s="813"/>
      <c r="CL42" s="814"/>
      <c r="CM42" s="812"/>
      <c r="CN42" s="813"/>
      <c r="CO42" s="813"/>
      <c r="CP42" s="813"/>
      <c r="CQ42" s="814"/>
      <c r="CR42" s="812"/>
      <c r="CS42" s="813"/>
      <c r="CT42" s="813"/>
      <c r="CU42" s="813"/>
      <c r="CV42" s="814"/>
      <c r="CW42" s="812"/>
      <c r="CX42" s="813"/>
      <c r="CY42" s="813"/>
      <c r="CZ42" s="813"/>
      <c r="DA42" s="814"/>
      <c r="DB42" s="812"/>
      <c r="DC42" s="813"/>
      <c r="DD42" s="813"/>
      <c r="DE42" s="813"/>
      <c r="DF42" s="814"/>
      <c r="DG42" s="812"/>
      <c r="DH42" s="813"/>
      <c r="DI42" s="813"/>
      <c r="DJ42" s="813"/>
      <c r="DK42" s="814"/>
      <c r="DL42" s="812"/>
      <c r="DM42" s="813"/>
      <c r="DN42" s="813"/>
      <c r="DO42" s="813"/>
      <c r="DP42" s="814"/>
      <c r="DQ42" s="812"/>
      <c r="DR42" s="813"/>
      <c r="DS42" s="813"/>
      <c r="DT42" s="813"/>
      <c r="DU42" s="814"/>
      <c r="DV42" s="809"/>
      <c r="DW42" s="810"/>
      <c r="DX42" s="810"/>
      <c r="DY42" s="810"/>
      <c r="DZ42" s="815"/>
      <c r="EA42" s="230"/>
    </row>
    <row r="43" spans="1:131" ht="26.25" customHeight="1" x14ac:dyDescent="0.15">
      <c r="A43" s="238">
        <v>16</v>
      </c>
      <c r="B43" s="816"/>
      <c r="C43" s="817"/>
      <c r="D43" s="817"/>
      <c r="E43" s="817"/>
      <c r="F43" s="817"/>
      <c r="G43" s="817"/>
      <c r="H43" s="817"/>
      <c r="I43" s="817"/>
      <c r="J43" s="817"/>
      <c r="K43" s="817"/>
      <c r="L43" s="817"/>
      <c r="M43" s="817"/>
      <c r="N43" s="817"/>
      <c r="O43" s="817"/>
      <c r="P43" s="818"/>
      <c r="Q43" s="819"/>
      <c r="R43" s="820"/>
      <c r="S43" s="820"/>
      <c r="T43" s="820"/>
      <c r="U43" s="820"/>
      <c r="V43" s="820"/>
      <c r="W43" s="820"/>
      <c r="X43" s="820"/>
      <c r="Y43" s="820"/>
      <c r="Z43" s="820"/>
      <c r="AA43" s="820"/>
      <c r="AB43" s="820"/>
      <c r="AC43" s="820"/>
      <c r="AD43" s="820"/>
      <c r="AE43" s="821"/>
      <c r="AF43" s="822"/>
      <c r="AG43" s="823"/>
      <c r="AH43" s="823"/>
      <c r="AI43" s="823"/>
      <c r="AJ43" s="824"/>
      <c r="AK43" s="870"/>
      <c r="AL43" s="866"/>
      <c r="AM43" s="866"/>
      <c r="AN43" s="866"/>
      <c r="AO43" s="866"/>
      <c r="AP43" s="866"/>
      <c r="AQ43" s="866"/>
      <c r="AR43" s="866"/>
      <c r="AS43" s="866"/>
      <c r="AT43" s="866"/>
      <c r="AU43" s="866"/>
      <c r="AV43" s="866"/>
      <c r="AW43" s="866"/>
      <c r="AX43" s="866"/>
      <c r="AY43" s="866"/>
      <c r="AZ43" s="867"/>
      <c r="BA43" s="867"/>
      <c r="BB43" s="867"/>
      <c r="BC43" s="867"/>
      <c r="BD43" s="867"/>
      <c r="BE43" s="868"/>
      <c r="BF43" s="868"/>
      <c r="BG43" s="868"/>
      <c r="BH43" s="868"/>
      <c r="BI43" s="869"/>
      <c r="BJ43" s="232"/>
      <c r="BK43" s="232"/>
      <c r="BL43" s="232"/>
      <c r="BM43" s="232"/>
      <c r="BN43" s="232"/>
      <c r="BO43" s="241"/>
      <c r="BP43" s="241"/>
      <c r="BQ43" s="238">
        <v>37</v>
      </c>
      <c r="BR43" s="239"/>
      <c r="BS43" s="809"/>
      <c r="BT43" s="810"/>
      <c r="BU43" s="810"/>
      <c r="BV43" s="810"/>
      <c r="BW43" s="810"/>
      <c r="BX43" s="810"/>
      <c r="BY43" s="810"/>
      <c r="BZ43" s="810"/>
      <c r="CA43" s="810"/>
      <c r="CB43" s="810"/>
      <c r="CC43" s="810"/>
      <c r="CD43" s="810"/>
      <c r="CE43" s="810"/>
      <c r="CF43" s="810"/>
      <c r="CG43" s="811"/>
      <c r="CH43" s="812"/>
      <c r="CI43" s="813"/>
      <c r="CJ43" s="813"/>
      <c r="CK43" s="813"/>
      <c r="CL43" s="814"/>
      <c r="CM43" s="812"/>
      <c r="CN43" s="813"/>
      <c r="CO43" s="813"/>
      <c r="CP43" s="813"/>
      <c r="CQ43" s="814"/>
      <c r="CR43" s="812"/>
      <c r="CS43" s="813"/>
      <c r="CT43" s="813"/>
      <c r="CU43" s="813"/>
      <c r="CV43" s="814"/>
      <c r="CW43" s="812"/>
      <c r="CX43" s="813"/>
      <c r="CY43" s="813"/>
      <c r="CZ43" s="813"/>
      <c r="DA43" s="814"/>
      <c r="DB43" s="812"/>
      <c r="DC43" s="813"/>
      <c r="DD43" s="813"/>
      <c r="DE43" s="813"/>
      <c r="DF43" s="814"/>
      <c r="DG43" s="812"/>
      <c r="DH43" s="813"/>
      <c r="DI43" s="813"/>
      <c r="DJ43" s="813"/>
      <c r="DK43" s="814"/>
      <c r="DL43" s="812"/>
      <c r="DM43" s="813"/>
      <c r="DN43" s="813"/>
      <c r="DO43" s="813"/>
      <c r="DP43" s="814"/>
      <c r="DQ43" s="812"/>
      <c r="DR43" s="813"/>
      <c r="DS43" s="813"/>
      <c r="DT43" s="813"/>
      <c r="DU43" s="814"/>
      <c r="DV43" s="809"/>
      <c r="DW43" s="810"/>
      <c r="DX43" s="810"/>
      <c r="DY43" s="810"/>
      <c r="DZ43" s="815"/>
      <c r="EA43" s="230"/>
    </row>
    <row r="44" spans="1:131" ht="26.25" customHeight="1" x14ac:dyDescent="0.15">
      <c r="A44" s="238">
        <v>17</v>
      </c>
      <c r="B44" s="816"/>
      <c r="C44" s="817"/>
      <c r="D44" s="817"/>
      <c r="E44" s="817"/>
      <c r="F44" s="817"/>
      <c r="G44" s="817"/>
      <c r="H44" s="817"/>
      <c r="I44" s="817"/>
      <c r="J44" s="817"/>
      <c r="K44" s="817"/>
      <c r="L44" s="817"/>
      <c r="M44" s="817"/>
      <c r="N44" s="817"/>
      <c r="O44" s="817"/>
      <c r="P44" s="818"/>
      <c r="Q44" s="819"/>
      <c r="R44" s="820"/>
      <c r="S44" s="820"/>
      <c r="T44" s="820"/>
      <c r="U44" s="820"/>
      <c r="V44" s="820"/>
      <c r="W44" s="820"/>
      <c r="X44" s="820"/>
      <c r="Y44" s="820"/>
      <c r="Z44" s="820"/>
      <c r="AA44" s="820"/>
      <c r="AB44" s="820"/>
      <c r="AC44" s="820"/>
      <c r="AD44" s="820"/>
      <c r="AE44" s="821"/>
      <c r="AF44" s="822"/>
      <c r="AG44" s="823"/>
      <c r="AH44" s="823"/>
      <c r="AI44" s="823"/>
      <c r="AJ44" s="824"/>
      <c r="AK44" s="870"/>
      <c r="AL44" s="866"/>
      <c r="AM44" s="866"/>
      <c r="AN44" s="866"/>
      <c r="AO44" s="866"/>
      <c r="AP44" s="866"/>
      <c r="AQ44" s="866"/>
      <c r="AR44" s="866"/>
      <c r="AS44" s="866"/>
      <c r="AT44" s="866"/>
      <c r="AU44" s="866"/>
      <c r="AV44" s="866"/>
      <c r="AW44" s="866"/>
      <c r="AX44" s="866"/>
      <c r="AY44" s="866"/>
      <c r="AZ44" s="867"/>
      <c r="BA44" s="867"/>
      <c r="BB44" s="867"/>
      <c r="BC44" s="867"/>
      <c r="BD44" s="867"/>
      <c r="BE44" s="868"/>
      <c r="BF44" s="868"/>
      <c r="BG44" s="868"/>
      <c r="BH44" s="868"/>
      <c r="BI44" s="869"/>
      <c r="BJ44" s="232"/>
      <c r="BK44" s="232"/>
      <c r="BL44" s="232"/>
      <c r="BM44" s="232"/>
      <c r="BN44" s="232"/>
      <c r="BO44" s="241"/>
      <c r="BP44" s="241"/>
      <c r="BQ44" s="238">
        <v>38</v>
      </c>
      <c r="BR44" s="239"/>
      <c r="BS44" s="809"/>
      <c r="BT44" s="810"/>
      <c r="BU44" s="810"/>
      <c r="BV44" s="810"/>
      <c r="BW44" s="810"/>
      <c r="BX44" s="810"/>
      <c r="BY44" s="810"/>
      <c r="BZ44" s="810"/>
      <c r="CA44" s="810"/>
      <c r="CB44" s="810"/>
      <c r="CC44" s="810"/>
      <c r="CD44" s="810"/>
      <c r="CE44" s="810"/>
      <c r="CF44" s="810"/>
      <c r="CG44" s="811"/>
      <c r="CH44" s="812"/>
      <c r="CI44" s="813"/>
      <c r="CJ44" s="813"/>
      <c r="CK44" s="813"/>
      <c r="CL44" s="814"/>
      <c r="CM44" s="812"/>
      <c r="CN44" s="813"/>
      <c r="CO44" s="813"/>
      <c r="CP44" s="813"/>
      <c r="CQ44" s="814"/>
      <c r="CR44" s="812"/>
      <c r="CS44" s="813"/>
      <c r="CT44" s="813"/>
      <c r="CU44" s="813"/>
      <c r="CV44" s="814"/>
      <c r="CW44" s="812"/>
      <c r="CX44" s="813"/>
      <c r="CY44" s="813"/>
      <c r="CZ44" s="813"/>
      <c r="DA44" s="814"/>
      <c r="DB44" s="812"/>
      <c r="DC44" s="813"/>
      <c r="DD44" s="813"/>
      <c r="DE44" s="813"/>
      <c r="DF44" s="814"/>
      <c r="DG44" s="812"/>
      <c r="DH44" s="813"/>
      <c r="DI44" s="813"/>
      <c r="DJ44" s="813"/>
      <c r="DK44" s="814"/>
      <c r="DL44" s="812"/>
      <c r="DM44" s="813"/>
      <c r="DN44" s="813"/>
      <c r="DO44" s="813"/>
      <c r="DP44" s="814"/>
      <c r="DQ44" s="812"/>
      <c r="DR44" s="813"/>
      <c r="DS44" s="813"/>
      <c r="DT44" s="813"/>
      <c r="DU44" s="814"/>
      <c r="DV44" s="809"/>
      <c r="DW44" s="810"/>
      <c r="DX44" s="810"/>
      <c r="DY44" s="810"/>
      <c r="DZ44" s="815"/>
      <c r="EA44" s="230"/>
    </row>
    <row r="45" spans="1:131" ht="26.25" customHeight="1" x14ac:dyDescent="0.15">
      <c r="A45" s="238">
        <v>18</v>
      </c>
      <c r="B45" s="816"/>
      <c r="C45" s="817"/>
      <c r="D45" s="817"/>
      <c r="E45" s="817"/>
      <c r="F45" s="817"/>
      <c r="G45" s="817"/>
      <c r="H45" s="817"/>
      <c r="I45" s="817"/>
      <c r="J45" s="817"/>
      <c r="K45" s="817"/>
      <c r="L45" s="817"/>
      <c r="M45" s="817"/>
      <c r="N45" s="817"/>
      <c r="O45" s="817"/>
      <c r="P45" s="818"/>
      <c r="Q45" s="819"/>
      <c r="R45" s="820"/>
      <c r="S45" s="820"/>
      <c r="T45" s="820"/>
      <c r="U45" s="820"/>
      <c r="V45" s="820"/>
      <c r="W45" s="820"/>
      <c r="X45" s="820"/>
      <c r="Y45" s="820"/>
      <c r="Z45" s="820"/>
      <c r="AA45" s="820"/>
      <c r="AB45" s="820"/>
      <c r="AC45" s="820"/>
      <c r="AD45" s="820"/>
      <c r="AE45" s="821"/>
      <c r="AF45" s="822"/>
      <c r="AG45" s="823"/>
      <c r="AH45" s="823"/>
      <c r="AI45" s="823"/>
      <c r="AJ45" s="824"/>
      <c r="AK45" s="870"/>
      <c r="AL45" s="866"/>
      <c r="AM45" s="866"/>
      <c r="AN45" s="866"/>
      <c r="AO45" s="866"/>
      <c r="AP45" s="866"/>
      <c r="AQ45" s="866"/>
      <c r="AR45" s="866"/>
      <c r="AS45" s="866"/>
      <c r="AT45" s="866"/>
      <c r="AU45" s="866"/>
      <c r="AV45" s="866"/>
      <c r="AW45" s="866"/>
      <c r="AX45" s="866"/>
      <c r="AY45" s="866"/>
      <c r="AZ45" s="867"/>
      <c r="BA45" s="867"/>
      <c r="BB45" s="867"/>
      <c r="BC45" s="867"/>
      <c r="BD45" s="867"/>
      <c r="BE45" s="868"/>
      <c r="BF45" s="868"/>
      <c r="BG45" s="868"/>
      <c r="BH45" s="868"/>
      <c r="BI45" s="869"/>
      <c r="BJ45" s="232"/>
      <c r="BK45" s="232"/>
      <c r="BL45" s="232"/>
      <c r="BM45" s="232"/>
      <c r="BN45" s="232"/>
      <c r="BO45" s="241"/>
      <c r="BP45" s="241"/>
      <c r="BQ45" s="238">
        <v>39</v>
      </c>
      <c r="BR45" s="239"/>
      <c r="BS45" s="809"/>
      <c r="BT45" s="810"/>
      <c r="BU45" s="810"/>
      <c r="BV45" s="810"/>
      <c r="BW45" s="810"/>
      <c r="BX45" s="810"/>
      <c r="BY45" s="810"/>
      <c r="BZ45" s="810"/>
      <c r="CA45" s="810"/>
      <c r="CB45" s="810"/>
      <c r="CC45" s="810"/>
      <c r="CD45" s="810"/>
      <c r="CE45" s="810"/>
      <c r="CF45" s="810"/>
      <c r="CG45" s="811"/>
      <c r="CH45" s="812"/>
      <c r="CI45" s="813"/>
      <c r="CJ45" s="813"/>
      <c r="CK45" s="813"/>
      <c r="CL45" s="814"/>
      <c r="CM45" s="812"/>
      <c r="CN45" s="813"/>
      <c r="CO45" s="813"/>
      <c r="CP45" s="813"/>
      <c r="CQ45" s="814"/>
      <c r="CR45" s="812"/>
      <c r="CS45" s="813"/>
      <c r="CT45" s="813"/>
      <c r="CU45" s="813"/>
      <c r="CV45" s="814"/>
      <c r="CW45" s="812"/>
      <c r="CX45" s="813"/>
      <c r="CY45" s="813"/>
      <c r="CZ45" s="813"/>
      <c r="DA45" s="814"/>
      <c r="DB45" s="812"/>
      <c r="DC45" s="813"/>
      <c r="DD45" s="813"/>
      <c r="DE45" s="813"/>
      <c r="DF45" s="814"/>
      <c r="DG45" s="812"/>
      <c r="DH45" s="813"/>
      <c r="DI45" s="813"/>
      <c r="DJ45" s="813"/>
      <c r="DK45" s="814"/>
      <c r="DL45" s="812"/>
      <c r="DM45" s="813"/>
      <c r="DN45" s="813"/>
      <c r="DO45" s="813"/>
      <c r="DP45" s="814"/>
      <c r="DQ45" s="812"/>
      <c r="DR45" s="813"/>
      <c r="DS45" s="813"/>
      <c r="DT45" s="813"/>
      <c r="DU45" s="814"/>
      <c r="DV45" s="809"/>
      <c r="DW45" s="810"/>
      <c r="DX45" s="810"/>
      <c r="DY45" s="810"/>
      <c r="DZ45" s="815"/>
      <c r="EA45" s="230"/>
    </row>
    <row r="46" spans="1:131" ht="26.25" customHeight="1" x14ac:dyDescent="0.15">
      <c r="A46" s="238">
        <v>19</v>
      </c>
      <c r="B46" s="816"/>
      <c r="C46" s="817"/>
      <c r="D46" s="817"/>
      <c r="E46" s="817"/>
      <c r="F46" s="817"/>
      <c r="G46" s="817"/>
      <c r="H46" s="817"/>
      <c r="I46" s="817"/>
      <c r="J46" s="817"/>
      <c r="K46" s="817"/>
      <c r="L46" s="817"/>
      <c r="M46" s="817"/>
      <c r="N46" s="817"/>
      <c r="O46" s="817"/>
      <c r="P46" s="818"/>
      <c r="Q46" s="819"/>
      <c r="R46" s="820"/>
      <c r="S46" s="820"/>
      <c r="T46" s="820"/>
      <c r="U46" s="820"/>
      <c r="V46" s="820"/>
      <c r="W46" s="820"/>
      <c r="X46" s="820"/>
      <c r="Y46" s="820"/>
      <c r="Z46" s="820"/>
      <c r="AA46" s="820"/>
      <c r="AB46" s="820"/>
      <c r="AC46" s="820"/>
      <c r="AD46" s="820"/>
      <c r="AE46" s="821"/>
      <c r="AF46" s="822"/>
      <c r="AG46" s="823"/>
      <c r="AH46" s="823"/>
      <c r="AI46" s="823"/>
      <c r="AJ46" s="824"/>
      <c r="AK46" s="870"/>
      <c r="AL46" s="866"/>
      <c r="AM46" s="866"/>
      <c r="AN46" s="866"/>
      <c r="AO46" s="866"/>
      <c r="AP46" s="866"/>
      <c r="AQ46" s="866"/>
      <c r="AR46" s="866"/>
      <c r="AS46" s="866"/>
      <c r="AT46" s="866"/>
      <c r="AU46" s="866"/>
      <c r="AV46" s="866"/>
      <c r="AW46" s="866"/>
      <c r="AX46" s="866"/>
      <c r="AY46" s="866"/>
      <c r="AZ46" s="867"/>
      <c r="BA46" s="867"/>
      <c r="BB46" s="867"/>
      <c r="BC46" s="867"/>
      <c r="BD46" s="867"/>
      <c r="BE46" s="868"/>
      <c r="BF46" s="868"/>
      <c r="BG46" s="868"/>
      <c r="BH46" s="868"/>
      <c r="BI46" s="869"/>
      <c r="BJ46" s="232"/>
      <c r="BK46" s="232"/>
      <c r="BL46" s="232"/>
      <c r="BM46" s="232"/>
      <c r="BN46" s="232"/>
      <c r="BO46" s="241"/>
      <c r="BP46" s="241"/>
      <c r="BQ46" s="238">
        <v>40</v>
      </c>
      <c r="BR46" s="239"/>
      <c r="BS46" s="809"/>
      <c r="BT46" s="810"/>
      <c r="BU46" s="810"/>
      <c r="BV46" s="810"/>
      <c r="BW46" s="810"/>
      <c r="BX46" s="810"/>
      <c r="BY46" s="810"/>
      <c r="BZ46" s="810"/>
      <c r="CA46" s="810"/>
      <c r="CB46" s="810"/>
      <c r="CC46" s="810"/>
      <c r="CD46" s="810"/>
      <c r="CE46" s="810"/>
      <c r="CF46" s="810"/>
      <c r="CG46" s="811"/>
      <c r="CH46" s="812"/>
      <c r="CI46" s="813"/>
      <c r="CJ46" s="813"/>
      <c r="CK46" s="813"/>
      <c r="CL46" s="814"/>
      <c r="CM46" s="812"/>
      <c r="CN46" s="813"/>
      <c r="CO46" s="813"/>
      <c r="CP46" s="813"/>
      <c r="CQ46" s="814"/>
      <c r="CR46" s="812"/>
      <c r="CS46" s="813"/>
      <c r="CT46" s="813"/>
      <c r="CU46" s="813"/>
      <c r="CV46" s="814"/>
      <c r="CW46" s="812"/>
      <c r="CX46" s="813"/>
      <c r="CY46" s="813"/>
      <c r="CZ46" s="813"/>
      <c r="DA46" s="814"/>
      <c r="DB46" s="812"/>
      <c r="DC46" s="813"/>
      <c r="DD46" s="813"/>
      <c r="DE46" s="813"/>
      <c r="DF46" s="814"/>
      <c r="DG46" s="812"/>
      <c r="DH46" s="813"/>
      <c r="DI46" s="813"/>
      <c r="DJ46" s="813"/>
      <c r="DK46" s="814"/>
      <c r="DL46" s="812"/>
      <c r="DM46" s="813"/>
      <c r="DN46" s="813"/>
      <c r="DO46" s="813"/>
      <c r="DP46" s="814"/>
      <c r="DQ46" s="812"/>
      <c r="DR46" s="813"/>
      <c r="DS46" s="813"/>
      <c r="DT46" s="813"/>
      <c r="DU46" s="814"/>
      <c r="DV46" s="809"/>
      <c r="DW46" s="810"/>
      <c r="DX46" s="810"/>
      <c r="DY46" s="810"/>
      <c r="DZ46" s="815"/>
      <c r="EA46" s="230"/>
    </row>
    <row r="47" spans="1:131" ht="26.25" customHeight="1" x14ac:dyDescent="0.15">
      <c r="A47" s="238">
        <v>20</v>
      </c>
      <c r="B47" s="816"/>
      <c r="C47" s="817"/>
      <c r="D47" s="817"/>
      <c r="E47" s="817"/>
      <c r="F47" s="817"/>
      <c r="G47" s="817"/>
      <c r="H47" s="817"/>
      <c r="I47" s="817"/>
      <c r="J47" s="817"/>
      <c r="K47" s="817"/>
      <c r="L47" s="817"/>
      <c r="M47" s="817"/>
      <c r="N47" s="817"/>
      <c r="O47" s="817"/>
      <c r="P47" s="818"/>
      <c r="Q47" s="819"/>
      <c r="R47" s="820"/>
      <c r="S47" s="820"/>
      <c r="T47" s="820"/>
      <c r="U47" s="820"/>
      <c r="V47" s="820"/>
      <c r="W47" s="820"/>
      <c r="X47" s="820"/>
      <c r="Y47" s="820"/>
      <c r="Z47" s="820"/>
      <c r="AA47" s="820"/>
      <c r="AB47" s="820"/>
      <c r="AC47" s="820"/>
      <c r="AD47" s="820"/>
      <c r="AE47" s="821"/>
      <c r="AF47" s="822"/>
      <c r="AG47" s="823"/>
      <c r="AH47" s="823"/>
      <c r="AI47" s="823"/>
      <c r="AJ47" s="824"/>
      <c r="AK47" s="870"/>
      <c r="AL47" s="866"/>
      <c r="AM47" s="866"/>
      <c r="AN47" s="866"/>
      <c r="AO47" s="866"/>
      <c r="AP47" s="866"/>
      <c r="AQ47" s="866"/>
      <c r="AR47" s="866"/>
      <c r="AS47" s="866"/>
      <c r="AT47" s="866"/>
      <c r="AU47" s="866"/>
      <c r="AV47" s="866"/>
      <c r="AW47" s="866"/>
      <c r="AX47" s="866"/>
      <c r="AY47" s="866"/>
      <c r="AZ47" s="867"/>
      <c r="BA47" s="867"/>
      <c r="BB47" s="867"/>
      <c r="BC47" s="867"/>
      <c r="BD47" s="867"/>
      <c r="BE47" s="868"/>
      <c r="BF47" s="868"/>
      <c r="BG47" s="868"/>
      <c r="BH47" s="868"/>
      <c r="BI47" s="869"/>
      <c r="BJ47" s="232"/>
      <c r="BK47" s="232"/>
      <c r="BL47" s="232"/>
      <c r="BM47" s="232"/>
      <c r="BN47" s="232"/>
      <c r="BO47" s="241"/>
      <c r="BP47" s="241"/>
      <c r="BQ47" s="238">
        <v>41</v>
      </c>
      <c r="BR47" s="239"/>
      <c r="BS47" s="809"/>
      <c r="BT47" s="810"/>
      <c r="BU47" s="810"/>
      <c r="BV47" s="810"/>
      <c r="BW47" s="810"/>
      <c r="BX47" s="810"/>
      <c r="BY47" s="810"/>
      <c r="BZ47" s="810"/>
      <c r="CA47" s="810"/>
      <c r="CB47" s="810"/>
      <c r="CC47" s="810"/>
      <c r="CD47" s="810"/>
      <c r="CE47" s="810"/>
      <c r="CF47" s="810"/>
      <c r="CG47" s="811"/>
      <c r="CH47" s="812"/>
      <c r="CI47" s="813"/>
      <c r="CJ47" s="813"/>
      <c r="CK47" s="813"/>
      <c r="CL47" s="814"/>
      <c r="CM47" s="812"/>
      <c r="CN47" s="813"/>
      <c r="CO47" s="813"/>
      <c r="CP47" s="813"/>
      <c r="CQ47" s="814"/>
      <c r="CR47" s="812"/>
      <c r="CS47" s="813"/>
      <c r="CT47" s="813"/>
      <c r="CU47" s="813"/>
      <c r="CV47" s="814"/>
      <c r="CW47" s="812"/>
      <c r="CX47" s="813"/>
      <c r="CY47" s="813"/>
      <c r="CZ47" s="813"/>
      <c r="DA47" s="814"/>
      <c r="DB47" s="812"/>
      <c r="DC47" s="813"/>
      <c r="DD47" s="813"/>
      <c r="DE47" s="813"/>
      <c r="DF47" s="814"/>
      <c r="DG47" s="812"/>
      <c r="DH47" s="813"/>
      <c r="DI47" s="813"/>
      <c r="DJ47" s="813"/>
      <c r="DK47" s="814"/>
      <c r="DL47" s="812"/>
      <c r="DM47" s="813"/>
      <c r="DN47" s="813"/>
      <c r="DO47" s="813"/>
      <c r="DP47" s="814"/>
      <c r="DQ47" s="812"/>
      <c r="DR47" s="813"/>
      <c r="DS47" s="813"/>
      <c r="DT47" s="813"/>
      <c r="DU47" s="814"/>
      <c r="DV47" s="809"/>
      <c r="DW47" s="810"/>
      <c r="DX47" s="810"/>
      <c r="DY47" s="810"/>
      <c r="DZ47" s="815"/>
      <c r="EA47" s="230"/>
    </row>
    <row r="48" spans="1:131" ht="26.25" customHeight="1" x14ac:dyDescent="0.15">
      <c r="A48" s="238">
        <v>21</v>
      </c>
      <c r="B48" s="816"/>
      <c r="C48" s="817"/>
      <c r="D48" s="817"/>
      <c r="E48" s="817"/>
      <c r="F48" s="817"/>
      <c r="G48" s="817"/>
      <c r="H48" s="817"/>
      <c r="I48" s="817"/>
      <c r="J48" s="817"/>
      <c r="K48" s="817"/>
      <c r="L48" s="817"/>
      <c r="M48" s="817"/>
      <c r="N48" s="817"/>
      <c r="O48" s="817"/>
      <c r="P48" s="818"/>
      <c r="Q48" s="819"/>
      <c r="R48" s="820"/>
      <c r="S48" s="820"/>
      <c r="T48" s="820"/>
      <c r="U48" s="820"/>
      <c r="V48" s="820"/>
      <c r="W48" s="820"/>
      <c r="X48" s="820"/>
      <c r="Y48" s="820"/>
      <c r="Z48" s="820"/>
      <c r="AA48" s="820"/>
      <c r="AB48" s="820"/>
      <c r="AC48" s="820"/>
      <c r="AD48" s="820"/>
      <c r="AE48" s="821"/>
      <c r="AF48" s="822"/>
      <c r="AG48" s="823"/>
      <c r="AH48" s="823"/>
      <c r="AI48" s="823"/>
      <c r="AJ48" s="824"/>
      <c r="AK48" s="870"/>
      <c r="AL48" s="866"/>
      <c r="AM48" s="866"/>
      <c r="AN48" s="866"/>
      <c r="AO48" s="866"/>
      <c r="AP48" s="866"/>
      <c r="AQ48" s="866"/>
      <c r="AR48" s="866"/>
      <c r="AS48" s="866"/>
      <c r="AT48" s="866"/>
      <c r="AU48" s="866"/>
      <c r="AV48" s="866"/>
      <c r="AW48" s="866"/>
      <c r="AX48" s="866"/>
      <c r="AY48" s="866"/>
      <c r="AZ48" s="867"/>
      <c r="BA48" s="867"/>
      <c r="BB48" s="867"/>
      <c r="BC48" s="867"/>
      <c r="BD48" s="867"/>
      <c r="BE48" s="868"/>
      <c r="BF48" s="868"/>
      <c r="BG48" s="868"/>
      <c r="BH48" s="868"/>
      <c r="BI48" s="869"/>
      <c r="BJ48" s="232"/>
      <c r="BK48" s="232"/>
      <c r="BL48" s="232"/>
      <c r="BM48" s="232"/>
      <c r="BN48" s="232"/>
      <c r="BO48" s="241"/>
      <c r="BP48" s="241"/>
      <c r="BQ48" s="238">
        <v>42</v>
      </c>
      <c r="BR48" s="239"/>
      <c r="BS48" s="809"/>
      <c r="BT48" s="810"/>
      <c r="BU48" s="810"/>
      <c r="BV48" s="810"/>
      <c r="BW48" s="810"/>
      <c r="BX48" s="810"/>
      <c r="BY48" s="810"/>
      <c r="BZ48" s="810"/>
      <c r="CA48" s="810"/>
      <c r="CB48" s="810"/>
      <c r="CC48" s="810"/>
      <c r="CD48" s="810"/>
      <c r="CE48" s="810"/>
      <c r="CF48" s="810"/>
      <c r="CG48" s="811"/>
      <c r="CH48" s="812"/>
      <c r="CI48" s="813"/>
      <c r="CJ48" s="813"/>
      <c r="CK48" s="813"/>
      <c r="CL48" s="814"/>
      <c r="CM48" s="812"/>
      <c r="CN48" s="813"/>
      <c r="CO48" s="813"/>
      <c r="CP48" s="813"/>
      <c r="CQ48" s="814"/>
      <c r="CR48" s="812"/>
      <c r="CS48" s="813"/>
      <c r="CT48" s="813"/>
      <c r="CU48" s="813"/>
      <c r="CV48" s="814"/>
      <c r="CW48" s="812"/>
      <c r="CX48" s="813"/>
      <c r="CY48" s="813"/>
      <c r="CZ48" s="813"/>
      <c r="DA48" s="814"/>
      <c r="DB48" s="812"/>
      <c r="DC48" s="813"/>
      <c r="DD48" s="813"/>
      <c r="DE48" s="813"/>
      <c r="DF48" s="814"/>
      <c r="DG48" s="812"/>
      <c r="DH48" s="813"/>
      <c r="DI48" s="813"/>
      <c r="DJ48" s="813"/>
      <c r="DK48" s="814"/>
      <c r="DL48" s="812"/>
      <c r="DM48" s="813"/>
      <c r="DN48" s="813"/>
      <c r="DO48" s="813"/>
      <c r="DP48" s="814"/>
      <c r="DQ48" s="812"/>
      <c r="DR48" s="813"/>
      <c r="DS48" s="813"/>
      <c r="DT48" s="813"/>
      <c r="DU48" s="814"/>
      <c r="DV48" s="809"/>
      <c r="DW48" s="810"/>
      <c r="DX48" s="810"/>
      <c r="DY48" s="810"/>
      <c r="DZ48" s="815"/>
      <c r="EA48" s="230"/>
    </row>
    <row r="49" spans="1:131" ht="26.25" customHeight="1" x14ac:dyDescent="0.15">
      <c r="A49" s="238">
        <v>22</v>
      </c>
      <c r="B49" s="816"/>
      <c r="C49" s="817"/>
      <c r="D49" s="817"/>
      <c r="E49" s="817"/>
      <c r="F49" s="817"/>
      <c r="G49" s="817"/>
      <c r="H49" s="817"/>
      <c r="I49" s="817"/>
      <c r="J49" s="817"/>
      <c r="K49" s="817"/>
      <c r="L49" s="817"/>
      <c r="M49" s="817"/>
      <c r="N49" s="817"/>
      <c r="O49" s="817"/>
      <c r="P49" s="818"/>
      <c r="Q49" s="819"/>
      <c r="R49" s="820"/>
      <c r="S49" s="820"/>
      <c r="T49" s="820"/>
      <c r="U49" s="820"/>
      <c r="V49" s="820"/>
      <c r="W49" s="820"/>
      <c r="X49" s="820"/>
      <c r="Y49" s="820"/>
      <c r="Z49" s="820"/>
      <c r="AA49" s="820"/>
      <c r="AB49" s="820"/>
      <c r="AC49" s="820"/>
      <c r="AD49" s="820"/>
      <c r="AE49" s="821"/>
      <c r="AF49" s="822"/>
      <c r="AG49" s="823"/>
      <c r="AH49" s="823"/>
      <c r="AI49" s="823"/>
      <c r="AJ49" s="824"/>
      <c r="AK49" s="870"/>
      <c r="AL49" s="866"/>
      <c r="AM49" s="866"/>
      <c r="AN49" s="866"/>
      <c r="AO49" s="866"/>
      <c r="AP49" s="866"/>
      <c r="AQ49" s="866"/>
      <c r="AR49" s="866"/>
      <c r="AS49" s="866"/>
      <c r="AT49" s="866"/>
      <c r="AU49" s="866"/>
      <c r="AV49" s="866"/>
      <c r="AW49" s="866"/>
      <c r="AX49" s="866"/>
      <c r="AY49" s="866"/>
      <c r="AZ49" s="867"/>
      <c r="BA49" s="867"/>
      <c r="BB49" s="867"/>
      <c r="BC49" s="867"/>
      <c r="BD49" s="867"/>
      <c r="BE49" s="868"/>
      <c r="BF49" s="868"/>
      <c r="BG49" s="868"/>
      <c r="BH49" s="868"/>
      <c r="BI49" s="869"/>
      <c r="BJ49" s="232"/>
      <c r="BK49" s="232"/>
      <c r="BL49" s="232"/>
      <c r="BM49" s="232"/>
      <c r="BN49" s="232"/>
      <c r="BO49" s="241"/>
      <c r="BP49" s="241"/>
      <c r="BQ49" s="238">
        <v>43</v>
      </c>
      <c r="BR49" s="239"/>
      <c r="BS49" s="809"/>
      <c r="BT49" s="810"/>
      <c r="BU49" s="810"/>
      <c r="BV49" s="810"/>
      <c r="BW49" s="810"/>
      <c r="BX49" s="810"/>
      <c r="BY49" s="810"/>
      <c r="BZ49" s="810"/>
      <c r="CA49" s="810"/>
      <c r="CB49" s="810"/>
      <c r="CC49" s="810"/>
      <c r="CD49" s="810"/>
      <c r="CE49" s="810"/>
      <c r="CF49" s="810"/>
      <c r="CG49" s="811"/>
      <c r="CH49" s="812"/>
      <c r="CI49" s="813"/>
      <c r="CJ49" s="813"/>
      <c r="CK49" s="813"/>
      <c r="CL49" s="814"/>
      <c r="CM49" s="812"/>
      <c r="CN49" s="813"/>
      <c r="CO49" s="813"/>
      <c r="CP49" s="813"/>
      <c r="CQ49" s="814"/>
      <c r="CR49" s="812"/>
      <c r="CS49" s="813"/>
      <c r="CT49" s="813"/>
      <c r="CU49" s="813"/>
      <c r="CV49" s="814"/>
      <c r="CW49" s="812"/>
      <c r="CX49" s="813"/>
      <c r="CY49" s="813"/>
      <c r="CZ49" s="813"/>
      <c r="DA49" s="814"/>
      <c r="DB49" s="812"/>
      <c r="DC49" s="813"/>
      <c r="DD49" s="813"/>
      <c r="DE49" s="813"/>
      <c r="DF49" s="814"/>
      <c r="DG49" s="812"/>
      <c r="DH49" s="813"/>
      <c r="DI49" s="813"/>
      <c r="DJ49" s="813"/>
      <c r="DK49" s="814"/>
      <c r="DL49" s="812"/>
      <c r="DM49" s="813"/>
      <c r="DN49" s="813"/>
      <c r="DO49" s="813"/>
      <c r="DP49" s="814"/>
      <c r="DQ49" s="812"/>
      <c r="DR49" s="813"/>
      <c r="DS49" s="813"/>
      <c r="DT49" s="813"/>
      <c r="DU49" s="814"/>
      <c r="DV49" s="809"/>
      <c r="DW49" s="810"/>
      <c r="DX49" s="810"/>
      <c r="DY49" s="810"/>
      <c r="DZ49" s="815"/>
      <c r="EA49" s="230"/>
    </row>
    <row r="50" spans="1:131" ht="26.25" customHeight="1" x14ac:dyDescent="0.15">
      <c r="A50" s="238">
        <v>23</v>
      </c>
      <c r="B50" s="816"/>
      <c r="C50" s="817"/>
      <c r="D50" s="817"/>
      <c r="E50" s="817"/>
      <c r="F50" s="817"/>
      <c r="G50" s="817"/>
      <c r="H50" s="817"/>
      <c r="I50" s="817"/>
      <c r="J50" s="817"/>
      <c r="K50" s="817"/>
      <c r="L50" s="817"/>
      <c r="M50" s="817"/>
      <c r="N50" s="817"/>
      <c r="O50" s="817"/>
      <c r="P50" s="818"/>
      <c r="Q50" s="871"/>
      <c r="R50" s="872"/>
      <c r="S50" s="872"/>
      <c r="T50" s="872"/>
      <c r="U50" s="872"/>
      <c r="V50" s="872"/>
      <c r="W50" s="872"/>
      <c r="X50" s="872"/>
      <c r="Y50" s="872"/>
      <c r="Z50" s="872"/>
      <c r="AA50" s="872"/>
      <c r="AB50" s="872"/>
      <c r="AC50" s="872"/>
      <c r="AD50" s="872"/>
      <c r="AE50" s="873"/>
      <c r="AF50" s="822"/>
      <c r="AG50" s="823"/>
      <c r="AH50" s="823"/>
      <c r="AI50" s="823"/>
      <c r="AJ50" s="824"/>
      <c r="AK50" s="875"/>
      <c r="AL50" s="872"/>
      <c r="AM50" s="872"/>
      <c r="AN50" s="872"/>
      <c r="AO50" s="872"/>
      <c r="AP50" s="872"/>
      <c r="AQ50" s="872"/>
      <c r="AR50" s="872"/>
      <c r="AS50" s="872"/>
      <c r="AT50" s="872"/>
      <c r="AU50" s="872"/>
      <c r="AV50" s="872"/>
      <c r="AW50" s="872"/>
      <c r="AX50" s="872"/>
      <c r="AY50" s="872"/>
      <c r="AZ50" s="874"/>
      <c r="BA50" s="874"/>
      <c r="BB50" s="874"/>
      <c r="BC50" s="874"/>
      <c r="BD50" s="874"/>
      <c r="BE50" s="868"/>
      <c r="BF50" s="868"/>
      <c r="BG50" s="868"/>
      <c r="BH50" s="868"/>
      <c r="BI50" s="869"/>
      <c r="BJ50" s="232"/>
      <c r="BK50" s="232"/>
      <c r="BL50" s="232"/>
      <c r="BM50" s="232"/>
      <c r="BN50" s="232"/>
      <c r="BO50" s="241"/>
      <c r="BP50" s="241"/>
      <c r="BQ50" s="238">
        <v>44</v>
      </c>
      <c r="BR50" s="239"/>
      <c r="BS50" s="809"/>
      <c r="BT50" s="810"/>
      <c r="BU50" s="810"/>
      <c r="BV50" s="810"/>
      <c r="BW50" s="810"/>
      <c r="BX50" s="810"/>
      <c r="BY50" s="810"/>
      <c r="BZ50" s="810"/>
      <c r="CA50" s="810"/>
      <c r="CB50" s="810"/>
      <c r="CC50" s="810"/>
      <c r="CD50" s="810"/>
      <c r="CE50" s="810"/>
      <c r="CF50" s="810"/>
      <c r="CG50" s="811"/>
      <c r="CH50" s="812"/>
      <c r="CI50" s="813"/>
      <c r="CJ50" s="813"/>
      <c r="CK50" s="813"/>
      <c r="CL50" s="814"/>
      <c r="CM50" s="812"/>
      <c r="CN50" s="813"/>
      <c r="CO50" s="813"/>
      <c r="CP50" s="813"/>
      <c r="CQ50" s="814"/>
      <c r="CR50" s="812"/>
      <c r="CS50" s="813"/>
      <c r="CT50" s="813"/>
      <c r="CU50" s="813"/>
      <c r="CV50" s="814"/>
      <c r="CW50" s="812"/>
      <c r="CX50" s="813"/>
      <c r="CY50" s="813"/>
      <c r="CZ50" s="813"/>
      <c r="DA50" s="814"/>
      <c r="DB50" s="812"/>
      <c r="DC50" s="813"/>
      <c r="DD50" s="813"/>
      <c r="DE50" s="813"/>
      <c r="DF50" s="814"/>
      <c r="DG50" s="812"/>
      <c r="DH50" s="813"/>
      <c r="DI50" s="813"/>
      <c r="DJ50" s="813"/>
      <c r="DK50" s="814"/>
      <c r="DL50" s="812"/>
      <c r="DM50" s="813"/>
      <c r="DN50" s="813"/>
      <c r="DO50" s="813"/>
      <c r="DP50" s="814"/>
      <c r="DQ50" s="812"/>
      <c r="DR50" s="813"/>
      <c r="DS50" s="813"/>
      <c r="DT50" s="813"/>
      <c r="DU50" s="814"/>
      <c r="DV50" s="809"/>
      <c r="DW50" s="810"/>
      <c r="DX50" s="810"/>
      <c r="DY50" s="810"/>
      <c r="DZ50" s="815"/>
      <c r="EA50" s="230"/>
    </row>
    <row r="51" spans="1:131" ht="26.25" customHeight="1" x14ac:dyDescent="0.15">
      <c r="A51" s="238">
        <v>24</v>
      </c>
      <c r="B51" s="816"/>
      <c r="C51" s="817"/>
      <c r="D51" s="817"/>
      <c r="E51" s="817"/>
      <c r="F51" s="817"/>
      <c r="G51" s="817"/>
      <c r="H51" s="817"/>
      <c r="I51" s="817"/>
      <c r="J51" s="817"/>
      <c r="K51" s="817"/>
      <c r="L51" s="817"/>
      <c r="M51" s="817"/>
      <c r="N51" s="817"/>
      <c r="O51" s="817"/>
      <c r="P51" s="818"/>
      <c r="Q51" s="871"/>
      <c r="R51" s="872"/>
      <c r="S51" s="872"/>
      <c r="T51" s="872"/>
      <c r="U51" s="872"/>
      <c r="V51" s="872"/>
      <c r="W51" s="872"/>
      <c r="X51" s="872"/>
      <c r="Y51" s="872"/>
      <c r="Z51" s="872"/>
      <c r="AA51" s="872"/>
      <c r="AB51" s="872"/>
      <c r="AC51" s="872"/>
      <c r="AD51" s="872"/>
      <c r="AE51" s="873"/>
      <c r="AF51" s="822"/>
      <c r="AG51" s="823"/>
      <c r="AH51" s="823"/>
      <c r="AI51" s="823"/>
      <c r="AJ51" s="824"/>
      <c r="AK51" s="875"/>
      <c r="AL51" s="872"/>
      <c r="AM51" s="872"/>
      <c r="AN51" s="872"/>
      <c r="AO51" s="872"/>
      <c r="AP51" s="872"/>
      <c r="AQ51" s="872"/>
      <c r="AR51" s="872"/>
      <c r="AS51" s="872"/>
      <c r="AT51" s="872"/>
      <c r="AU51" s="872"/>
      <c r="AV51" s="872"/>
      <c r="AW51" s="872"/>
      <c r="AX51" s="872"/>
      <c r="AY51" s="872"/>
      <c r="AZ51" s="874"/>
      <c r="BA51" s="874"/>
      <c r="BB51" s="874"/>
      <c r="BC51" s="874"/>
      <c r="BD51" s="874"/>
      <c r="BE51" s="868"/>
      <c r="BF51" s="868"/>
      <c r="BG51" s="868"/>
      <c r="BH51" s="868"/>
      <c r="BI51" s="869"/>
      <c r="BJ51" s="232"/>
      <c r="BK51" s="232"/>
      <c r="BL51" s="232"/>
      <c r="BM51" s="232"/>
      <c r="BN51" s="232"/>
      <c r="BO51" s="241"/>
      <c r="BP51" s="241"/>
      <c r="BQ51" s="238">
        <v>45</v>
      </c>
      <c r="BR51" s="239"/>
      <c r="BS51" s="809"/>
      <c r="BT51" s="810"/>
      <c r="BU51" s="810"/>
      <c r="BV51" s="810"/>
      <c r="BW51" s="810"/>
      <c r="BX51" s="810"/>
      <c r="BY51" s="810"/>
      <c r="BZ51" s="810"/>
      <c r="CA51" s="810"/>
      <c r="CB51" s="810"/>
      <c r="CC51" s="810"/>
      <c r="CD51" s="810"/>
      <c r="CE51" s="810"/>
      <c r="CF51" s="810"/>
      <c r="CG51" s="811"/>
      <c r="CH51" s="812"/>
      <c r="CI51" s="813"/>
      <c r="CJ51" s="813"/>
      <c r="CK51" s="813"/>
      <c r="CL51" s="814"/>
      <c r="CM51" s="812"/>
      <c r="CN51" s="813"/>
      <c r="CO51" s="813"/>
      <c r="CP51" s="813"/>
      <c r="CQ51" s="814"/>
      <c r="CR51" s="812"/>
      <c r="CS51" s="813"/>
      <c r="CT51" s="813"/>
      <c r="CU51" s="813"/>
      <c r="CV51" s="814"/>
      <c r="CW51" s="812"/>
      <c r="CX51" s="813"/>
      <c r="CY51" s="813"/>
      <c r="CZ51" s="813"/>
      <c r="DA51" s="814"/>
      <c r="DB51" s="812"/>
      <c r="DC51" s="813"/>
      <c r="DD51" s="813"/>
      <c r="DE51" s="813"/>
      <c r="DF51" s="814"/>
      <c r="DG51" s="812"/>
      <c r="DH51" s="813"/>
      <c r="DI51" s="813"/>
      <c r="DJ51" s="813"/>
      <c r="DK51" s="814"/>
      <c r="DL51" s="812"/>
      <c r="DM51" s="813"/>
      <c r="DN51" s="813"/>
      <c r="DO51" s="813"/>
      <c r="DP51" s="814"/>
      <c r="DQ51" s="812"/>
      <c r="DR51" s="813"/>
      <c r="DS51" s="813"/>
      <c r="DT51" s="813"/>
      <c r="DU51" s="814"/>
      <c r="DV51" s="809"/>
      <c r="DW51" s="810"/>
      <c r="DX51" s="810"/>
      <c r="DY51" s="810"/>
      <c r="DZ51" s="815"/>
      <c r="EA51" s="230"/>
    </row>
    <row r="52" spans="1:131" ht="26.25" customHeight="1" x14ac:dyDescent="0.15">
      <c r="A52" s="238">
        <v>25</v>
      </c>
      <c r="B52" s="816"/>
      <c r="C52" s="817"/>
      <c r="D52" s="817"/>
      <c r="E52" s="817"/>
      <c r="F52" s="817"/>
      <c r="G52" s="817"/>
      <c r="H52" s="817"/>
      <c r="I52" s="817"/>
      <c r="J52" s="817"/>
      <c r="K52" s="817"/>
      <c r="L52" s="817"/>
      <c r="M52" s="817"/>
      <c r="N52" s="817"/>
      <c r="O52" s="817"/>
      <c r="P52" s="818"/>
      <c r="Q52" s="871"/>
      <c r="R52" s="872"/>
      <c r="S52" s="872"/>
      <c r="T52" s="872"/>
      <c r="U52" s="872"/>
      <c r="V52" s="872"/>
      <c r="W52" s="872"/>
      <c r="X52" s="872"/>
      <c r="Y52" s="872"/>
      <c r="Z52" s="872"/>
      <c r="AA52" s="872"/>
      <c r="AB52" s="872"/>
      <c r="AC52" s="872"/>
      <c r="AD52" s="872"/>
      <c r="AE52" s="873"/>
      <c r="AF52" s="822"/>
      <c r="AG52" s="823"/>
      <c r="AH52" s="823"/>
      <c r="AI52" s="823"/>
      <c r="AJ52" s="824"/>
      <c r="AK52" s="875"/>
      <c r="AL52" s="872"/>
      <c r="AM52" s="872"/>
      <c r="AN52" s="872"/>
      <c r="AO52" s="872"/>
      <c r="AP52" s="872"/>
      <c r="AQ52" s="872"/>
      <c r="AR52" s="872"/>
      <c r="AS52" s="872"/>
      <c r="AT52" s="872"/>
      <c r="AU52" s="872"/>
      <c r="AV52" s="872"/>
      <c r="AW52" s="872"/>
      <c r="AX52" s="872"/>
      <c r="AY52" s="872"/>
      <c r="AZ52" s="874"/>
      <c r="BA52" s="874"/>
      <c r="BB52" s="874"/>
      <c r="BC52" s="874"/>
      <c r="BD52" s="874"/>
      <c r="BE52" s="868"/>
      <c r="BF52" s="868"/>
      <c r="BG52" s="868"/>
      <c r="BH52" s="868"/>
      <c r="BI52" s="869"/>
      <c r="BJ52" s="232"/>
      <c r="BK52" s="232"/>
      <c r="BL52" s="232"/>
      <c r="BM52" s="232"/>
      <c r="BN52" s="232"/>
      <c r="BO52" s="241"/>
      <c r="BP52" s="241"/>
      <c r="BQ52" s="238">
        <v>46</v>
      </c>
      <c r="BR52" s="239"/>
      <c r="BS52" s="809"/>
      <c r="BT52" s="810"/>
      <c r="BU52" s="810"/>
      <c r="BV52" s="810"/>
      <c r="BW52" s="810"/>
      <c r="BX52" s="810"/>
      <c r="BY52" s="810"/>
      <c r="BZ52" s="810"/>
      <c r="CA52" s="810"/>
      <c r="CB52" s="810"/>
      <c r="CC52" s="810"/>
      <c r="CD52" s="810"/>
      <c r="CE52" s="810"/>
      <c r="CF52" s="810"/>
      <c r="CG52" s="811"/>
      <c r="CH52" s="812"/>
      <c r="CI52" s="813"/>
      <c r="CJ52" s="813"/>
      <c r="CK52" s="813"/>
      <c r="CL52" s="814"/>
      <c r="CM52" s="812"/>
      <c r="CN52" s="813"/>
      <c r="CO52" s="813"/>
      <c r="CP52" s="813"/>
      <c r="CQ52" s="814"/>
      <c r="CR52" s="812"/>
      <c r="CS52" s="813"/>
      <c r="CT52" s="813"/>
      <c r="CU52" s="813"/>
      <c r="CV52" s="814"/>
      <c r="CW52" s="812"/>
      <c r="CX52" s="813"/>
      <c r="CY52" s="813"/>
      <c r="CZ52" s="813"/>
      <c r="DA52" s="814"/>
      <c r="DB52" s="812"/>
      <c r="DC52" s="813"/>
      <c r="DD52" s="813"/>
      <c r="DE52" s="813"/>
      <c r="DF52" s="814"/>
      <c r="DG52" s="812"/>
      <c r="DH52" s="813"/>
      <c r="DI52" s="813"/>
      <c r="DJ52" s="813"/>
      <c r="DK52" s="814"/>
      <c r="DL52" s="812"/>
      <c r="DM52" s="813"/>
      <c r="DN52" s="813"/>
      <c r="DO52" s="813"/>
      <c r="DP52" s="814"/>
      <c r="DQ52" s="812"/>
      <c r="DR52" s="813"/>
      <c r="DS52" s="813"/>
      <c r="DT52" s="813"/>
      <c r="DU52" s="814"/>
      <c r="DV52" s="809"/>
      <c r="DW52" s="810"/>
      <c r="DX52" s="810"/>
      <c r="DY52" s="810"/>
      <c r="DZ52" s="815"/>
      <c r="EA52" s="230"/>
    </row>
    <row r="53" spans="1:131" ht="26.25" customHeight="1" x14ac:dyDescent="0.15">
      <c r="A53" s="238">
        <v>26</v>
      </c>
      <c r="B53" s="816"/>
      <c r="C53" s="817"/>
      <c r="D53" s="817"/>
      <c r="E53" s="817"/>
      <c r="F53" s="817"/>
      <c r="G53" s="817"/>
      <c r="H53" s="817"/>
      <c r="I53" s="817"/>
      <c r="J53" s="817"/>
      <c r="K53" s="817"/>
      <c r="L53" s="817"/>
      <c r="M53" s="817"/>
      <c r="N53" s="817"/>
      <c r="O53" s="817"/>
      <c r="P53" s="818"/>
      <c r="Q53" s="871"/>
      <c r="R53" s="872"/>
      <c r="S53" s="872"/>
      <c r="T53" s="872"/>
      <c r="U53" s="872"/>
      <c r="V53" s="872"/>
      <c r="W53" s="872"/>
      <c r="X53" s="872"/>
      <c r="Y53" s="872"/>
      <c r="Z53" s="872"/>
      <c r="AA53" s="872"/>
      <c r="AB53" s="872"/>
      <c r="AC53" s="872"/>
      <c r="AD53" s="872"/>
      <c r="AE53" s="873"/>
      <c r="AF53" s="822"/>
      <c r="AG53" s="823"/>
      <c r="AH53" s="823"/>
      <c r="AI53" s="823"/>
      <c r="AJ53" s="824"/>
      <c r="AK53" s="875"/>
      <c r="AL53" s="872"/>
      <c r="AM53" s="872"/>
      <c r="AN53" s="872"/>
      <c r="AO53" s="872"/>
      <c r="AP53" s="872"/>
      <c r="AQ53" s="872"/>
      <c r="AR53" s="872"/>
      <c r="AS53" s="872"/>
      <c r="AT53" s="872"/>
      <c r="AU53" s="872"/>
      <c r="AV53" s="872"/>
      <c r="AW53" s="872"/>
      <c r="AX53" s="872"/>
      <c r="AY53" s="872"/>
      <c r="AZ53" s="874"/>
      <c r="BA53" s="874"/>
      <c r="BB53" s="874"/>
      <c r="BC53" s="874"/>
      <c r="BD53" s="874"/>
      <c r="BE53" s="868"/>
      <c r="BF53" s="868"/>
      <c r="BG53" s="868"/>
      <c r="BH53" s="868"/>
      <c r="BI53" s="869"/>
      <c r="BJ53" s="232"/>
      <c r="BK53" s="232"/>
      <c r="BL53" s="232"/>
      <c r="BM53" s="232"/>
      <c r="BN53" s="232"/>
      <c r="BO53" s="241"/>
      <c r="BP53" s="241"/>
      <c r="BQ53" s="238">
        <v>47</v>
      </c>
      <c r="BR53" s="239"/>
      <c r="BS53" s="809"/>
      <c r="BT53" s="810"/>
      <c r="BU53" s="810"/>
      <c r="BV53" s="810"/>
      <c r="BW53" s="810"/>
      <c r="BX53" s="810"/>
      <c r="BY53" s="810"/>
      <c r="BZ53" s="810"/>
      <c r="CA53" s="810"/>
      <c r="CB53" s="810"/>
      <c r="CC53" s="810"/>
      <c r="CD53" s="810"/>
      <c r="CE53" s="810"/>
      <c r="CF53" s="810"/>
      <c r="CG53" s="811"/>
      <c r="CH53" s="812"/>
      <c r="CI53" s="813"/>
      <c r="CJ53" s="813"/>
      <c r="CK53" s="813"/>
      <c r="CL53" s="814"/>
      <c r="CM53" s="812"/>
      <c r="CN53" s="813"/>
      <c r="CO53" s="813"/>
      <c r="CP53" s="813"/>
      <c r="CQ53" s="814"/>
      <c r="CR53" s="812"/>
      <c r="CS53" s="813"/>
      <c r="CT53" s="813"/>
      <c r="CU53" s="813"/>
      <c r="CV53" s="814"/>
      <c r="CW53" s="812"/>
      <c r="CX53" s="813"/>
      <c r="CY53" s="813"/>
      <c r="CZ53" s="813"/>
      <c r="DA53" s="814"/>
      <c r="DB53" s="812"/>
      <c r="DC53" s="813"/>
      <c r="DD53" s="813"/>
      <c r="DE53" s="813"/>
      <c r="DF53" s="814"/>
      <c r="DG53" s="812"/>
      <c r="DH53" s="813"/>
      <c r="DI53" s="813"/>
      <c r="DJ53" s="813"/>
      <c r="DK53" s="814"/>
      <c r="DL53" s="812"/>
      <c r="DM53" s="813"/>
      <c r="DN53" s="813"/>
      <c r="DO53" s="813"/>
      <c r="DP53" s="814"/>
      <c r="DQ53" s="812"/>
      <c r="DR53" s="813"/>
      <c r="DS53" s="813"/>
      <c r="DT53" s="813"/>
      <c r="DU53" s="814"/>
      <c r="DV53" s="809"/>
      <c r="DW53" s="810"/>
      <c r="DX53" s="810"/>
      <c r="DY53" s="810"/>
      <c r="DZ53" s="815"/>
      <c r="EA53" s="230"/>
    </row>
    <row r="54" spans="1:131" ht="26.25" customHeight="1" x14ac:dyDescent="0.15">
      <c r="A54" s="238">
        <v>27</v>
      </c>
      <c r="B54" s="816"/>
      <c r="C54" s="817"/>
      <c r="D54" s="817"/>
      <c r="E54" s="817"/>
      <c r="F54" s="817"/>
      <c r="G54" s="817"/>
      <c r="H54" s="817"/>
      <c r="I54" s="817"/>
      <c r="J54" s="817"/>
      <c r="K54" s="817"/>
      <c r="L54" s="817"/>
      <c r="M54" s="817"/>
      <c r="N54" s="817"/>
      <c r="O54" s="817"/>
      <c r="P54" s="818"/>
      <c r="Q54" s="871"/>
      <c r="R54" s="872"/>
      <c r="S54" s="872"/>
      <c r="T54" s="872"/>
      <c r="U54" s="872"/>
      <c r="V54" s="872"/>
      <c r="W54" s="872"/>
      <c r="X54" s="872"/>
      <c r="Y54" s="872"/>
      <c r="Z54" s="872"/>
      <c r="AA54" s="872"/>
      <c r="AB54" s="872"/>
      <c r="AC54" s="872"/>
      <c r="AD54" s="872"/>
      <c r="AE54" s="873"/>
      <c r="AF54" s="822"/>
      <c r="AG54" s="823"/>
      <c r="AH54" s="823"/>
      <c r="AI54" s="823"/>
      <c r="AJ54" s="824"/>
      <c r="AK54" s="875"/>
      <c r="AL54" s="872"/>
      <c r="AM54" s="872"/>
      <c r="AN54" s="872"/>
      <c r="AO54" s="872"/>
      <c r="AP54" s="872"/>
      <c r="AQ54" s="872"/>
      <c r="AR54" s="872"/>
      <c r="AS54" s="872"/>
      <c r="AT54" s="872"/>
      <c r="AU54" s="872"/>
      <c r="AV54" s="872"/>
      <c r="AW54" s="872"/>
      <c r="AX54" s="872"/>
      <c r="AY54" s="872"/>
      <c r="AZ54" s="874"/>
      <c r="BA54" s="874"/>
      <c r="BB54" s="874"/>
      <c r="BC54" s="874"/>
      <c r="BD54" s="874"/>
      <c r="BE54" s="868"/>
      <c r="BF54" s="868"/>
      <c r="BG54" s="868"/>
      <c r="BH54" s="868"/>
      <c r="BI54" s="869"/>
      <c r="BJ54" s="232"/>
      <c r="BK54" s="232"/>
      <c r="BL54" s="232"/>
      <c r="BM54" s="232"/>
      <c r="BN54" s="232"/>
      <c r="BO54" s="241"/>
      <c r="BP54" s="241"/>
      <c r="BQ54" s="238">
        <v>48</v>
      </c>
      <c r="BR54" s="239"/>
      <c r="BS54" s="809"/>
      <c r="BT54" s="810"/>
      <c r="BU54" s="810"/>
      <c r="BV54" s="810"/>
      <c r="BW54" s="810"/>
      <c r="BX54" s="810"/>
      <c r="BY54" s="810"/>
      <c r="BZ54" s="810"/>
      <c r="CA54" s="810"/>
      <c r="CB54" s="810"/>
      <c r="CC54" s="810"/>
      <c r="CD54" s="810"/>
      <c r="CE54" s="810"/>
      <c r="CF54" s="810"/>
      <c r="CG54" s="811"/>
      <c r="CH54" s="812"/>
      <c r="CI54" s="813"/>
      <c r="CJ54" s="813"/>
      <c r="CK54" s="813"/>
      <c r="CL54" s="814"/>
      <c r="CM54" s="812"/>
      <c r="CN54" s="813"/>
      <c r="CO54" s="813"/>
      <c r="CP54" s="813"/>
      <c r="CQ54" s="814"/>
      <c r="CR54" s="812"/>
      <c r="CS54" s="813"/>
      <c r="CT54" s="813"/>
      <c r="CU54" s="813"/>
      <c r="CV54" s="814"/>
      <c r="CW54" s="812"/>
      <c r="CX54" s="813"/>
      <c r="CY54" s="813"/>
      <c r="CZ54" s="813"/>
      <c r="DA54" s="814"/>
      <c r="DB54" s="812"/>
      <c r="DC54" s="813"/>
      <c r="DD54" s="813"/>
      <c r="DE54" s="813"/>
      <c r="DF54" s="814"/>
      <c r="DG54" s="812"/>
      <c r="DH54" s="813"/>
      <c r="DI54" s="813"/>
      <c r="DJ54" s="813"/>
      <c r="DK54" s="814"/>
      <c r="DL54" s="812"/>
      <c r="DM54" s="813"/>
      <c r="DN54" s="813"/>
      <c r="DO54" s="813"/>
      <c r="DP54" s="814"/>
      <c r="DQ54" s="812"/>
      <c r="DR54" s="813"/>
      <c r="DS54" s="813"/>
      <c r="DT54" s="813"/>
      <c r="DU54" s="814"/>
      <c r="DV54" s="809"/>
      <c r="DW54" s="810"/>
      <c r="DX54" s="810"/>
      <c r="DY54" s="810"/>
      <c r="DZ54" s="815"/>
      <c r="EA54" s="230"/>
    </row>
    <row r="55" spans="1:131" ht="26.25" customHeight="1" x14ac:dyDescent="0.15">
      <c r="A55" s="238">
        <v>28</v>
      </c>
      <c r="B55" s="816"/>
      <c r="C55" s="817"/>
      <c r="D55" s="817"/>
      <c r="E55" s="817"/>
      <c r="F55" s="817"/>
      <c r="G55" s="817"/>
      <c r="H55" s="817"/>
      <c r="I55" s="817"/>
      <c r="J55" s="817"/>
      <c r="K55" s="817"/>
      <c r="L55" s="817"/>
      <c r="M55" s="817"/>
      <c r="N55" s="817"/>
      <c r="O55" s="817"/>
      <c r="P55" s="818"/>
      <c r="Q55" s="871"/>
      <c r="R55" s="872"/>
      <c r="S55" s="872"/>
      <c r="T55" s="872"/>
      <c r="U55" s="872"/>
      <c r="V55" s="872"/>
      <c r="W55" s="872"/>
      <c r="X55" s="872"/>
      <c r="Y55" s="872"/>
      <c r="Z55" s="872"/>
      <c r="AA55" s="872"/>
      <c r="AB55" s="872"/>
      <c r="AC55" s="872"/>
      <c r="AD55" s="872"/>
      <c r="AE55" s="873"/>
      <c r="AF55" s="822"/>
      <c r="AG55" s="823"/>
      <c r="AH55" s="823"/>
      <c r="AI55" s="823"/>
      <c r="AJ55" s="824"/>
      <c r="AK55" s="875"/>
      <c r="AL55" s="872"/>
      <c r="AM55" s="872"/>
      <c r="AN55" s="872"/>
      <c r="AO55" s="872"/>
      <c r="AP55" s="872"/>
      <c r="AQ55" s="872"/>
      <c r="AR55" s="872"/>
      <c r="AS55" s="872"/>
      <c r="AT55" s="872"/>
      <c r="AU55" s="872"/>
      <c r="AV55" s="872"/>
      <c r="AW55" s="872"/>
      <c r="AX55" s="872"/>
      <c r="AY55" s="872"/>
      <c r="AZ55" s="874"/>
      <c r="BA55" s="874"/>
      <c r="BB55" s="874"/>
      <c r="BC55" s="874"/>
      <c r="BD55" s="874"/>
      <c r="BE55" s="868"/>
      <c r="BF55" s="868"/>
      <c r="BG55" s="868"/>
      <c r="BH55" s="868"/>
      <c r="BI55" s="869"/>
      <c r="BJ55" s="232"/>
      <c r="BK55" s="232"/>
      <c r="BL55" s="232"/>
      <c r="BM55" s="232"/>
      <c r="BN55" s="232"/>
      <c r="BO55" s="241"/>
      <c r="BP55" s="241"/>
      <c r="BQ55" s="238">
        <v>49</v>
      </c>
      <c r="BR55" s="239"/>
      <c r="BS55" s="809"/>
      <c r="BT55" s="810"/>
      <c r="BU55" s="810"/>
      <c r="BV55" s="810"/>
      <c r="BW55" s="810"/>
      <c r="BX55" s="810"/>
      <c r="BY55" s="810"/>
      <c r="BZ55" s="810"/>
      <c r="CA55" s="810"/>
      <c r="CB55" s="810"/>
      <c r="CC55" s="810"/>
      <c r="CD55" s="810"/>
      <c r="CE55" s="810"/>
      <c r="CF55" s="810"/>
      <c r="CG55" s="811"/>
      <c r="CH55" s="812"/>
      <c r="CI55" s="813"/>
      <c r="CJ55" s="813"/>
      <c r="CK55" s="813"/>
      <c r="CL55" s="814"/>
      <c r="CM55" s="812"/>
      <c r="CN55" s="813"/>
      <c r="CO55" s="813"/>
      <c r="CP55" s="813"/>
      <c r="CQ55" s="814"/>
      <c r="CR55" s="812"/>
      <c r="CS55" s="813"/>
      <c r="CT55" s="813"/>
      <c r="CU55" s="813"/>
      <c r="CV55" s="814"/>
      <c r="CW55" s="812"/>
      <c r="CX55" s="813"/>
      <c r="CY55" s="813"/>
      <c r="CZ55" s="813"/>
      <c r="DA55" s="814"/>
      <c r="DB55" s="812"/>
      <c r="DC55" s="813"/>
      <c r="DD55" s="813"/>
      <c r="DE55" s="813"/>
      <c r="DF55" s="814"/>
      <c r="DG55" s="812"/>
      <c r="DH55" s="813"/>
      <c r="DI55" s="813"/>
      <c r="DJ55" s="813"/>
      <c r="DK55" s="814"/>
      <c r="DL55" s="812"/>
      <c r="DM55" s="813"/>
      <c r="DN55" s="813"/>
      <c r="DO55" s="813"/>
      <c r="DP55" s="814"/>
      <c r="DQ55" s="812"/>
      <c r="DR55" s="813"/>
      <c r="DS55" s="813"/>
      <c r="DT55" s="813"/>
      <c r="DU55" s="814"/>
      <c r="DV55" s="809"/>
      <c r="DW55" s="810"/>
      <c r="DX55" s="810"/>
      <c r="DY55" s="810"/>
      <c r="DZ55" s="815"/>
      <c r="EA55" s="230"/>
    </row>
    <row r="56" spans="1:131" ht="26.25" customHeight="1" x14ac:dyDescent="0.15">
      <c r="A56" s="238">
        <v>29</v>
      </c>
      <c r="B56" s="816"/>
      <c r="C56" s="817"/>
      <c r="D56" s="817"/>
      <c r="E56" s="817"/>
      <c r="F56" s="817"/>
      <c r="G56" s="817"/>
      <c r="H56" s="817"/>
      <c r="I56" s="817"/>
      <c r="J56" s="817"/>
      <c r="K56" s="817"/>
      <c r="L56" s="817"/>
      <c r="M56" s="817"/>
      <c r="N56" s="817"/>
      <c r="O56" s="817"/>
      <c r="P56" s="818"/>
      <c r="Q56" s="871"/>
      <c r="R56" s="872"/>
      <c r="S56" s="872"/>
      <c r="T56" s="872"/>
      <c r="U56" s="872"/>
      <c r="V56" s="872"/>
      <c r="W56" s="872"/>
      <c r="X56" s="872"/>
      <c r="Y56" s="872"/>
      <c r="Z56" s="872"/>
      <c r="AA56" s="872"/>
      <c r="AB56" s="872"/>
      <c r="AC56" s="872"/>
      <c r="AD56" s="872"/>
      <c r="AE56" s="873"/>
      <c r="AF56" s="822"/>
      <c r="AG56" s="823"/>
      <c r="AH56" s="823"/>
      <c r="AI56" s="823"/>
      <c r="AJ56" s="824"/>
      <c r="AK56" s="875"/>
      <c r="AL56" s="872"/>
      <c r="AM56" s="872"/>
      <c r="AN56" s="872"/>
      <c r="AO56" s="872"/>
      <c r="AP56" s="872"/>
      <c r="AQ56" s="872"/>
      <c r="AR56" s="872"/>
      <c r="AS56" s="872"/>
      <c r="AT56" s="872"/>
      <c r="AU56" s="872"/>
      <c r="AV56" s="872"/>
      <c r="AW56" s="872"/>
      <c r="AX56" s="872"/>
      <c r="AY56" s="872"/>
      <c r="AZ56" s="874"/>
      <c r="BA56" s="874"/>
      <c r="BB56" s="874"/>
      <c r="BC56" s="874"/>
      <c r="BD56" s="874"/>
      <c r="BE56" s="868"/>
      <c r="BF56" s="868"/>
      <c r="BG56" s="868"/>
      <c r="BH56" s="868"/>
      <c r="BI56" s="869"/>
      <c r="BJ56" s="232"/>
      <c r="BK56" s="232"/>
      <c r="BL56" s="232"/>
      <c r="BM56" s="232"/>
      <c r="BN56" s="232"/>
      <c r="BO56" s="241"/>
      <c r="BP56" s="241"/>
      <c r="BQ56" s="238">
        <v>50</v>
      </c>
      <c r="BR56" s="239"/>
      <c r="BS56" s="809"/>
      <c r="BT56" s="810"/>
      <c r="BU56" s="810"/>
      <c r="BV56" s="810"/>
      <c r="BW56" s="810"/>
      <c r="BX56" s="810"/>
      <c r="BY56" s="810"/>
      <c r="BZ56" s="810"/>
      <c r="CA56" s="810"/>
      <c r="CB56" s="810"/>
      <c r="CC56" s="810"/>
      <c r="CD56" s="810"/>
      <c r="CE56" s="810"/>
      <c r="CF56" s="810"/>
      <c r="CG56" s="811"/>
      <c r="CH56" s="812"/>
      <c r="CI56" s="813"/>
      <c r="CJ56" s="813"/>
      <c r="CK56" s="813"/>
      <c r="CL56" s="814"/>
      <c r="CM56" s="812"/>
      <c r="CN56" s="813"/>
      <c r="CO56" s="813"/>
      <c r="CP56" s="813"/>
      <c r="CQ56" s="814"/>
      <c r="CR56" s="812"/>
      <c r="CS56" s="813"/>
      <c r="CT56" s="813"/>
      <c r="CU56" s="813"/>
      <c r="CV56" s="814"/>
      <c r="CW56" s="812"/>
      <c r="CX56" s="813"/>
      <c r="CY56" s="813"/>
      <c r="CZ56" s="813"/>
      <c r="DA56" s="814"/>
      <c r="DB56" s="812"/>
      <c r="DC56" s="813"/>
      <c r="DD56" s="813"/>
      <c r="DE56" s="813"/>
      <c r="DF56" s="814"/>
      <c r="DG56" s="812"/>
      <c r="DH56" s="813"/>
      <c r="DI56" s="813"/>
      <c r="DJ56" s="813"/>
      <c r="DK56" s="814"/>
      <c r="DL56" s="812"/>
      <c r="DM56" s="813"/>
      <c r="DN56" s="813"/>
      <c r="DO56" s="813"/>
      <c r="DP56" s="814"/>
      <c r="DQ56" s="812"/>
      <c r="DR56" s="813"/>
      <c r="DS56" s="813"/>
      <c r="DT56" s="813"/>
      <c r="DU56" s="814"/>
      <c r="DV56" s="809"/>
      <c r="DW56" s="810"/>
      <c r="DX56" s="810"/>
      <c r="DY56" s="810"/>
      <c r="DZ56" s="815"/>
      <c r="EA56" s="230"/>
    </row>
    <row r="57" spans="1:131" ht="26.25" customHeight="1" x14ac:dyDescent="0.15">
      <c r="A57" s="238">
        <v>30</v>
      </c>
      <c r="B57" s="816"/>
      <c r="C57" s="817"/>
      <c r="D57" s="817"/>
      <c r="E57" s="817"/>
      <c r="F57" s="817"/>
      <c r="G57" s="817"/>
      <c r="H57" s="817"/>
      <c r="I57" s="817"/>
      <c r="J57" s="817"/>
      <c r="K57" s="817"/>
      <c r="L57" s="817"/>
      <c r="M57" s="817"/>
      <c r="N57" s="817"/>
      <c r="O57" s="817"/>
      <c r="P57" s="818"/>
      <c r="Q57" s="871"/>
      <c r="R57" s="872"/>
      <c r="S57" s="872"/>
      <c r="T57" s="872"/>
      <c r="U57" s="872"/>
      <c r="V57" s="872"/>
      <c r="W57" s="872"/>
      <c r="X57" s="872"/>
      <c r="Y57" s="872"/>
      <c r="Z57" s="872"/>
      <c r="AA57" s="872"/>
      <c r="AB57" s="872"/>
      <c r="AC57" s="872"/>
      <c r="AD57" s="872"/>
      <c r="AE57" s="873"/>
      <c r="AF57" s="822"/>
      <c r="AG57" s="823"/>
      <c r="AH57" s="823"/>
      <c r="AI57" s="823"/>
      <c r="AJ57" s="824"/>
      <c r="AK57" s="875"/>
      <c r="AL57" s="872"/>
      <c r="AM57" s="872"/>
      <c r="AN57" s="872"/>
      <c r="AO57" s="872"/>
      <c r="AP57" s="872"/>
      <c r="AQ57" s="872"/>
      <c r="AR57" s="872"/>
      <c r="AS57" s="872"/>
      <c r="AT57" s="872"/>
      <c r="AU57" s="872"/>
      <c r="AV57" s="872"/>
      <c r="AW57" s="872"/>
      <c r="AX57" s="872"/>
      <c r="AY57" s="872"/>
      <c r="AZ57" s="874"/>
      <c r="BA57" s="874"/>
      <c r="BB57" s="874"/>
      <c r="BC57" s="874"/>
      <c r="BD57" s="874"/>
      <c r="BE57" s="868"/>
      <c r="BF57" s="868"/>
      <c r="BG57" s="868"/>
      <c r="BH57" s="868"/>
      <c r="BI57" s="869"/>
      <c r="BJ57" s="232"/>
      <c r="BK57" s="232"/>
      <c r="BL57" s="232"/>
      <c r="BM57" s="232"/>
      <c r="BN57" s="232"/>
      <c r="BO57" s="241"/>
      <c r="BP57" s="241"/>
      <c r="BQ57" s="238">
        <v>51</v>
      </c>
      <c r="BR57" s="239"/>
      <c r="BS57" s="809"/>
      <c r="BT57" s="810"/>
      <c r="BU57" s="810"/>
      <c r="BV57" s="810"/>
      <c r="BW57" s="810"/>
      <c r="BX57" s="810"/>
      <c r="BY57" s="810"/>
      <c r="BZ57" s="810"/>
      <c r="CA57" s="810"/>
      <c r="CB57" s="810"/>
      <c r="CC57" s="810"/>
      <c r="CD57" s="810"/>
      <c r="CE57" s="810"/>
      <c r="CF57" s="810"/>
      <c r="CG57" s="811"/>
      <c r="CH57" s="812"/>
      <c r="CI57" s="813"/>
      <c r="CJ57" s="813"/>
      <c r="CK57" s="813"/>
      <c r="CL57" s="814"/>
      <c r="CM57" s="812"/>
      <c r="CN57" s="813"/>
      <c r="CO57" s="813"/>
      <c r="CP57" s="813"/>
      <c r="CQ57" s="814"/>
      <c r="CR57" s="812"/>
      <c r="CS57" s="813"/>
      <c r="CT57" s="813"/>
      <c r="CU57" s="813"/>
      <c r="CV57" s="814"/>
      <c r="CW57" s="812"/>
      <c r="CX57" s="813"/>
      <c r="CY57" s="813"/>
      <c r="CZ57" s="813"/>
      <c r="DA57" s="814"/>
      <c r="DB57" s="812"/>
      <c r="DC57" s="813"/>
      <c r="DD57" s="813"/>
      <c r="DE57" s="813"/>
      <c r="DF57" s="814"/>
      <c r="DG57" s="812"/>
      <c r="DH57" s="813"/>
      <c r="DI57" s="813"/>
      <c r="DJ57" s="813"/>
      <c r="DK57" s="814"/>
      <c r="DL57" s="812"/>
      <c r="DM57" s="813"/>
      <c r="DN57" s="813"/>
      <c r="DO57" s="813"/>
      <c r="DP57" s="814"/>
      <c r="DQ57" s="812"/>
      <c r="DR57" s="813"/>
      <c r="DS57" s="813"/>
      <c r="DT57" s="813"/>
      <c r="DU57" s="814"/>
      <c r="DV57" s="809"/>
      <c r="DW57" s="810"/>
      <c r="DX57" s="810"/>
      <c r="DY57" s="810"/>
      <c r="DZ57" s="815"/>
      <c r="EA57" s="230"/>
    </row>
    <row r="58" spans="1:131" ht="26.25" customHeight="1" x14ac:dyDescent="0.15">
      <c r="A58" s="238">
        <v>31</v>
      </c>
      <c r="B58" s="816"/>
      <c r="C58" s="817"/>
      <c r="D58" s="817"/>
      <c r="E58" s="817"/>
      <c r="F58" s="817"/>
      <c r="G58" s="817"/>
      <c r="H58" s="817"/>
      <c r="I58" s="817"/>
      <c r="J58" s="817"/>
      <c r="K58" s="817"/>
      <c r="L58" s="817"/>
      <c r="M58" s="817"/>
      <c r="N58" s="817"/>
      <c r="O58" s="817"/>
      <c r="P58" s="818"/>
      <c r="Q58" s="871"/>
      <c r="R58" s="872"/>
      <c r="S58" s="872"/>
      <c r="T58" s="872"/>
      <c r="U58" s="872"/>
      <c r="V58" s="872"/>
      <c r="W58" s="872"/>
      <c r="X58" s="872"/>
      <c r="Y58" s="872"/>
      <c r="Z58" s="872"/>
      <c r="AA58" s="872"/>
      <c r="AB58" s="872"/>
      <c r="AC58" s="872"/>
      <c r="AD58" s="872"/>
      <c r="AE58" s="873"/>
      <c r="AF58" s="822"/>
      <c r="AG58" s="823"/>
      <c r="AH58" s="823"/>
      <c r="AI58" s="823"/>
      <c r="AJ58" s="824"/>
      <c r="AK58" s="875"/>
      <c r="AL58" s="872"/>
      <c r="AM58" s="872"/>
      <c r="AN58" s="872"/>
      <c r="AO58" s="872"/>
      <c r="AP58" s="872"/>
      <c r="AQ58" s="872"/>
      <c r="AR58" s="872"/>
      <c r="AS58" s="872"/>
      <c r="AT58" s="872"/>
      <c r="AU58" s="872"/>
      <c r="AV58" s="872"/>
      <c r="AW58" s="872"/>
      <c r="AX58" s="872"/>
      <c r="AY58" s="872"/>
      <c r="AZ58" s="874"/>
      <c r="BA58" s="874"/>
      <c r="BB58" s="874"/>
      <c r="BC58" s="874"/>
      <c r="BD58" s="874"/>
      <c r="BE58" s="868"/>
      <c r="BF58" s="868"/>
      <c r="BG58" s="868"/>
      <c r="BH58" s="868"/>
      <c r="BI58" s="869"/>
      <c r="BJ58" s="232"/>
      <c r="BK58" s="232"/>
      <c r="BL58" s="232"/>
      <c r="BM58" s="232"/>
      <c r="BN58" s="232"/>
      <c r="BO58" s="241"/>
      <c r="BP58" s="241"/>
      <c r="BQ58" s="238">
        <v>52</v>
      </c>
      <c r="BR58" s="239"/>
      <c r="BS58" s="809"/>
      <c r="BT58" s="810"/>
      <c r="BU58" s="810"/>
      <c r="BV58" s="810"/>
      <c r="BW58" s="810"/>
      <c r="BX58" s="810"/>
      <c r="BY58" s="810"/>
      <c r="BZ58" s="810"/>
      <c r="CA58" s="810"/>
      <c r="CB58" s="810"/>
      <c r="CC58" s="810"/>
      <c r="CD58" s="810"/>
      <c r="CE58" s="810"/>
      <c r="CF58" s="810"/>
      <c r="CG58" s="811"/>
      <c r="CH58" s="812"/>
      <c r="CI58" s="813"/>
      <c r="CJ58" s="813"/>
      <c r="CK58" s="813"/>
      <c r="CL58" s="814"/>
      <c r="CM58" s="812"/>
      <c r="CN58" s="813"/>
      <c r="CO58" s="813"/>
      <c r="CP58" s="813"/>
      <c r="CQ58" s="814"/>
      <c r="CR58" s="812"/>
      <c r="CS58" s="813"/>
      <c r="CT58" s="813"/>
      <c r="CU58" s="813"/>
      <c r="CV58" s="814"/>
      <c r="CW58" s="812"/>
      <c r="CX58" s="813"/>
      <c r="CY58" s="813"/>
      <c r="CZ58" s="813"/>
      <c r="DA58" s="814"/>
      <c r="DB58" s="812"/>
      <c r="DC58" s="813"/>
      <c r="DD58" s="813"/>
      <c r="DE58" s="813"/>
      <c r="DF58" s="814"/>
      <c r="DG58" s="812"/>
      <c r="DH58" s="813"/>
      <c r="DI58" s="813"/>
      <c r="DJ58" s="813"/>
      <c r="DK58" s="814"/>
      <c r="DL58" s="812"/>
      <c r="DM58" s="813"/>
      <c r="DN58" s="813"/>
      <c r="DO58" s="813"/>
      <c r="DP58" s="814"/>
      <c r="DQ58" s="812"/>
      <c r="DR58" s="813"/>
      <c r="DS58" s="813"/>
      <c r="DT58" s="813"/>
      <c r="DU58" s="814"/>
      <c r="DV58" s="809"/>
      <c r="DW58" s="810"/>
      <c r="DX58" s="810"/>
      <c r="DY58" s="810"/>
      <c r="DZ58" s="815"/>
      <c r="EA58" s="230"/>
    </row>
    <row r="59" spans="1:131" ht="26.25" customHeight="1" x14ac:dyDescent="0.15">
      <c r="A59" s="238">
        <v>32</v>
      </c>
      <c r="B59" s="816"/>
      <c r="C59" s="817"/>
      <c r="D59" s="817"/>
      <c r="E59" s="817"/>
      <c r="F59" s="817"/>
      <c r="G59" s="817"/>
      <c r="H59" s="817"/>
      <c r="I59" s="817"/>
      <c r="J59" s="817"/>
      <c r="K59" s="817"/>
      <c r="L59" s="817"/>
      <c r="M59" s="817"/>
      <c r="N59" s="817"/>
      <c r="O59" s="817"/>
      <c r="P59" s="818"/>
      <c r="Q59" s="871"/>
      <c r="R59" s="872"/>
      <c r="S59" s="872"/>
      <c r="T59" s="872"/>
      <c r="U59" s="872"/>
      <c r="V59" s="872"/>
      <c r="W59" s="872"/>
      <c r="X59" s="872"/>
      <c r="Y59" s="872"/>
      <c r="Z59" s="872"/>
      <c r="AA59" s="872"/>
      <c r="AB59" s="872"/>
      <c r="AC59" s="872"/>
      <c r="AD59" s="872"/>
      <c r="AE59" s="873"/>
      <c r="AF59" s="822"/>
      <c r="AG59" s="823"/>
      <c r="AH59" s="823"/>
      <c r="AI59" s="823"/>
      <c r="AJ59" s="824"/>
      <c r="AK59" s="875"/>
      <c r="AL59" s="872"/>
      <c r="AM59" s="872"/>
      <c r="AN59" s="872"/>
      <c r="AO59" s="872"/>
      <c r="AP59" s="872"/>
      <c r="AQ59" s="872"/>
      <c r="AR59" s="872"/>
      <c r="AS59" s="872"/>
      <c r="AT59" s="872"/>
      <c r="AU59" s="872"/>
      <c r="AV59" s="872"/>
      <c r="AW59" s="872"/>
      <c r="AX59" s="872"/>
      <c r="AY59" s="872"/>
      <c r="AZ59" s="874"/>
      <c r="BA59" s="874"/>
      <c r="BB59" s="874"/>
      <c r="BC59" s="874"/>
      <c r="BD59" s="874"/>
      <c r="BE59" s="868"/>
      <c r="BF59" s="868"/>
      <c r="BG59" s="868"/>
      <c r="BH59" s="868"/>
      <c r="BI59" s="869"/>
      <c r="BJ59" s="232"/>
      <c r="BK59" s="232"/>
      <c r="BL59" s="232"/>
      <c r="BM59" s="232"/>
      <c r="BN59" s="232"/>
      <c r="BO59" s="241"/>
      <c r="BP59" s="241"/>
      <c r="BQ59" s="238">
        <v>53</v>
      </c>
      <c r="BR59" s="239"/>
      <c r="BS59" s="809"/>
      <c r="BT59" s="810"/>
      <c r="BU59" s="810"/>
      <c r="BV59" s="810"/>
      <c r="BW59" s="810"/>
      <c r="BX59" s="810"/>
      <c r="BY59" s="810"/>
      <c r="BZ59" s="810"/>
      <c r="CA59" s="810"/>
      <c r="CB59" s="810"/>
      <c r="CC59" s="810"/>
      <c r="CD59" s="810"/>
      <c r="CE59" s="810"/>
      <c r="CF59" s="810"/>
      <c r="CG59" s="811"/>
      <c r="CH59" s="812"/>
      <c r="CI59" s="813"/>
      <c r="CJ59" s="813"/>
      <c r="CK59" s="813"/>
      <c r="CL59" s="814"/>
      <c r="CM59" s="812"/>
      <c r="CN59" s="813"/>
      <c r="CO59" s="813"/>
      <c r="CP59" s="813"/>
      <c r="CQ59" s="814"/>
      <c r="CR59" s="812"/>
      <c r="CS59" s="813"/>
      <c r="CT59" s="813"/>
      <c r="CU59" s="813"/>
      <c r="CV59" s="814"/>
      <c r="CW59" s="812"/>
      <c r="CX59" s="813"/>
      <c r="CY59" s="813"/>
      <c r="CZ59" s="813"/>
      <c r="DA59" s="814"/>
      <c r="DB59" s="812"/>
      <c r="DC59" s="813"/>
      <c r="DD59" s="813"/>
      <c r="DE59" s="813"/>
      <c r="DF59" s="814"/>
      <c r="DG59" s="812"/>
      <c r="DH59" s="813"/>
      <c r="DI59" s="813"/>
      <c r="DJ59" s="813"/>
      <c r="DK59" s="814"/>
      <c r="DL59" s="812"/>
      <c r="DM59" s="813"/>
      <c r="DN59" s="813"/>
      <c r="DO59" s="813"/>
      <c r="DP59" s="814"/>
      <c r="DQ59" s="812"/>
      <c r="DR59" s="813"/>
      <c r="DS59" s="813"/>
      <c r="DT59" s="813"/>
      <c r="DU59" s="814"/>
      <c r="DV59" s="809"/>
      <c r="DW59" s="810"/>
      <c r="DX59" s="810"/>
      <c r="DY59" s="810"/>
      <c r="DZ59" s="815"/>
      <c r="EA59" s="230"/>
    </row>
    <row r="60" spans="1:131" ht="26.25" customHeight="1" x14ac:dyDescent="0.15">
      <c r="A60" s="238">
        <v>33</v>
      </c>
      <c r="B60" s="816"/>
      <c r="C60" s="817"/>
      <c r="D60" s="817"/>
      <c r="E60" s="817"/>
      <c r="F60" s="817"/>
      <c r="G60" s="817"/>
      <c r="H60" s="817"/>
      <c r="I60" s="817"/>
      <c r="J60" s="817"/>
      <c r="K60" s="817"/>
      <c r="L60" s="817"/>
      <c r="M60" s="817"/>
      <c r="N60" s="817"/>
      <c r="O60" s="817"/>
      <c r="P60" s="818"/>
      <c r="Q60" s="871"/>
      <c r="R60" s="872"/>
      <c r="S60" s="872"/>
      <c r="T60" s="872"/>
      <c r="U60" s="872"/>
      <c r="V60" s="872"/>
      <c r="W60" s="872"/>
      <c r="X60" s="872"/>
      <c r="Y60" s="872"/>
      <c r="Z60" s="872"/>
      <c r="AA60" s="872"/>
      <c r="AB60" s="872"/>
      <c r="AC60" s="872"/>
      <c r="AD60" s="872"/>
      <c r="AE60" s="873"/>
      <c r="AF60" s="822"/>
      <c r="AG60" s="823"/>
      <c r="AH60" s="823"/>
      <c r="AI60" s="823"/>
      <c r="AJ60" s="824"/>
      <c r="AK60" s="875"/>
      <c r="AL60" s="872"/>
      <c r="AM60" s="872"/>
      <c r="AN60" s="872"/>
      <c r="AO60" s="872"/>
      <c r="AP60" s="872"/>
      <c r="AQ60" s="872"/>
      <c r="AR60" s="872"/>
      <c r="AS60" s="872"/>
      <c r="AT60" s="872"/>
      <c r="AU60" s="872"/>
      <c r="AV60" s="872"/>
      <c r="AW60" s="872"/>
      <c r="AX60" s="872"/>
      <c r="AY60" s="872"/>
      <c r="AZ60" s="874"/>
      <c r="BA60" s="874"/>
      <c r="BB60" s="874"/>
      <c r="BC60" s="874"/>
      <c r="BD60" s="874"/>
      <c r="BE60" s="868"/>
      <c r="BF60" s="868"/>
      <c r="BG60" s="868"/>
      <c r="BH60" s="868"/>
      <c r="BI60" s="869"/>
      <c r="BJ60" s="232"/>
      <c r="BK60" s="232"/>
      <c r="BL60" s="232"/>
      <c r="BM60" s="232"/>
      <c r="BN60" s="232"/>
      <c r="BO60" s="241"/>
      <c r="BP60" s="241"/>
      <c r="BQ60" s="238">
        <v>54</v>
      </c>
      <c r="BR60" s="239"/>
      <c r="BS60" s="809"/>
      <c r="BT60" s="810"/>
      <c r="BU60" s="810"/>
      <c r="BV60" s="810"/>
      <c r="BW60" s="810"/>
      <c r="BX60" s="810"/>
      <c r="BY60" s="810"/>
      <c r="BZ60" s="810"/>
      <c r="CA60" s="810"/>
      <c r="CB60" s="810"/>
      <c r="CC60" s="810"/>
      <c r="CD60" s="810"/>
      <c r="CE60" s="810"/>
      <c r="CF60" s="810"/>
      <c r="CG60" s="811"/>
      <c r="CH60" s="812"/>
      <c r="CI60" s="813"/>
      <c r="CJ60" s="813"/>
      <c r="CK60" s="813"/>
      <c r="CL60" s="814"/>
      <c r="CM60" s="812"/>
      <c r="CN60" s="813"/>
      <c r="CO60" s="813"/>
      <c r="CP60" s="813"/>
      <c r="CQ60" s="814"/>
      <c r="CR60" s="812"/>
      <c r="CS60" s="813"/>
      <c r="CT60" s="813"/>
      <c r="CU60" s="813"/>
      <c r="CV60" s="814"/>
      <c r="CW60" s="812"/>
      <c r="CX60" s="813"/>
      <c r="CY60" s="813"/>
      <c r="CZ60" s="813"/>
      <c r="DA60" s="814"/>
      <c r="DB60" s="812"/>
      <c r="DC60" s="813"/>
      <c r="DD60" s="813"/>
      <c r="DE60" s="813"/>
      <c r="DF60" s="814"/>
      <c r="DG60" s="812"/>
      <c r="DH60" s="813"/>
      <c r="DI60" s="813"/>
      <c r="DJ60" s="813"/>
      <c r="DK60" s="814"/>
      <c r="DL60" s="812"/>
      <c r="DM60" s="813"/>
      <c r="DN60" s="813"/>
      <c r="DO60" s="813"/>
      <c r="DP60" s="814"/>
      <c r="DQ60" s="812"/>
      <c r="DR60" s="813"/>
      <c r="DS60" s="813"/>
      <c r="DT60" s="813"/>
      <c r="DU60" s="814"/>
      <c r="DV60" s="809"/>
      <c r="DW60" s="810"/>
      <c r="DX60" s="810"/>
      <c r="DY60" s="810"/>
      <c r="DZ60" s="815"/>
      <c r="EA60" s="230"/>
    </row>
    <row r="61" spans="1:131" ht="26.25" customHeight="1" thickBot="1" x14ac:dyDescent="0.2">
      <c r="A61" s="238">
        <v>34</v>
      </c>
      <c r="B61" s="816"/>
      <c r="C61" s="817"/>
      <c r="D61" s="817"/>
      <c r="E61" s="817"/>
      <c r="F61" s="817"/>
      <c r="G61" s="817"/>
      <c r="H61" s="817"/>
      <c r="I61" s="817"/>
      <c r="J61" s="817"/>
      <c r="K61" s="817"/>
      <c r="L61" s="817"/>
      <c r="M61" s="817"/>
      <c r="N61" s="817"/>
      <c r="O61" s="817"/>
      <c r="P61" s="818"/>
      <c r="Q61" s="871"/>
      <c r="R61" s="872"/>
      <c r="S61" s="872"/>
      <c r="T61" s="872"/>
      <c r="U61" s="872"/>
      <c r="V61" s="872"/>
      <c r="W61" s="872"/>
      <c r="X61" s="872"/>
      <c r="Y61" s="872"/>
      <c r="Z61" s="872"/>
      <c r="AA61" s="872"/>
      <c r="AB61" s="872"/>
      <c r="AC61" s="872"/>
      <c r="AD61" s="872"/>
      <c r="AE61" s="873"/>
      <c r="AF61" s="822"/>
      <c r="AG61" s="823"/>
      <c r="AH61" s="823"/>
      <c r="AI61" s="823"/>
      <c r="AJ61" s="824"/>
      <c r="AK61" s="875"/>
      <c r="AL61" s="872"/>
      <c r="AM61" s="872"/>
      <c r="AN61" s="872"/>
      <c r="AO61" s="872"/>
      <c r="AP61" s="872"/>
      <c r="AQ61" s="872"/>
      <c r="AR61" s="872"/>
      <c r="AS61" s="872"/>
      <c r="AT61" s="872"/>
      <c r="AU61" s="872"/>
      <c r="AV61" s="872"/>
      <c r="AW61" s="872"/>
      <c r="AX61" s="872"/>
      <c r="AY61" s="872"/>
      <c r="AZ61" s="874"/>
      <c r="BA61" s="874"/>
      <c r="BB61" s="874"/>
      <c r="BC61" s="874"/>
      <c r="BD61" s="874"/>
      <c r="BE61" s="868"/>
      <c r="BF61" s="868"/>
      <c r="BG61" s="868"/>
      <c r="BH61" s="868"/>
      <c r="BI61" s="869"/>
      <c r="BJ61" s="232"/>
      <c r="BK61" s="232"/>
      <c r="BL61" s="232"/>
      <c r="BM61" s="232"/>
      <c r="BN61" s="232"/>
      <c r="BO61" s="241"/>
      <c r="BP61" s="241"/>
      <c r="BQ61" s="238">
        <v>55</v>
      </c>
      <c r="BR61" s="239"/>
      <c r="BS61" s="809"/>
      <c r="BT61" s="810"/>
      <c r="BU61" s="810"/>
      <c r="BV61" s="810"/>
      <c r="BW61" s="810"/>
      <c r="BX61" s="810"/>
      <c r="BY61" s="810"/>
      <c r="BZ61" s="810"/>
      <c r="CA61" s="810"/>
      <c r="CB61" s="810"/>
      <c r="CC61" s="810"/>
      <c r="CD61" s="810"/>
      <c r="CE61" s="810"/>
      <c r="CF61" s="810"/>
      <c r="CG61" s="811"/>
      <c r="CH61" s="812"/>
      <c r="CI61" s="813"/>
      <c r="CJ61" s="813"/>
      <c r="CK61" s="813"/>
      <c r="CL61" s="814"/>
      <c r="CM61" s="812"/>
      <c r="CN61" s="813"/>
      <c r="CO61" s="813"/>
      <c r="CP61" s="813"/>
      <c r="CQ61" s="814"/>
      <c r="CR61" s="812"/>
      <c r="CS61" s="813"/>
      <c r="CT61" s="813"/>
      <c r="CU61" s="813"/>
      <c r="CV61" s="814"/>
      <c r="CW61" s="812"/>
      <c r="CX61" s="813"/>
      <c r="CY61" s="813"/>
      <c r="CZ61" s="813"/>
      <c r="DA61" s="814"/>
      <c r="DB61" s="812"/>
      <c r="DC61" s="813"/>
      <c r="DD61" s="813"/>
      <c r="DE61" s="813"/>
      <c r="DF61" s="814"/>
      <c r="DG61" s="812"/>
      <c r="DH61" s="813"/>
      <c r="DI61" s="813"/>
      <c r="DJ61" s="813"/>
      <c r="DK61" s="814"/>
      <c r="DL61" s="812"/>
      <c r="DM61" s="813"/>
      <c r="DN61" s="813"/>
      <c r="DO61" s="813"/>
      <c r="DP61" s="814"/>
      <c r="DQ61" s="812"/>
      <c r="DR61" s="813"/>
      <c r="DS61" s="813"/>
      <c r="DT61" s="813"/>
      <c r="DU61" s="814"/>
      <c r="DV61" s="809"/>
      <c r="DW61" s="810"/>
      <c r="DX61" s="810"/>
      <c r="DY61" s="810"/>
      <c r="DZ61" s="815"/>
      <c r="EA61" s="230"/>
    </row>
    <row r="62" spans="1:131" ht="26.25" customHeight="1" x14ac:dyDescent="0.15">
      <c r="A62" s="238">
        <v>35</v>
      </c>
      <c r="B62" s="816"/>
      <c r="C62" s="817"/>
      <c r="D62" s="817"/>
      <c r="E62" s="817"/>
      <c r="F62" s="817"/>
      <c r="G62" s="817"/>
      <c r="H62" s="817"/>
      <c r="I62" s="817"/>
      <c r="J62" s="817"/>
      <c r="K62" s="817"/>
      <c r="L62" s="817"/>
      <c r="M62" s="817"/>
      <c r="N62" s="817"/>
      <c r="O62" s="817"/>
      <c r="P62" s="818"/>
      <c r="Q62" s="871"/>
      <c r="R62" s="872"/>
      <c r="S62" s="872"/>
      <c r="T62" s="872"/>
      <c r="U62" s="872"/>
      <c r="V62" s="872"/>
      <c r="W62" s="872"/>
      <c r="X62" s="872"/>
      <c r="Y62" s="872"/>
      <c r="Z62" s="872"/>
      <c r="AA62" s="872"/>
      <c r="AB62" s="872"/>
      <c r="AC62" s="872"/>
      <c r="AD62" s="872"/>
      <c r="AE62" s="873"/>
      <c r="AF62" s="822"/>
      <c r="AG62" s="823"/>
      <c r="AH62" s="823"/>
      <c r="AI62" s="823"/>
      <c r="AJ62" s="824"/>
      <c r="AK62" s="875"/>
      <c r="AL62" s="872"/>
      <c r="AM62" s="872"/>
      <c r="AN62" s="872"/>
      <c r="AO62" s="872"/>
      <c r="AP62" s="872"/>
      <c r="AQ62" s="872"/>
      <c r="AR62" s="872"/>
      <c r="AS62" s="872"/>
      <c r="AT62" s="872"/>
      <c r="AU62" s="872"/>
      <c r="AV62" s="872"/>
      <c r="AW62" s="872"/>
      <c r="AX62" s="872"/>
      <c r="AY62" s="872"/>
      <c r="AZ62" s="874"/>
      <c r="BA62" s="874"/>
      <c r="BB62" s="874"/>
      <c r="BC62" s="874"/>
      <c r="BD62" s="874"/>
      <c r="BE62" s="868"/>
      <c r="BF62" s="868"/>
      <c r="BG62" s="868"/>
      <c r="BH62" s="868"/>
      <c r="BI62" s="869"/>
      <c r="BJ62" s="883" t="s">
        <v>412</v>
      </c>
      <c r="BK62" s="842"/>
      <c r="BL62" s="842"/>
      <c r="BM62" s="842"/>
      <c r="BN62" s="843"/>
      <c r="BO62" s="241"/>
      <c r="BP62" s="241"/>
      <c r="BQ62" s="238">
        <v>56</v>
      </c>
      <c r="BR62" s="239"/>
      <c r="BS62" s="809"/>
      <c r="BT62" s="810"/>
      <c r="BU62" s="810"/>
      <c r="BV62" s="810"/>
      <c r="BW62" s="810"/>
      <c r="BX62" s="810"/>
      <c r="BY62" s="810"/>
      <c r="BZ62" s="810"/>
      <c r="CA62" s="810"/>
      <c r="CB62" s="810"/>
      <c r="CC62" s="810"/>
      <c r="CD62" s="810"/>
      <c r="CE62" s="810"/>
      <c r="CF62" s="810"/>
      <c r="CG62" s="811"/>
      <c r="CH62" s="812"/>
      <c r="CI62" s="813"/>
      <c r="CJ62" s="813"/>
      <c r="CK62" s="813"/>
      <c r="CL62" s="814"/>
      <c r="CM62" s="812"/>
      <c r="CN62" s="813"/>
      <c r="CO62" s="813"/>
      <c r="CP62" s="813"/>
      <c r="CQ62" s="814"/>
      <c r="CR62" s="812"/>
      <c r="CS62" s="813"/>
      <c r="CT62" s="813"/>
      <c r="CU62" s="813"/>
      <c r="CV62" s="814"/>
      <c r="CW62" s="812"/>
      <c r="CX62" s="813"/>
      <c r="CY62" s="813"/>
      <c r="CZ62" s="813"/>
      <c r="DA62" s="814"/>
      <c r="DB62" s="812"/>
      <c r="DC62" s="813"/>
      <c r="DD62" s="813"/>
      <c r="DE62" s="813"/>
      <c r="DF62" s="814"/>
      <c r="DG62" s="812"/>
      <c r="DH62" s="813"/>
      <c r="DI62" s="813"/>
      <c r="DJ62" s="813"/>
      <c r="DK62" s="814"/>
      <c r="DL62" s="812"/>
      <c r="DM62" s="813"/>
      <c r="DN62" s="813"/>
      <c r="DO62" s="813"/>
      <c r="DP62" s="814"/>
      <c r="DQ62" s="812"/>
      <c r="DR62" s="813"/>
      <c r="DS62" s="813"/>
      <c r="DT62" s="813"/>
      <c r="DU62" s="814"/>
      <c r="DV62" s="809"/>
      <c r="DW62" s="810"/>
      <c r="DX62" s="810"/>
      <c r="DY62" s="810"/>
      <c r="DZ62" s="815"/>
      <c r="EA62" s="230"/>
    </row>
    <row r="63" spans="1:131" ht="26.25" customHeight="1" thickBot="1" x14ac:dyDescent="0.2">
      <c r="A63" s="240" t="s">
        <v>390</v>
      </c>
      <c r="B63" s="825" t="s">
        <v>413</v>
      </c>
      <c r="C63" s="826"/>
      <c r="D63" s="826"/>
      <c r="E63" s="826"/>
      <c r="F63" s="826"/>
      <c r="G63" s="826"/>
      <c r="H63" s="826"/>
      <c r="I63" s="826"/>
      <c r="J63" s="826"/>
      <c r="K63" s="826"/>
      <c r="L63" s="826"/>
      <c r="M63" s="826"/>
      <c r="N63" s="826"/>
      <c r="O63" s="826"/>
      <c r="P63" s="827"/>
      <c r="Q63" s="876"/>
      <c r="R63" s="877"/>
      <c r="S63" s="877"/>
      <c r="T63" s="877"/>
      <c r="U63" s="877"/>
      <c r="V63" s="877"/>
      <c r="W63" s="877"/>
      <c r="X63" s="877"/>
      <c r="Y63" s="877"/>
      <c r="Z63" s="877"/>
      <c r="AA63" s="877"/>
      <c r="AB63" s="877"/>
      <c r="AC63" s="877"/>
      <c r="AD63" s="877"/>
      <c r="AE63" s="878"/>
      <c r="AF63" s="879">
        <v>1633</v>
      </c>
      <c r="AG63" s="880"/>
      <c r="AH63" s="880"/>
      <c r="AI63" s="880"/>
      <c r="AJ63" s="881"/>
      <c r="AK63" s="882"/>
      <c r="AL63" s="877"/>
      <c r="AM63" s="877"/>
      <c r="AN63" s="877"/>
      <c r="AO63" s="877"/>
      <c r="AP63" s="880">
        <v>15993</v>
      </c>
      <c r="AQ63" s="880"/>
      <c r="AR63" s="880"/>
      <c r="AS63" s="880"/>
      <c r="AT63" s="880"/>
      <c r="AU63" s="880">
        <v>4315</v>
      </c>
      <c r="AV63" s="880"/>
      <c r="AW63" s="880"/>
      <c r="AX63" s="880"/>
      <c r="AY63" s="880"/>
      <c r="AZ63" s="884"/>
      <c r="BA63" s="884"/>
      <c r="BB63" s="884"/>
      <c r="BC63" s="884"/>
      <c r="BD63" s="884"/>
      <c r="BE63" s="885"/>
      <c r="BF63" s="885"/>
      <c r="BG63" s="885"/>
      <c r="BH63" s="885"/>
      <c r="BI63" s="886"/>
      <c r="BJ63" s="887" t="s">
        <v>414</v>
      </c>
      <c r="BK63" s="888"/>
      <c r="BL63" s="888"/>
      <c r="BM63" s="888"/>
      <c r="BN63" s="889"/>
      <c r="BO63" s="241"/>
      <c r="BP63" s="241"/>
      <c r="BQ63" s="238">
        <v>57</v>
      </c>
      <c r="BR63" s="239"/>
      <c r="BS63" s="809"/>
      <c r="BT63" s="810"/>
      <c r="BU63" s="810"/>
      <c r="BV63" s="810"/>
      <c r="BW63" s="810"/>
      <c r="BX63" s="810"/>
      <c r="BY63" s="810"/>
      <c r="BZ63" s="810"/>
      <c r="CA63" s="810"/>
      <c r="CB63" s="810"/>
      <c r="CC63" s="810"/>
      <c r="CD63" s="810"/>
      <c r="CE63" s="810"/>
      <c r="CF63" s="810"/>
      <c r="CG63" s="811"/>
      <c r="CH63" s="812"/>
      <c r="CI63" s="813"/>
      <c r="CJ63" s="813"/>
      <c r="CK63" s="813"/>
      <c r="CL63" s="814"/>
      <c r="CM63" s="812"/>
      <c r="CN63" s="813"/>
      <c r="CO63" s="813"/>
      <c r="CP63" s="813"/>
      <c r="CQ63" s="814"/>
      <c r="CR63" s="812"/>
      <c r="CS63" s="813"/>
      <c r="CT63" s="813"/>
      <c r="CU63" s="813"/>
      <c r="CV63" s="814"/>
      <c r="CW63" s="812"/>
      <c r="CX63" s="813"/>
      <c r="CY63" s="813"/>
      <c r="CZ63" s="813"/>
      <c r="DA63" s="814"/>
      <c r="DB63" s="812"/>
      <c r="DC63" s="813"/>
      <c r="DD63" s="813"/>
      <c r="DE63" s="813"/>
      <c r="DF63" s="814"/>
      <c r="DG63" s="812"/>
      <c r="DH63" s="813"/>
      <c r="DI63" s="813"/>
      <c r="DJ63" s="813"/>
      <c r="DK63" s="814"/>
      <c r="DL63" s="812"/>
      <c r="DM63" s="813"/>
      <c r="DN63" s="813"/>
      <c r="DO63" s="813"/>
      <c r="DP63" s="814"/>
      <c r="DQ63" s="812"/>
      <c r="DR63" s="813"/>
      <c r="DS63" s="813"/>
      <c r="DT63" s="813"/>
      <c r="DU63" s="814"/>
      <c r="DV63" s="809"/>
      <c r="DW63" s="810"/>
      <c r="DX63" s="810"/>
      <c r="DY63" s="810"/>
      <c r="DZ63" s="815"/>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809"/>
      <c r="BT64" s="810"/>
      <c r="BU64" s="810"/>
      <c r="BV64" s="810"/>
      <c r="BW64" s="810"/>
      <c r="BX64" s="810"/>
      <c r="BY64" s="810"/>
      <c r="BZ64" s="810"/>
      <c r="CA64" s="810"/>
      <c r="CB64" s="810"/>
      <c r="CC64" s="810"/>
      <c r="CD64" s="810"/>
      <c r="CE64" s="810"/>
      <c r="CF64" s="810"/>
      <c r="CG64" s="811"/>
      <c r="CH64" s="812"/>
      <c r="CI64" s="813"/>
      <c r="CJ64" s="813"/>
      <c r="CK64" s="813"/>
      <c r="CL64" s="814"/>
      <c r="CM64" s="812"/>
      <c r="CN64" s="813"/>
      <c r="CO64" s="813"/>
      <c r="CP64" s="813"/>
      <c r="CQ64" s="814"/>
      <c r="CR64" s="812"/>
      <c r="CS64" s="813"/>
      <c r="CT64" s="813"/>
      <c r="CU64" s="813"/>
      <c r="CV64" s="814"/>
      <c r="CW64" s="812"/>
      <c r="CX64" s="813"/>
      <c r="CY64" s="813"/>
      <c r="CZ64" s="813"/>
      <c r="DA64" s="814"/>
      <c r="DB64" s="812"/>
      <c r="DC64" s="813"/>
      <c r="DD64" s="813"/>
      <c r="DE64" s="813"/>
      <c r="DF64" s="814"/>
      <c r="DG64" s="812"/>
      <c r="DH64" s="813"/>
      <c r="DI64" s="813"/>
      <c r="DJ64" s="813"/>
      <c r="DK64" s="814"/>
      <c r="DL64" s="812"/>
      <c r="DM64" s="813"/>
      <c r="DN64" s="813"/>
      <c r="DO64" s="813"/>
      <c r="DP64" s="814"/>
      <c r="DQ64" s="812"/>
      <c r="DR64" s="813"/>
      <c r="DS64" s="813"/>
      <c r="DT64" s="813"/>
      <c r="DU64" s="814"/>
      <c r="DV64" s="809"/>
      <c r="DW64" s="810"/>
      <c r="DX64" s="810"/>
      <c r="DY64" s="810"/>
      <c r="DZ64" s="815"/>
      <c r="EA64" s="230"/>
    </row>
    <row r="65" spans="1:131" ht="26.25" customHeight="1" thickBot="1" x14ac:dyDescent="0.2">
      <c r="A65" s="232" t="s">
        <v>415</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809"/>
      <c r="BT65" s="810"/>
      <c r="BU65" s="810"/>
      <c r="BV65" s="810"/>
      <c r="BW65" s="810"/>
      <c r="BX65" s="810"/>
      <c r="BY65" s="810"/>
      <c r="BZ65" s="810"/>
      <c r="CA65" s="810"/>
      <c r="CB65" s="810"/>
      <c r="CC65" s="810"/>
      <c r="CD65" s="810"/>
      <c r="CE65" s="810"/>
      <c r="CF65" s="810"/>
      <c r="CG65" s="811"/>
      <c r="CH65" s="812"/>
      <c r="CI65" s="813"/>
      <c r="CJ65" s="813"/>
      <c r="CK65" s="813"/>
      <c r="CL65" s="814"/>
      <c r="CM65" s="812"/>
      <c r="CN65" s="813"/>
      <c r="CO65" s="813"/>
      <c r="CP65" s="813"/>
      <c r="CQ65" s="814"/>
      <c r="CR65" s="812"/>
      <c r="CS65" s="813"/>
      <c r="CT65" s="813"/>
      <c r="CU65" s="813"/>
      <c r="CV65" s="814"/>
      <c r="CW65" s="812"/>
      <c r="CX65" s="813"/>
      <c r="CY65" s="813"/>
      <c r="CZ65" s="813"/>
      <c r="DA65" s="814"/>
      <c r="DB65" s="812"/>
      <c r="DC65" s="813"/>
      <c r="DD65" s="813"/>
      <c r="DE65" s="813"/>
      <c r="DF65" s="814"/>
      <c r="DG65" s="812"/>
      <c r="DH65" s="813"/>
      <c r="DI65" s="813"/>
      <c r="DJ65" s="813"/>
      <c r="DK65" s="814"/>
      <c r="DL65" s="812"/>
      <c r="DM65" s="813"/>
      <c r="DN65" s="813"/>
      <c r="DO65" s="813"/>
      <c r="DP65" s="814"/>
      <c r="DQ65" s="812"/>
      <c r="DR65" s="813"/>
      <c r="DS65" s="813"/>
      <c r="DT65" s="813"/>
      <c r="DU65" s="814"/>
      <c r="DV65" s="809"/>
      <c r="DW65" s="810"/>
      <c r="DX65" s="810"/>
      <c r="DY65" s="810"/>
      <c r="DZ65" s="815"/>
      <c r="EA65" s="230"/>
    </row>
    <row r="66" spans="1:131" ht="26.25" customHeight="1" x14ac:dyDescent="0.15">
      <c r="A66" s="763" t="s">
        <v>416</v>
      </c>
      <c r="B66" s="764"/>
      <c r="C66" s="764"/>
      <c r="D66" s="764"/>
      <c r="E66" s="764"/>
      <c r="F66" s="764"/>
      <c r="G66" s="764"/>
      <c r="H66" s="764"/>
      <c r="I66" s="764"/>
      <c r="J66" s="764"/>
      <c r="K66" s="764"/>
      <c r="L66" s="764"/>
      <c r="M66" s="764"/>
      <c r="N66" s="764"/>
      <c r="O66" s="764"/>
      <c r="P66" s="765"/>
      <c r="Q66" s="769" t="s">
        <v>417</v>
      </c>
      <c r="R66" s="770"/>
      <c r="S66" s="770"/>
      <c r="T66" s="770"/>
      <c r="U66" s="771"/>
      <c r="V66" s="769" t="s">
        <v>396</v>
      </c>
      <c r="W66" s="770"/>
      <c r="X66" s="770"/>
      <c r="Y66" s="770"/>
      <c r="Z66" s="771"/>
      <c r="AA66" s="769" t="s">
        <v>418</v>
      </c>
      <c r="AB66" s="770"/>
      <c r="AC66" s="770"/>
      <c r="AD66" s="770"/>
      <c r="AE66" s="771"/>
      <c r="AF66" s="890" t="s">
        <v>419</v>
      </c>
      <c r="AG66" s="851"/>
      <c r="AH66" s="851"/>
      <c r="AI66" s="851"/>
      <c r="AJ66" s="891"/>
      <c r="AK66" s="769" t="s">
        <v>420</v>
      </c>
      <c r="AL66" s="764"/>
      <c r="AM66" s="764"/>
      <c r="AN66" s="764"/>
      <c r="AO66" s="765"/>
      <c r="AP66" s="769" t="s">
        <v>421</v>
      </c>
      <c r="AQ66" s="770"/>
      <c r="AR66" s="770"/>
      <c r="AS66" s="770"/>
      <c r="AT66" s="771"/>
      <c r="AU66" s="769" t="s">
        <v>422</v>
      </c>
      <c r="AV66" s="770"/>
      <c r="AW66" s="770"/>
      <c r="AX66" s="770"/>
      <c r="AY66" s="771"/>
      <c r="AZ66" s="769" t="s">
        <v>378</v>
      </c>
      <c r="BA66" s="770"/>
      <c r="BB66" s="770"/>
      <c r="BC66" s="770"/>
      <c r="BD66" s="776"/>
      <c r="BE66" s="241"/>
      <c r="BF66" s="241"/>
      <c r="BG66" s="241"/>
      <c r="BH66" s="241"/>
      <c r="BI66" s="241"/>
      <c r="BJ66" s="241"/>
      <c r="BK66" s="241"/>
      <c r="BL66" s="241"/>
      <c r="BM66" s="241"/>
      <c r="BN66" s="241"/>
      <c r="BO66" s="241"/>
      <c r="BP66" s="241"/>
      <c r="BQ66" s="238">
        <v>60</v>
      </c>
      <c r="BR66" s="243"/>
      <c r="BS66" s="895"/>
      <c r="BT66" s="896"/>
      <c r="BU66" s="896"/>
      <c r="BV66" s="896"/>
      <c r="BW66" s="896"/>
      <c r="BX66" s="896"/>
      <c r="BY66" s="896"/>
      <c r="BZ66" s="896"/>
      <c r="CA66" s="896"/>
      <c r="CB66" s="896"/>
      <c r="CC66" s="896"/>
      <c r="CD66" s="896"/>
      <c r="CE66" s="896"/>
      <c r="CF66" s="896"/>
      <c r="CG66" s="901"/>
      <c r="CH66" s="898"/>
      <c r="CI66" s="899"/>
      <c r="CJ66" s="899"/>
      <c r="CK66" s="899"/>
      <c r="CL66" s="900"/>
      <c r="CM66" s="898"/>
      <c r="CN66" s="899"/>
      <c r="CO66" s="899"/>
      <c r="CP66" s="899"/>
      <c r="CQ66" s="900"/>
      <c r="CR66" s="898"/>
      <c r="CS66" s="899"/>
      <c r="CT66" s="899"/>
      <c r="CU66" s="899"/>
      <c r="CV66" s="900"/>
      <c r="CW66" s="898"/>
      <c r="CX66" s="899"/>
      <c r="CY66" s="899"/>
      <c r="CZ66" s="899"/>
      <c r="DA66" s="900"/>
      <c r="DB66" s="898"/>
      <c r="DC66" s="899"/>
      <c r="DD66" s="899"/>
      <c r="DE66" s="899"/>
      <c r="DF66" s="900"/>
      <c r="DG66" s="898"/>
      <c r="DH66" s="899"/>
      <c r="DI66" s="899"/>
      <c r="DJ66" s="899"/>
      <c r="DK66" s="900"/>
      <c r="DL66" s="898"/>
      <c r="DM66" s="899"/>
      <c r="DN66" s="899"/>
      <c r="DO66" s="899"/>
      <c r="DP66" s="900"/>
      <c r="DQ66" s="898"/>
      <c r="DR66" s="899"/>
      <c r="DS66" s="899"/>
      <c r="DT66" s="899"/>
      <c r="DU66" s="900"/>
      <c r="DV66" s="895"/>
      <c r="DW66" s="896"/>
      <c r="DX66" s="896"/>
      <c r="DY66" s="896"/>
      <c r="DZ66" s="897"/>
      <c r="EA66" s="230"/>
    </row>
    <row r="67" spans="1:131" ht="26.25" customHeight="1" thickBot="1" x14ac:dyDescent="0.2">
      <c r="A67" s="766"/>
      <c r="B67" s="767"/>
      <c r="C67" s="767"/>
      <c r="D67" s="767"/>
      <c r="E67" s="767"/>
      <c r="F67" s="767"/>
      <c r="G67" s="767"/>
      <c r="H67" s="767"/>
      <c r="I67" s="767"/>
      <c r="J67" s="767"/>
      <c r="K67" s="767"/>
      <c r="L67" s="767"/>
      <c r="M67" s="767"/>
      <c r="N67" s="767"/>
      <c r="O67" s="767"/>
      <c r="P67" s="768"/>
      <c r="Q67" s="772"/>
      <c r="R67" s="773"/>
      <c r="S67" s="773"/>
      <c r="T67" s="773"/>
      <c r="U67" s="774"/>
      <c r="V67" s="772"/>
      <c r="W67" s="773"/>
      <c r="X67" s="773"/>
      <c r="Y67" s="773"/>
      <c r="Z67" s="774"/>
      <c r="AA67" s="772"/>
      <c r="AB67" s="773"/>
      <c r="AC67" s="773"/>
      <c r="AD67" s="773"/>
      <c r="AE67" s="774"/>
      <c r="AF67" s="892"/>
      <c r="AG67" s="854"/>
      <c r="AH67" s="854"/>
      <c r="AI67" s="854"/>
      <c r="AJ67" s="893"/>
      <c r="AK67" s="894"/>
      <c r="AL67" s="767"/>
      <c r="AM67" s="767"/>
      <c r="AN67" s="767"/>
      <c r="AO67" s="768"/>
      <c r="AP67" s="772"/>
      <c r="AQ67" s="773"/>
      <c r="AR67" s="773"/>
      <c r="AS67" s="773"/>
      <c r="AT67" s="774"/>
      <c r="AU67" s="772"/>
      <c r="AV67" s="773"/>
      <c r="AW67" s="773"/>
      <c r="AX67" s="773"/>
      <c r="AY67" s="774"/>
      <c r="AZ67" s="772"/>
      <c r="BA67" s="773"/>
      <c r="BB67" s="773"/>
      <c r="BC67" s="773"/>
      <c r="BD67" s="778"/>
      <c r="BE67" s="241"/>
      <c r="BF67" s="241"/>
      <c r="BG67" s="241"/>
      <c r="BH67" s="241"/>
      <c r="BI67" s="241"/>
      <c r="BJ67" s="241"/>
      <c r="BK67" s="241"/>
      <c r="BL67" s="241"/>
      <c r="BM67" s="241"/>
      <c r="BN67" s="241"/>
      <c r="BO67" s="241"/>
      <c r="BP67" s="241"/>
      <c r="BQ67" s="238">
        <v>61</v>
      </c>
      <c r="BR67" s="243"/>
      <c r="BS67" s="895"/>
      <c r="BT67" s="896"/>
      <c r="BU67" s="896"/>
      <c r="BV67" s="896"/>
      <c r="BW67" s="896"/>
      <c r="BX67" s="896"/>
      <c r="BY67" s="896"/>
      <c r="BZ67" s="896"/>
      <c r="CA67" s="896"/>
      <c r="CB67" s="896"/>
      <c r="CC67" s="896"/>
      <c r="CD67" s="896"/>
      <c r="CE67" s="896"/>
      <c r="CF67" s="896"/>
      <c r="CG67" s="901"/>
      <c r="CH67" s="898"/>
      <c r="CI67" s="899"/>
      <c r="CJ67" s="899"/>
      <c r="CK67" s="899"/>
      <c r="CL67" s="900"/>
      <c r="CM67" s="898"/>
      <c r="CN67" s="899"/>
      <c r="CO67" s="899"/>
      <c r="CP67" s="899"/>
      <c r="CQ67" s="900"/>
      <c r="CR67" s="898"/>
      <c r="CS67" s="899"/>
      <c r="CT67" s="899"/>
      <c r="CU67" s="899"/>
      <c r="CV67" s="900"/>
      <c r="CW67" s="898"/>
      <c r="CX67" s="899"/>
      <c r="CY67" s="899"/>
      <c r="CZ67" s="899"/>
      <c r="DA67" s="900"/>
      <c r="DB67" s="898"/>
      <c r="DC67" s="899"/>
      <c r="DD67" s="899"/>
      <c r="DE67" s="899"/>
      <c r="DF67" s="900"/>
      <c r="DG67" s="898"/>
      <c r="DH67" s="899"/>
      <c r="DI67" s="899"/>
      <c r="DJ67" s="899"/>
      <c r="DK67" s="900"/>
      <c r="DL67" s="898"/>
      <c r="DM67" s="899"/>
      <c r="DN67" s="899"/>
      <c r="DO67" s="899"/>
      <c r="DP67" s="900"/>
      <c r="DQ67" s="898"/>
      <c r="DR67" s="899"/>
      <c r="DS67" s="899"/>
      <c r="DT67" s="899"/>
      <c r="DU67" s="900"/>
      <c r="DV67" s="895"/>
      <c r="DW67" s="896"/>
      <c r="DX67" s="896"/>
      <c r="DY67" s="896"/>
      <c r="DZ67" s="897"/>
      <c r="EA67" s="230"/>
    </row>
    <row r="68" spans="1:131" ht="26.25" customHeight="1" thickTop="1" x14ac:dyDescent="0.15">
      <c r="A68" s="236">
        <v>1</v>
      </c>
      <c r="B68" s="905" t="s">
        <v>590</v>
      </c>
      <c r="C68" s="906"/>
      <c r="D68" s="906"/>
      <c r="E68" s="906"/>
      <c r="F68" s="906"/>
      <c r="G68" s="906"/>
      <c r="H68" s="906"/>
      <c r="I68" s="906"/>
      <c r="J68" s="906"/>
      <c r="K68" s="906"/>
      <c r="L68" s="906"/>
      <c r="M68" s="906"/>
      <c r="N68" s="906"/>
      <c r="O68" s="906"/>
      <c r="P68" s="907"/>
      <c r="Q68" s="908">
        <v>3454</v>
      </c>
      <c r="R68" s="902"/>
      <c r="S68" s="902"/>
      <c r="T68" s="902"/>
      <c r="U68" s="902"/>
      <c r="V68" s="902">
        <v>3112</v>
      </c>
      <c r="W68" s="902"/>
      <c r="X68" s="902"/>
      <c r="Y68" s="902"/>
      <c r="Z68" s="902"/>
      <c r="AA68" s="902">
        <v>342</v>
      </c>
      <c r="AB68" s="902"/>
      <c r="AC68" s="902"/>
      <c r="AD68" s="902"/>
      <c r="AE68" s="902"/>
      <c r="AF68" s="902">
        <v>342</v>
      </c>
      <c r="AG68" s="902"/>
      <c r="AH68" s="902"/>
      <c r="AI68" s="902"/>
      <c r="AJ68" s="902"/>
      <c r="AK68" s="902">
        <v>58</v>
      </c>
      <c r="AL68" s="902"/>
      <c r="AM68" s="902"/>
      <c r="AN68" s="902"/>
      <c r="AO68" s="902"/>
      <c r="AP68" s="902" t="s">
        <v>524</v>
      </c>
      <c r="AQ68" s="902"/>
      <c r="AR68" s="902"/>
      <c r="AS68" s="902"/>
      <c r="AT68" s="902"/>
      <c r="AU68" s="902" t="s">
        <v>524</v>
      </c>
      <c r="AV68" s="902"/>
      <c r="AW68" s="902"/>
      <c r="AX68" s="902"/>
      <c r="AY68" s="902"/>
      <c r="AZ68" s="903"/>
      <c r="BA68" s="903"/>
      <c r="BB68" s="903"/>
      <c r="BC68" s="903"/>
      <c r="BD68" s="904"/>
      <c r="BE68" s="241"/>
      <c r="BF68" s="241"/>
      <c r="BG68" s="241"/>
      <c r="BH68" s="241"/>
      <c r="BI68" s="241"/>
      <c r="BJ68" s="241"/>
      <c r="BK68" s="241"/>
      <c r="BL68" s="241"/>
      <c r="BM68" s="241"/>
      <c r="BN68" s="241"/>
      <c r="BO68" s="241"/>
      <c r="BP68" s="241"/>
      <c r="BQ68" s="238">
        <v>62</v>
      </c>
      <c r="BR68" s="243"/>
      <c r="BS68" s="895"/>
      <c r="BT68" s="896"/>
      <c r="BU68" s="896"/>
      <c r="BV68" s="896"/>
      <c r="BW68" s="896"/>
      <c r="BX68" s="896"/>
      <c r="BY68" s="896"/>
      <c r="BZ68" s="896"/>
      <c r="CA68" s="896"/>
      <c r="CB68" s="896"/>
      <c r="CC68" s="896"/>
      <c r="CD68" s="896"/>
      <c r="CE68" s="896"/>
      <c r="CF68" s="896"/>
      <c r="CG68" s="901"/>
      <c r="CH68" s="898"/>
      <c r="CI68" s="899"/>
      <c r="CJ68" s="899"/>
      <c r="CK68" s="899"/>
      <c r="CL68" s="900"/>
      <c r="CM68" s="898"/>
      <c r="CN68" s="899"/>
      <c r="CO68" s="899"/>
      <c r="CP68" s="899"/>
      <c r="CQ68" s="900"/>
      <c r="CR68" s="898"/>
      <c r="CS68" s="899"/>
      <c r="CT68" s="899"/>
      <c r="CU68" s="899"/>
      <c r="CV68" s="900"/>
      <c r="CW68" s="898"/>
      <c r="CX68" s="899"/>
      <c r="CY68" s="899"/>
      <c r="CZ68" s="899"/>
      <c r="DA68" s="900"/>
      <c r="DB68" s="898"/>
      <c r="DC68" s="899"/>
      <c r="DD68" s="899"/>
      <c r="DE68" s="899"/>
      <c r="DF68" s="900"/>
      <c r="DG68" s="898"/>
      <c r="DH68" s="899"/>
      <c r="DI68" s="899"/>
      <c r="DJ68" s="899"/>
      <c r="DK68" s="900"/>
      <c r="DL68" s="898"/>
      <c r="DM68" s="899"/>
      <c r="DN68" s="899"/>
      <c r="DO68" s="899"/>
      <c r="DP68" s="900"/>
      <c r="DQ68" s="898"/>
      <c r="DR68" s="899"/>
      <c r="DS68" s="899"/>
      <c r="DT68" s="899"/>
      <c r="DU68" s="900"/>
      <c r="DV68" s="895"/>
      <c r="DW68" s="896"/>
      <c r="DX68" s="896"/>
      <c r="DY68" s="896"/>
      <c r="DZ68" s="897"/>
      <c r="EA68" s="230"/>
    </row>
    <row r="69" spans="1:131" ht="26.25" customHeight="1" x14ac:dyDescent="0.15">
      <c r="A69" s="238">
        <v>2</v>
      </c>
      <c r="B69" s="909" t="s">
        <v>603</v>
      </c>
      <c r="C69" s="910"/>
      <c r="D69" s="910"/>
      <c r="E69" s="910"/>
      <c r="F69" s="910"/>
      <c r="G69" s="910"/>
      <c r="H69" s="910"/>
      <c r="I69" s="910"/>
      <c r="J69" s="910"/>
      <c r="K69" s="910"/>
      <c r="L69" s="910"/>
      <c r="M69" s="910"/>
      <c r="N69" s="910"/>
      <c r="O69" s="910"/>
      <c r="P69" s="911"/>
      <c r="Q69" s="912">
        <v>1755</v>
      </c>
      <c r="R69" s="866"/>
      <c r="S69" s="866"/>
      <c r="T69" s="866"/>
      <c r="U69" s="866"/>
      <c r="V69" s="866">
        <v>1752</v>
      </c>
      <c r="W69" s="866"/>
      <c r="X69" s="866"/>
      <c r="Y69" s="866"/>
      <c r="Z69" s="866"/>
      <c r="AA69" s="866">
        <v>3</v>
      </c>
      <c r="AB69" s="866"/>
      <c r="AC69" s="866"/>
      <c r="AD69" s="866"/>
      <c r="AE69" s="866"/>
      <c r="AF69" s="866">
        <v>3</v>
      </c>
      <c r="AG69" s="866"/>
      <c r="AH69" s="866"/>
      <c r="AI69" s="866"/>
      <c r="AJ69" s="866"/>
      <c r="AK69" s="866" t="s">
        <v>524</v>
      </c>
      <c r="AL69" s="866"/>
      <c r="AM69" s="866"/>
      <c r="AN69" s="866"/>
      <c r="AO69" s="866"/>
      <c r="AP69" s="866">
        <v>7241</v>
      </c>
      <c r="AQ69" s="866"/>
      <c r="AR69" s="866"/>
      <c r="AS69" s="866"/>
      <c r="AT69" s="866"/>
      <c r="AU69" s="866">
        <v>970</v>
      </c>
      <c r="AV69" s="866"/>
      <c r="AW69" s="866"/>
      <c r="AX69" s="866"/>
      <c r="AY69" s="866"/>
      <c r="AZ69" s="868"/>
      <c r="BA69" s="868"/>
      <c r="BB69" s="868"/>
      <c r="BC69" s="868"/>
      <c r="BD69" s="869"/>
      <c r="BE69" s="241"/>
      <c r="BF69" s="241"/>
      <c r="BG69" s="241"/>
      <c r="BH69" s="241"/>
      <c r="BI69" s="241"/>
      <c r="BJ69" s="241"/>
      <c r="BK69" s="241"/>
      <c r="BL69" s="241"/>
      <c r="BM69" s="241"/>
      <c r="BN69" s="241"/>
      <c r="BO69" s="241"/>
      <c r="BP69" s="241"/>
      <c r="BQ69" s="238">
        <v>63</v>
      </c>
      <c r="BR69" s="243"/>
      <c r="BS69" s="895"/>
      <c r="BT69" s="896"/>
      <c r="BU69" s="896"/>
      <c r="BV69" s="896"/>
      <c r="BW69" s="896"/>
      <c r="BX69" s="896"/>
      <c r="BY69" s="896"/>
      <c r="BZ69" s="896"/>
      <c r="CA69" s="896"/>
      <c r="CB69" s="896"/>
      <c r="CC69" s="896"/>
      <c r="CD69" s="896"/>
      <c r="CE69" s="896"/>
      <c r="CF69" s="896"/>
      <c r="CG69" s="901"/>
      <c r="CH69" s="898"/>
      <c r="CI69" s="899"/>
      <c r="CJ69" s="899"/>
      <c r="CK69" s="899"/>
      <c r="CL69" s="900"/>
      <c r="CM69" s="898"/>
      <c r="CN69" s="899"/>
      <c r="CO69" s="899"/>
      <c r="CP69" s="899"/>
      <c r="CQ69" s="900"/>
      <c r="CR69" s="898"/>
      <c r="CS69" s="899"/>
      <c r="CT69" s="899"/>
      <c r="CU69" s="899"/>
      <c r="CV69" s="900"/>
      <c r="CW69" s="898"/>
      <c r="CX69" s="899"/>
      <c r="CY69" s="899"/>
      <c r="CZ69" s="899"/>
      <c r="DA69" s="900"/>
      <c r="DB69" s="898"/>
      <c r="DC69" s="899"/>
      <c r="DD69" s="899"/>
      <c r="DE69" s="899"/>
      <c r="DF69" s="900"/>
      <c r="DG69" s="898"/>
      <c r="DH69" s="899"/>
      <c r="DI69" s="899"/>
      <c r="DJ69" s="899"/>
      <c r="DK69" s="900"/>
      <c r="DL69" s="898"/>
      <c r="DM69" s="899"/>
      <c r="DN69" s="899"/>
      <c r="DO69" s="899"/>
      <c r="DP69" s="900"/>
      <c r="DQ69" s="898"/>
      <c r="DR69" s="899"/>
      <c r="DS69" s="899"/>
      <c r="DT69" s="899"/>
      <c r="DU69" s="900"/>
      <c r="DV69" s="895"/>
      <c r="DW69" s="896"/>
      <c r="DX69" s="896"/>
      <c r="DY69" s="896"/>
      <c r="DZ69" s="897"/>
      <c r="EA69" s="230"/>
    </row>
    <row r="70" spans="1:131" ht="26.25" customHeight="1" x14ac:dyDescent="0.15">
      <c r="A70" s="238">
        <v>3</v>
      </c>
      <c r="B70" s="909" t="s">
        <v>591</v>
      </c>
      <c r="C70" s="910"/>
      <c r="D70" s="910"/>
      <c r="E70" s="910"/>
      <c r="F70" s="910"/>
      <c r="G70" s="910"/>
      <c r="H70" s="910"/>
      <c r="I70" s="910"/>
      <c r="J70" s="910"/>
      <c r="K70" s="910"/>
      <c r="L70" s="910"/>
      <c r="M70" s="910"/>
      <c r="N70" s="910"/>
      <c r="O70" s="910"/>
      <c r="P70" s="911"/>
      <c r="Q70" s="912">
        <v>4862</v>
      </c>
      <c r="R70" s="866"/>
      <c r="S70" s="866"/>
      <c r="T70" s="866"/>
      <c r="U70" s="866"/>
      <c r="V70" s="866">
        <v>4822</v>
      </c>
      <c r="W70" s="866"/>
      <c r="X70" s="866"/>
      <c r="Y70" s="866"/>
      <c r="Z70" s="866"/>
      <c r="AA70" s="866">
        <v>40</v>
      </c>
      <c r="AB70" s="866"/>
      <c r="AC70" s="866"/>
      <c r="AD70" s="866"/>
      <c r="AE70" s="866"/>
      <c r="AF70" s="866">
        <v>40</v>
      </c>
      <c r="AG70" s="866"/>
      <c r="AH70" s="866"/>
      <c r="AI70" s="866"/>
      <c r="AJ70" s="866"/>
      <c r="AK70" s="866" t="s">
        <v>524</v>
      </c>
      <c r="AL70" s="866"/>
      <c r="AM70" s="866"/>
      <c r="AN70" s="866"/>
      <c r="AO70" s="866"/>
      <c r="AP70" s="866">
        <v>2385</v>
      </c>
      <c r="AQ70" s="866"/>
      <c r="AR70" s="866"/>
      <c r="AS70" s="866"/>
      <c r="AT70" s="866"/>
      <c r="AU70" s="866">
        <v>869</v>
      </c>
      <c r="AV70" s="866"/>
      <c r="AW70" s="866"/>
      <c r="AX70" s="866"/>
      <c r="AY70" s="866"/>
      <c r="AZ70" s="868"/>
      <c r="BA70" s="868"/>
      <c r="BB70" s="868"/>
      <c r="BC70" s="868"/>
      <c r="BD70" s="869"/>
      <c r="BE70" s="241"/>
      <c r="BF70" s="241"/>
      <c r="BG70" s="241"/>
      <c r="BH70" s="241"/>
      <c r="BI70" s="241"/>
      <c r="BJ70" s="241"/>
      <c r="BK70" s="241"/>
      <c r="BL70" s="241"/>
      <c r="BM70" s="241"/>
      <c r="BN70" s="241"/>
      <c r="BO70" s="241"/>
      <c r="BP70" s="241"/>
      <c r="BQ70" s="238">
        <v>64</v>
      </c>
      <c r="BR70" s="243"/>
      <c r="BS70" s="895"/>
      <c r="BT70" s="896"/>
      <c r="BU70" s="896"/>
      <c r="BV70" s="896"/>
      <c r="BW70" s="896"/>
      <c r="BX70" s="896"/>
      <c r="BY70" s="896"/>
      <c r="BZ70" s="896"/>
      <c r="CA70" s="896"/>
      <c r="CB70" s="896"/>
      <c r="CC70" s="896"/>
      <c r="CD70" s="896"/>
      <c r="CE70" s="896"/>
      <c r="CF70" s="896"/>
      <c r="CG70" s="901"/>
      <c r="CH70" s="898"/>
      <c r="CI70" s="899"/>
      <c r="CJ70" s="899"/>
      <c r="CK70" s="899"/>
      <c r="CL70" s="900"/>
      <c r="CM70" s="898"/>
      <c r="CN70" s="899"/>
      <c r="CO70" s="899"/>
      <c r="CP70" s="899"/>
      <c r="CQ70" s="900"/>
      <c r="CR70" s="898"/>
      <c r="CS70" s="899"/>
      <c r="CT70" s="899"/>
      <c r="CU70" s="899"/>
      <c r="CV70" s="900"/>
      <c r="CW70" s="898"/>
      <c r="CX70" s="899"/>
      <c r="CY70" s="899"/>
      <c r="CZ70" s="899"/>
      <c r="DA70" s="900"/>
      <c r="DB70" s="898"/>
      <c r="DC70" s="899"/>
      <c r="DD70" s="899"/>
      <c r="DE70" s="899"/>
      <c r="DF70" s="900"/>
      <c r="DG70" s="898"/>
      <c r="DH70" s="899"/>
      <c r="DI70" s="899"/>
      <c r="DJ70" s="899"/>
      <c r="DK70" s="900"/>
      <c r="DL70" s="898"/>
      <c r="DM70" s="899"/>
      <c r="DN70" s="899"/>
      <c r="DO70" s="899"/>
      <c r="DP70" s="900"/>
      <c r="DQ70" s="898"/>
      <c r="DR70" s="899"/>
      <c r="DS70" s="899"/>
      <c r="DT70" s="899"/>
      <c r="DU70" s="900"/>
      <c r="DV70" s="895"/>
      <c r="DW70" s="896"/>
      <c r="DX70" s="896"/>
      <c r="DY70" s="896"/>
      <c r="DZ70" s="897"/>
      <c r="EA70" s="230"/>
    </row>
    <row r="71" spans="1:131" ht="26.25" customHeight="1" x14ac:dyDescent="0.15">
      <c r="A71" s="238">
        <v>4</v>
      </c>
      <c r="B71" s="909" t="s">
        <v>592</v>
      </c>
      <c r="C71" s="910"/>
      <c r="D71" s="910"/>
      <c r="E71" s="910"/>
      <c r="F71" s="910"/>
      <c r="G71" s="910"/>
      <c r="H71" s="910"/>
      <c r="I71" s="910"/>
      <c r="J71" s="910"/>
      <c r="K71" s="910"/>
      <c r="L71" s="910"/>
      <c r="M71" s="910"/>
      <c r="N71" s="910"/>
      <c r="O71" s="910"/>
      <c r="P71" s="911"/>
      <c r="Q71" s="912">
        <v>78</v>
      </c>
      <c r="R71" s="866"/>
      <c r="S71" s="866"/>
      <c r="T71" s="866"/>
      <c r="U71" s="866"/>
      <c r="V71" s="866">
        <v>72</v>
      </c>
      <c r="W71" s="866"/>
      <c r="X71" s="866"/>
      <c r="Y71" s="866"/>
      <c r="Z71" s="866"/>
      <c r="AA71" s="866">
        <v>7</v>
      </c>
      <c r="AB71" s="866"/>
      <c r="AC71" s="866"/>
      <c r="AD71" s="866"/>
      <c r="AE71" s="866"/>
      <c r="AF71" s="866">
        <v>7</v>
      </c>
      <c r="AG71" s="866"/>
      <c r="AH71" s="866"/>
      <c r="AI71" s="866"/>
      <c r="AJ71" s="866"/>
      <c r="AK71" s="866" t="s">
        <v>524</v>
      </c>
      <c r="AL71" s="866"/>
      <c r="AM71" s="866"/>
      <c r="AN71" s="866"/>
      <c r="AO71" s="866"/>
      <c r="AP71" s="866" t="s">
        <v>524</v>
      </c>
      <c r="AQ71" s="866"/>
      <c r="AR71" s="866"/>
      <c r="AS71" s="866"/>
      <c r="AT71" s="866"/>
      <c r="AU71" s="866" t="s">
        <v>524</v>
      </c>
      <c r="AV71" s="866"/>
      <c r="AW71" s="866"/>
      <c r="AX71" s="866"/>
      <c r="AY71" s="866"/>
      <c r="AZ71" s="868"/>
      <c r="BA71" s="868"/>
      <c r="BB71" s="868"/>
      <c r="BC71" s="868"/>
      <c r="BD71" s="869"/>
      <c r="BE71" s="241"/>
      <c r="BF71" s="241"/>
      <c r="BG71" s="241"/>
      <c r="BH71" s="241"/>
      <c r="BI71" s="241"/>
      <c r="BJ71" s="241"/>
      <c r="BK71" s="241"/>
      <c r="BL71" s="241"/>
      <c r="BM71" s="241"/>
      <c r="BN71" s="241"/>
      <c r="BO71" s="241"/>
      <c r="BP71" s="241"/>
      <c r="BQ71" s="238">
        <v>65</v>
      </c>
      <c r="BR71" s="243"/>
      <c r="BS71" s="895"/>
      <c r="BT71" s="896"/>
      <c r="BU71" s="896"/>
      <c r="BV71" s="896"/>
      <c r="BW71" s="896"/>
      <c r="BX71" s="896"/>
      <c r="BY71" s="896"/>
      <c r="BZ71" s="896"/>
      <c r="CA71" s="896"/>
      <c r="CB71" s="896"/>
      <c r="CC71" s="896"/>
      <c r="CD71" s="896"/>
      <c r="CE71" s="896"/>
      <c r="CF71" s="896"/>
      <c r="CG71" s="901"/>
      <c r="CH71" s="898"/>
      <c r="CI71" s="899"/>
      <c r="CJ71" s="899"/>
      <c r="CK71" s="899"/>
      <c r="CL71" s="900"/>
      <c r="CM71" s="898"/>
      <c r="CN71" s="899"/>
      <c r="CO71" s="899"/>
      <c r="CP71" s="899"/>
      <c r="CQ71" s="900"/>
      <c r="CR71" s="898"/>
      <c r="CS71" s="899"/>
      <c r="CT71" s="899"/>
      <c r="CU71" s="899"/>
      <c r="CV71" s="900"/>
      <c r="CW71" s="898"/>
      <c r="CX71" s="899"/>
      <c r="CY71" s="899"/>
      <c r="CZ71" s="899"/>
      <c r="DA71" s="900"/>
      <c r="DB71" s="898"/>
      <c r="DC71" s="899"/>
      <c r="DD71" s="899"/>
      <c r="DE71" s="899"/>
      <c r="DF71" s="900"/>
      <c r="DG71" s="898"/>
      <c r="DH71" s="899"/>
      <c r="DI71" s="899"/>
      <c r="DJ71" s="899"/>
      <c r="DK71" s="900"/>
      <c r="DL71" s="898"/>
      <c r="DM71" s="899"/>
      <c r="DN71" s="899"/>
      <c r="DO71" s="899"/>
      <c r="DP71" s="900"/>
      <c r="DQ71" s="898"/>
      <c r="DR71" s="899"/>
      <c r="DS71" s="899"/>
      <c r="DT71" s="899"/>
      <c r="DU71" s="900"/>
      <c r="DV71" s="895"/>
      <c r="DW71" s="896"/>
      <c r="DX71" s="896"/>
      <c r="DY71" s="896"/>
      <c r="DZ71" s="897"/>
      <c r="EA71" s="230"/>
    </row>
    <row r="72" spans="1:131" ht="26.25" customHeight="1" x14ac:dyDescent="0.15">
      <c r="A72" s="238">
        <v>5</v>
      </c>
      <c r="B72" s="909" t="s">
        <v>593</v>
      </c>
      <c r="C72" s="910"/>
      <c r="D72" s="910"/>
      <c r="E72" s="910"/>
      <c r="F72" s="910"/>
      <c r="G72" s="910"/>
      <c r="H72" s="910"/>
      <c r="I72" s="910"/>
      <c r="J72" s="910"/>
      <c r="K72" s="910"/>
      <c r="L72" s="910"/>
      <c r="M72" s="910"/>
      <c r="N72" s="910"/>
      <c r="O72" s="910"/>
      <c r="P72" s="911"/>
      <c r="Q72" s="912">
        <v>176</v>
      </c>
      <c r="R72" s="866"/>
      <c r="S72" s="866"/>
      <c r="T72" s="866"/>
      <c r="U72" s="866"/>
      <c r="V72" s="866">
        <v>163</v>
      </c>
      <c r="W72" s="866"/>
      <c r="X72" s="866"/>
      <c r="Y72" s="866"/>
      <c r="Z72" s="866"/>
      <c r="AA72" s="866">
        <v>13</v>
      </c>
      <c r="AB72" s="866"/>
      <c r="AC72" s="866"/>
      <c r="AD72" s="866"/>
      <c r="AE72" s="866"/>
      <c r="AF72" s="866">
        <v>13</v>
      </c>
      <c r="AG72" s="866"/>
      <c r="AH72" s="866"/>
      <c r="AI72" s="866"/>
      <c r="AJ72" s="866"/>
      <c r="AK72" s="866" t="s">
        <v>524</v>
      </c>
      <c r="AL72" s="866"/>
      <c r="AM72" s="866"/>
      <c r="AN72" s="866"/>
      <c r="AO72" s="866"/>
      <c r="AP72" s="866" t="s">
        <v>524</v>
      </c>
      <c r="AQ72" s="866"/>
      <c r="AR72" s="866"/>
      <c r="AS72" s="866"/>
      <c r="AT72" s="866"/>
      <c r="AU72" s="866" t="s">
        <v>524</v>
      </c>
      <c r="AV72" s="866"/>
      <c r="AW72" s="866"/>
      <c r="AX72" s="866"/>
      <c r="AY72" s="866"/>
      <c r="AZ72" s="868"/>
      <c r="BA72" s="868"/>
      <c r="BB72" s="868"/>
      <c r="BC72" s="868"/>
      <c r="BD72" s="869"/>
      <c r="BE72" s="241"/>
      <c r="BF72" s="241"/>
      <c r="BG72" s="241"/>
      <c r="BH72" s="241"/>
      <c r="BI72" s="241"/>
      <c r="BJ72" s="241"/>
      <c r="BK72" s="241"/>
      <c r="BL72" s="241"/>
      <c r="BM72" s="241"/>
      <c r="BN72" s="241"/>
      <c r="BO72" s="241"/>
      <c r="BP72" s="241"/>
      <c r="BQ72" s="238">
        <v>66</v>
      </c>
      <c r="BR72" s="243"/>
      <c r="BS72" s="895"/>
      <c r="BT72" s="896"/>
      <c r="BU72" s="896"/>
      <c r="BV72" s="896"/>
      <c r="BW72" s="896"/>
      <c r="BX72" s="896"/>
      <c r="BY72" s="896"/>
      <c r="BZ72" s="896"/>
      <c r="CA72" s="896"/>
      <c r="CB72" s="896"/>
      <c r="CC72" s="896"/>
      <c r="CD72" s="896"/>
      <c r="CE72" s="896"/>
      <c r="CF72" s="896"/>
      <c r="CG72" s="901"/>
      <c r="CH72" s="898"/>
      <c r="CI72" s="899"/>
      <c r="CJ72" s="899"/>
      <c r="CK72" s="899"/>
      <c r="CL72" s="900"/>
      <c r="CM72" s="898"/>
      <c r="CN72" s="899"/>
      <c r="CO72" s="899"/>
      <c r="CP72" s="899"/>
      <c r="CQ72" s="900"/>
      <c r="CR72" s="898"/>
      <c r="CS72" s="899"/>
      <c r="CT72" s="899"/>
      <c r="CU72" s="899"/>
      <c r="CV72" s="900"/>
      <c r="CW72" s="898"/>
      <c r="CX72" s="899"/>
      <c r="CY72" s="899"/>
      <c r="CZ72" s="899"/>
      <c r="DA72" s="900"/>
      <c r="DB72" s="898"/>
      <c r="DC72" s="899"/>
      <c r="DD72" s="899"/>
      <c r="DE72" s="899"/>
      <c r="DF72" s="900"/>
      <c r="DG72" s="898"/>
      <c r="DH72" s="899"/>
      <c r="DI72" s="899"/>
      <c r="DJ72" s="899"/>
      <c r="DK72" s="900"/>
      <c r="DL72" s="898"/>
      <c r="DM72" s="899"/>
      <c r="DN72" s="899"/>
      <c r="DO72" s="899"/>
      <c r="DP72" s="900"/>
      <c r="DQ72" s="898"/>
      <c r="DR72" s="899"/>
      <c r="DS72" s="899"/>
      <c r="DT72" s="899"/>
      <c r="DU72" s="900"/>
      <c r="DV72" s="895"/>
      <c r="DW72" s="896"/>
      <c r="DX72" s="896"/>
      <c r="DY72" s="896"/>
      <c r="DZ72" s="897"/>
      <c r="EA72" s="230"/>
    </row>
    <row r="73" spans="1:131" ht="26.25" customHeight="1" x14ac:dyDescent="0.15">
      <c r="A73" s="238">
        <v>6</v>
      </c>
      <c r="B73" s="909" t="s">
        <v>594</v>
      </c>
      <c r="C73" s="910"/>
      <c r="D73" s="910"/>
      <c r="E73" s="910"/>
      <c r="F73" s="910"/>
      <c r="G73" s="910"/>
      <c r="H73" s="910"/>
      <c r="I73" s="910"/>
      <c r="J73" s="910"/>
      <c r="K73" s="910"/>
      <c r="L73" s="910"/>
      <c r="M73" s="910"/>
      <c r="N73" s="910"/>
      <c r="O73" s="910"/>
      <c r="P73" s="911"/>
      <c r="Q73" s="912">
        <v>179905</v>
      </c>
      <c r="R73" s="866"/>
      <c r="S73" s="866"/>
      <c r="T73" s="866"/>
      <c r="U73" s="866"/>
      <c r="V73" s="866">
        <v>174862</v>
      </c>
      <c r="W73" s="866"/>
      <c r="X73" s="866"/>
      <c r="Y73" s="866"/>
      <c r="Z73" s="866"/>
      <c r="AA73" s="866">
        <v>5043</v>
      </c>
      <c r="AB73" s="866"/>
      <c r="AC73" s="866"/>
      <c r="AD73" s="866"/>
      <c r="AE73" s="866"/>
      <c r="AF73" s="866">
        <v>5043</v>
      </c>
      <c r="AG73" s="866"/>
      <c r="AH73" s="866"/>
      <c r="AI73" s="866"/>
      <c r="AJ73" s="866"/>
      <c r="AK73" s="866">
        <v>1191</v>
      </c>
      <c r="AL73" s="866"/>
      <c r="AM73" s="866"/>
      <c r="AN73" s="866"/>
      <c r="AO73" s="866"/>
      <c r="AP73" s="866" t="s">
        <v>524</v>
      </c>
      <c r="AQ73" s="866"/>
      <c r="AR73" s="866"/>
      <c r="AS73" s="866"/>
      <c r="AT73" s="866"/>
      <c r="AU73" s="866" t="s">
        <v>524</v>
      </c>
      <c r="AV73" s="866"/>
      <c r="AW73" s="866"/>
      <c r="AX73" s="866"/>
      <c r="AY73" s="866"/>
      <c r="AZ73" s="868"/>
      <c r="BA73" s="868"/>
      <c r="BB73" s="868"/>
      <c r="BC73" s="868"/>
      <c r="BD73" s="869"/>
      <c r="BE73" s="241"/>
      <c r="BF73" s="241"/>
      <c r="BG73" s="241"/>
      <c r="BH73" s="241"/>
      <c r="BI73" s="241"/>
      <c r="BJ73" s="241"/>
      <c r="BK73" s="241"/>
      <c r="BL73" s="241"/>
      <c r="BM73" s="241"/>
      <c r="BN73" s="241"/>
      <c r="BO73" s="241"/>
      <c r="BP73" s="241"/>
      <c r="BQ73" s="238">
        <v>67</v>
      </c>
      <c r="BR73" s="243"/>
      <c r="BS73" s="895"/>
      <c r="BT73" s="896"/>
      <c r="BU73" s="896"/>
      <c r="BV73" s="896"/>
      <c r="BW73" s="896"/>
      <c r="BX73" s="896"/>
      <c r="BY73" s="896"/>
      <c r="BZ73" s="896"/>
      <c r="CA73" s="896"/>
      <c r="CB73" s="896"/>
      <c r="CC73" s="896"/>
      <c r="CD73" s="896"/>
      <c r="CE73" s="896"/>
      <c r="CF73" s="896"/>
      <c r="CG73" s="901"/>
      <c r="CH73" s="898"/>
      <c r="CI73" s="899"/>
      <c r="CJ73" s="899"/>
      <c r="CK73" s="899"/>
      <c r="CL73" s="900"/>
      <c r="CM73" s="898"/>
      <c r="CN73" s="899"/>
      <c r="CO73" s="899"/>
      <c r="CP73" s="899"/>
      <c r="CQ73" s="900"/>
      <c r="CR73" s="898"/>
      <c r="CS73" s="899"/>
      <c r="CT73" s="899"/>
      <c r="CU73" s="899"/>
      <c r="CV73" s="900"/>
      <c r="CW73" s="898"/>
      <c r="CX73" s="899"/>
      <c r="CY73" s="899"/>
      <c r="CZ73" s="899"/>
      <c r="DA73" s="900"/>
      <c r="DB73" s="898"/>
      <c r="DC73" s="899"/>
      <c r="DD73" s="899"/>
      <c r="DE73" s="899"/>
      <c r="DF73" s="900"/>
      <c r="DG73" s="898"/>
      <c r="DH73" s="899"/>
      <c r="DI73" s="899"/>
      <c r="DJ73" s="899"/>
      <c r="DK73" s="900"/>
      <c r="DL73" s="898"/>
      <c r="DM73" s="899"/>
      <c r="DN73" s="899"/>
      <c r="DO73" s="899"/>
      <c r="DP73" s="900"/>
      <c r="DQ73" s="898"/>
      <c r="DR73" s="899"/>
      <c r="DS73" s="899"/>
      <c r="DT73" s="899"/>
      <c r="DU73" s="900"/>
      <c r="DV73" s="895"/>
      <c r="DW73" s="896"/>
      <c r="DX73" s="896"/>
      <c r="DY73" s="896"/>
      <c r="DZ73" s="897"/>
      <c r="EA73" s="230"/>
    </row>
    <row r="74" spans="1:131" ht="26.25" customHeight="1" x14ac:dyDescent="0.15">
      <c r="A74" s="238">
        <v>7</v>
      </c>
      <c r="B74" s="909"/>
      <c r="C74" s="910"/>
      <c r="D74" s="910"/>
      <c r="E74" s="910"/>
      <c r="F74" s="910"/>
      <c r="G74" s="910"/>
      <c r="H74" s="910"/>
      <c r="I74" s="910"/>
      <c r="J74" s="910"/>
      <c r="K74" s="910"/>
      <c r="L74" s="910"/>
      <c r="M74" s="910"/>
      <c r="N74" s="910"/>
      <c r="O74" s="910"/>
      <c r="P74" s="911"/>
      <c r="Q74" s="912"/>
      <c r="R74" s="866"/>
      <c r="S74" s="866"/>
      <c r="T74" s="866"/>
      <c r="U74" s="866"/>
      <c r="V74" s="866"/>
      <c r="W74" s="866"/>
      <c r="X74" s="866"/>
      <c r="Y74" s="866"/>
      <c r="Z74" s="866"/>
      <c r="AA74" s="866"/>
      <c r="AB74" s="866"/>
      <c r="AC74" s="866"/>
      <c r="AD74" s="866"/>
      <c r="AE74" s="866"/>
      <c r="AF74" s="866"/>
      <c r="AG74" s="866"/>
      <c r="AH74" s="866"/>
      <c r="AI74" s="866"/>
      <c r="AJ74" s="866"/>
      <c r="AK74" s="866"/>
      <c r="AL74" s="866"/>
      <c r="AM74" s="866"/>
      <c r="AN74" s="866"/>
      <c r="AO74" s="866"/>
      <c r="AP74" s="866"/>
      <c r="AQ74" s="866"/>
      <c r="AR74" s="866"/>
      <c r="AS74" s="866"/>
      <c r="AT74" s="866"/>
      <c r="AU74" s="866"/>
      <c r="AV74" s="866"/>
      <c r="AW74" s="866"/>
      <c r="AX74" s="866"/>
      <c r="AY74" s="866"/>
      <c r="AZ74" s="868"/>
      <c r="BA74" s="868"/>
      <c r="BB74" s="868"/>
      <c r="BC74" s="868"/>
      <c r="BD74" s="869"/>
      <c r="BE74" s="241"/>
      <c r="BF74" s="241"/>
      <c r="BG74" s="241"/>
      <c r="BH74" s="241"/>
      <c r="BI74" s="241"/>
      <c r="BJ74" s="241"/>
      <c r="BK74" s="241"/>
      <c r="BL74" s="241"/>
      <c r="BM74" s="241"/>
      <c r="BN74" s="241"/>
      <c r="BO74" s="241"/>
      <c r="BP74" s="241"/>
      <c r="BQ74" s="238">
        <v>68</v>
      </c>
      <c r="BR74" s="243"/>
      <c r="BS74" s="895"/>
      <c r="BT74" s="896"/>
      <c r="BU74" s="896"/>
      <c r="BV74" s="896"/>
      <c r="BW74" s="896"/>
      <c r="BX74" s="896"/>
      <c r="BY74" s="896"/>
      <c r="BZ74" s="896"/>
      <c r="CA74" s="896"/>
      <c r="CB74" s="896"/>
      <c r="CC74" s="896"/>
      <c r="CD74" s="896"/>
      <c r="CE74" s="896"/>
      <c r="CF74" s="896"/>
      <c r="CG74" s="901"/>
      <c r="CH74" s="898"/>
      <c r="CI74" s="899"/>
      <c r="CJ74" s="899"/>
      <c r="CK74" s="899"/>
      <c r="CL74" s="900"/>
      <c r="CM74" s="898"/>
      <c r="CN74" s="899"/>
      <c r="CO74" s="899"/>
      <c r="CP74" s="899"/>
      <c r="CQ74" s="900"/>
      <c r="CR74" s="898"/>
      <c r="CS74" s="899"/>
      <c r="CT74" s="899"/>
      <c r="CU74" s="899"/>
      <c r="CV74" s="900"/>
      <c r="CW74" s="898"/>
      <c r="CX74" s="899"/>
      <c r="CY74" s="899"/>
      <c r="CZ74" s="899"/>
      <c r="DA74" s="900"/>
      <c r="DB74" s="898"/>
      <c r="DC74" s="899"/>
      <c r="DD74" s="899"/>
      <c r="DE74" s="899"/>
      <c r="DF74" s="900"/>
      <c r="DG74" s="898"/>
      <c r="DH74" s="899"/>
      <c r="DI74" s="899"/>
      <c r="DJ74" s="899"/>
      <c r="DK74" s="900"/>
      <c r="DL74" s="898"/>
      <c r="DM74" s="899"/>
      <c r="DN74" s="899"/>
      <c r="DO74" s="899"/>
      <c r="DP74" s="900"/>
      <c r="DQ74" s="898"/>
      <c r="DR74" s="899"/>
      <c r="DS74" s="899"/>
      <c r="DT74" s="899"/>
      <c r="DU74" s="900"/>
      <c r="DV74" s="895"/>
      <c r="DW74" s="896"/>
      <c r="DX74" s="896"/>
      <c r="DY74" s="896"/>
      <c r="DZ74" s="897"/>
      <c r="EA74" s="230"/>
    </row>
    <row r="75" spans="1:131" ht="26.25" customHeight="1" x14ac:dyDescent="0.15">
      <c r="A75" s="238">
        <v>8</v>
      </c>
      <c r="B75" s="909"/>
      <c r="C75" s="910"/>
      <c r="D75" s="910"/>
      <c r="E75" s="910"/>
      <c r="F75" s="910"/>
      <c r="G75" s="910"/>
      <c r="H75" s="910"/>
      <c r="I75" s="910"/>
      <c r="J75" s="910"/>
      <c r="K75" s="910"/>
      <c r="L75" s="910"/>
      <c r="M75" s="910"/>
      <c r="N75" s="910"/>
      <c r="O75" s="910"/>
      <c r="P75" s="911"/>
      <c r="Q75" s="913"/>
      <c r="R75" s="914"/>
      <c r="S75" s="914"/>
      <c r="T75" s="914"/>
      <c r="U75" s="870"/>
      <c r="V75" s="915"/>
      <c r="W75" s="914"/>
      <c r="X75" s="914"/>
      <c r="Y75" s="914"/>
      <c r="Z75" s="870"/>
      <c r="AA75" s="915"/>
      <c r="AB75" s="914"/>
      <c r="AC75" s="914"/>
      <c r="AD75" s="914"/>
      <c r="AE75" s="870"/>
      <c r="AF75" s="915"/>
      <c r="AG75" s="914"/>
      <c r="AH75" s="914"/>
      <c r="AI75" s="914"/>
      <c r="AJ75" s="870"/>
      <c r="AK75" s="915"/>
      <c r="AL75" s="914"/>
      <c r="AM75" s="914"/>
      <c r="AN75" s="914"/>
      <c r="AO75" s="870"/>
      <c r="AP75" s="915"/>
      <c r="AQ75" s="914"/>
      <c r="AR75" s="914"/>
      <c r="AS75" s="914"/>
      <c r="AT75" s="870"/>
      <c r="AU75" s="915"/>
      <c r="AV75" s="914"/>
      <c r="AW75" s="914"/>
      <c r="AX75" s="914"/>
      <c r="AY75" s="870"/>
      <c r="AZ75" s="868"/>
      <c r="BA75" s="868"/>
      <c r="BB75" s="868"/>
      <c r="BC75" s="868"/>
      <c r="BD75" s="869"/>
      <c r="BE75" s="241"/>
      <c r="BF75" s="241"/>
      <c r="BG75" s="241"/>
      <c r="BH75" s="241"/>
      <c r="BI75" s="241"/>
      <c r="BJ75" s="241"/>
      <c r="BK75" s="241"/>
      <c r="BL75" s="241"/>
      <c r="BM75" s="241"/>
      <c r="BN75" s="241"/>
      <c r="BO75" s="241"/>
      <c r="BP75" s="241"/>
      <c r="BQ75" s="238">
        <v>69</v>
      </c>
      <c r="BR75" s="243"/>
      <c r="BS75" s="895"/>
      <c r="BT75" s="896"/>
      <c r="BU75" s="896"/>
      <c r="BV75" s="896"/>
      <c r="BW75" s="896"/>
      <c r="BX75" s="896"/>
      <c r="BY75" s="896"/>
      <c r="BZ75" s="896"/>
      <c r="CA75" s="896"/>
      <c r="CB75" s="896"/>
      <c r="CC75" s="896"/>
      <c r="CD75" s="896"/>
      <c r="CE75" s="896"/>
      <c r="CF75" s="896"/>
      <c r="CG75" s="901"/>
      <c r="CH75" s="898"/>
      <c r="CI75" s="899"/>
      <c r="CJ75" s="899"/>
      <c r="CK75" s="899"/>
      <c r="CL75" s="900"/>
      <c r="CM75" s="898"/>
      <c r="CN75" s="899"/>
      <c r="CO75" s="899"/>
      <c r="CP75" s="899"/>
      <c r="CQ75" s="900"/>
      <c r="CR75" s="898"/>
      <c r="CS75" s="899"/>
      <c r="CT75" s="899"/>
      <c r="CU75" s="899"/>
      <c r="CV75" s="900"/>
      <c r="CW75" s="898"/>
      <c r="CX75" s="899"/>
      <c r="CY75" s="899"/>
      <c r="CZ75" s="899"/>
      <c r="DA75" s="900"/>
      <c r="DB75" s="898"/>
      <c r="DC75" s="899"/>
      <c r="DD75" s="899"/>
      <c r="DE75" s="899"/>
      <c r="DF75" s="900"/>
      <c r="DG75" s="898"/>
      <c r="DH75" s="899"/>
      <c r="DI75" s="899"/>
      <c r="DJ75" s="899"/>
      <c r="DK75" s="900"/>
      <c r="DL75" s="898"/>
      <c r="DM75" s="899"/>
      <c r="DN75" s="899"/>
      <c r="DO75" s="899"/>
      <c r="DP75" s="900"/>
      <c r="DQ75" s="898"/>
      <c r="DR75" s="899"/>
      <c r="DS75" s="899"/>
      <c r="DT75" s="899"/>
      <c r="DU75" s="900"/>
      <c r="DV75" s="895"/>
      <c r="DW75" s="896"/>
      <c r="DX75" s="896"/>
      <c r="DY75" s="896"/>
      <c r="DZ75" s="897"/>
      <c r="EA75" s="230"/>
    </row>
    <row r="76" spans="1:131" ht="26.25" customHeight="1" x14ac:dyDescent="0.15">
      <c r="A76" s="238">
        <v>9</v>
      </c>
      <c r="B76" s="909"/>
      <c r="C76" s="910"/>
      <c r="D76" s="910"/>
      <c r="E76" s="910"/>
      <c r="F76" s="910"/>
      <c r="G76" s="910"/>
      <c r="H76" s="910"/>
      <c r="I76" s="910"/>
      <c r="J76" s="910"/>
      <c r="K76" s="910"/>
      <c r="L76" s="910"/>
      <c r="M76" s="910"/>
      <c r="N76" s="910"/>
      <c r="O76" s="910"/>
      <c r="P76" s="911"/>
      <c r="Q76" s="913"/>
      <c r="R76" s="914"/>
      <c r="S76" s="914"/>
      <c r="T76" s="914"/>
      <c r="U76" s="870"/>
      <c r="V76" s="915"/>
      <c r="W76" s="914"/>
      <c r="X76" s="914"/>
      <c r="Y76" s="914"/>
      <c r="Z76" s="870"/>
      <c r="AA76" s="915"/>
      <c r="AB76" s="914"/>
      <c r="AC76" s="914"/>
      <c r="AD76" s="914"/>
      <c r="AE76" s="870"/>
      <c r="AF76" s="915"/>
      <c r="AG76" s="914"/>
      <c r="AH76" s="914"/>
      <c r="AI76" s="914"/>
      <c r="AJ76" s="870"/>
      <c r="AK76" s="915"/>
      <c r="AL76" s="914"/>
      <c r="AM76" s="914"/>
      <c r="AN76" s="914"/>
      <c r="AO76" s="870"/>
      <c r="AP76" s="915"/>
      <c r="AQ76" s="914"/>
      <c r="AR76" s="914"/>
      <c r="AS76" s="914"/>
      <c r="AT76" s="870"/>
      <c r="AU76" s="915"/>
      <c r="AV76" s="914"/>
      <c r="AW76" s="914"/>
      <c r="AX76" s="914"/>
      <c r="AY76" s="870"/>
      <c r="AZ76" s="868"/>
      <c r="BA76" s="868"/>
      <c r="BB76" s="868"/>
      <c r="BC76" s="868"/>
      <c r="BD76" s="869"/>
      <c r="BE76" s="241"/>
      <c r="BF76" s="241"/>
      <c r="BG76" s="241"/>
      <c r="BH76" s="241"/>
      <c r="BI76" s="241"/>
      <c r="BJ76" s="241"/>
      <c r="BK76" s="241"/>
      <c r="BL76" s="241"/>
      <c r="BM76" s="241"/>
      <c r="BN76" s="241"/>
      <c r="BO76" s="241"/>
      <c r="BP76" s="241"/>
      <c r="BQ76" s="238">
        <v>70</v>
      </c>
      <c r="BR76" s="243"/>
      <c r="BS76" s="895"/>
      <c r="BT76" s="896"/>
      <c r="BU76" s="896"/>
      <c r="BV76" s="896"/>
      <c r="BW76" s="896"/>
      <c r="BX76" s="896"/>
      <c r="BY76" s="896"/>
      <c r="BZ76" s="896"/>
      <c r="CA76" s="896"/>
      <c r="CB76" s="896"/>
      <c r="CC76" s="896"/>
      <c r="CD76" s="896"/>
      <c r="CE76" s="896"/>
      <c r="CF76" s="896"/>
      <c r="CG76" s="901"/>
      <c r="CH76" s="898"/>
      <c r="CI76" s="899"/>
      <c r="CJ76" s="899"/>
      <c r="CK76" s="899"/>
      <c r="CL76" s="900"/>
      <c r="CM76" s="898"/>
      <c r="CN76" s="899"/>
      <c r="CO76" s="899"/>
      <c r="CP76" s="899"/>
      <c r="CQ76" s="900"/>
      <c r="CR76" s="898"/>
      <c r="CS76" s="899"/>
      <c r="CT76" s="899"/>
      <c r="CU76" s="899"/>
      <c r="CV76" s="900"/>
      <c r="CW76" s="898"/>
      <c r="CX76" s="899"/>
      <c r="CY76" s="899"/>
      <c r="CZ76" s="899"/>
      <c r="DA76" s="900"/>
      <c r="DB76" s="898"/>
      <c r="DC76" s="899"/>
      <c r="DD76" s="899"/>
      <c r="DE76" s="899"/>
      <c r="DF76" s="900"/>
      <c r="DG76" s="898"/>
      <c r="DH76" s="899"/>
      <c r="DI76" s="899"/>
      <c r="DJ76" s="899"/>
      <c r="DK76" s="900"/>
      <c r="DL76" s="898"/>
      <c r="DM76" s="899"/>
      <c r="DN76" s="899"/>
      <c r="DO76" s="899"/>
      <c r="DP76" s="900"/>
      <c r="DQ76" s="898"/>
      <c r="DR76" s="899"/>
      <c r="DS76" s="899"/>
      <c r="DT76" s="899"/>
      <c r="DU76" s="900"/>
      <c r="DV76" s="895"/>
      <c r="DW76" s="896"/>
      <c r="DX76" s="896"/>
      <c r="DY76" s="896"/>
      <c r="DZ76" s="897"/>
      <c r="EA76" s="230"/>
    </row>
    <row r="77" spans="1:131" ht="26.25" customHeight="1" x14ac:dyDescent="0.15">
      <c r="A77" s="238">
        <v>10</v>
      </c>
      <c r="B77" s="909"/>
      <c r="C77" s="910"/>
      <c r="D77" s="910"/>
      <c r="E77" s="910"/>
      <c r="F77" s="910"/>
      <c r="G77" s="910"/>
      <c r="H77" s="910"/>
      <c r="I77" s="910"/>
      <c r="J77" s="910"/>
      <c r="K77" s="910"/>
      <c r="L77" s="910"/>
      <c r="M77" s="910"/>
      <c r="N77" s="910"/>
      <c r="O77" s="910"/>
      <c r="P77" s="911"/>
      <c r="Q77" s="913"/>
      <c r="R77" s="914"/>
      <c r="S77" s="914"/>
      <c r="T77" s="914"/>
      <c r="U77" s="870"/>
      <c r="V77" s="915"/>
      <c r="W77" s="914"/>
      <c r="X77" s="914"/>
      <c r="Y77" s="914"/>
      <c r="Z77" s="870"/>
      <c r="AA77" s="915"/>
      <c r="AB77" s="914"/>
      <c r="AC77" s="914"/>
      <c r="AD77" s="914"/>
      <c r="AE77" s="870"/>
      <c r="AF77" s="915"/>
      <c r="AG77" s="914"/>
      <c r="AH77" s="914"/>
      <c r="AI77" s="914"/>
      <c r="AJ77" s="870"/>
      <c r="AK77" s="915"/>
      <c r="AL77" s="914"/>
      <c r="AM77" s="914"/>
      <c r="AN77" s="914"/>
      <c r="AO77" s="870"/>
      <c r="AP77" s="915"/>
      <c r="AQ77" s="914"/>
      <c r="AR77" s="914"/>
      <c r="AS77" s="914"/>
      <c r="AT77" s="870"/>
      <c r="AU77" s="915"/>
      <c r="AV77" s="914"/>
      <c r="AW77" s="914"/>
      <c r="AX77" s="914"/>
      <c r="AY77" s="870"/>
      <c r="AZ77" s="868"/>
      <c r="BA77" s="868"/>
      <c r="BB77" s="868"/>
      <c r="BC77" s="868"/>
      <c r="BD77" s="869"/>
      <c r="BE77" s="241"/>
      <c r="BF77" s="241"/>
      <c r="BG77" s="241"/>
      <c r="BH77" s="241"/>
      <c r="BI77" s="241"/>
      <c r="BJ77" s="241"/>
      <c r="BK77" s="241"/>
      <c r="BL77" s="241"/>
      <c r="BM77" s="241"/>
      <c r="BN77" s="241"/>
      <c r="BO77" s="241"/>
      <c r="BP77" s="241"/>
      <c r="BQ77" s="238">
        <v>71</v>
      </c>
      <c r="BR77" s="243"/>
      <c r="BS77" s="895"/>
      <c r="BT77" s="896"/>
      <c r="BU77" s="896"/>
      <c r="BV77" s="896"/>
      <c r="BW77" s="896"/>
      <c r="BX77" s="896"/>
      <c r="BY77" s="896"/>
      <c r="BZ77" s="896"/>
      <c r="CA77" s="896"/>
      <c r="CB77" s="896"/>
      <c r="CC77" s="896"/>
      <c r="CD77" s="896"/>
      <c r="CE77" s="896"/>
      <c r="CF77" s="896"/>
      <c r="CG77" s="901"/>
      <c r="CH77" s="898"/>
      <c r="CI77" s="899"/>
      <c r="CJ77" s="899"/>
      <c r="CK77" s="899"/>
      <c r="CL77" s="900"/>
      <c r="CM77" s="898"/>
      <c r="CN77" s="899"/>
      <c r="CO77" s="899"/>
      <c r="CP77" s="899"/>
      <c r="CQ77" s="900"/>
      <c r="CR77" s="898"/>
      <c r="CS77" s="899"/>
      <c r="CT77" s="899"/>
      <c r="CU77" s="899"/>
      <c r="CV77" s="900"/>
      <c r="CW77" s="898"/>
      <c r="CX77" s="899"/>
      <c r="CY77" s="899"/>
      <c r="CZ77" s="899"/>
      <c r="DA77" s="900"/>
      <c r="DB77" s="898"/>
      <c r="DC77" s="899"/>
      <c r="DD77" s="899"/>
      <c r="DE77" s="899"/>
      <c r="DF77" s="900"/>
      <c r="DG77" s="898"/>
      <c r="DH77" s="899"/>
      <c r="DI77" s="899"/>
      <c r="DJ77" s="899"/>
      <c r="DK77" s="900"/>
      <c r="DL77" s="898"/>
      <c r="DM77" s="899"/>
      <c r="DN77" s="899"/>
      <c r="DO77" s="899"/>
      <c r="DP77" s="900"/>
      <c r="DQ77" s="898"/>
      <c r="DR77" s="899"/>
      <c r="DS77" s="899"/>
      <c r="DT77" s="899"/>
      <c r="DU77" s="900"/>
      <c r="DV77" s="895"/>
      <c r="DW77" s="896"/>
      <c r="DX77" s="896"/>
      <c r="DY77" s="896"/>
      <c r="DZ77" s="897"/>
      <c r="EA77" s="230"/>
    </row>
    <row r="78" spans="1:131" ht="26.25" customHeight="1" x14ac:dyDescent="0.15">
      <c r="A78" s="238">
        <v>11</v>
      </c>
      <c r="B78" s="909"/>
      <c r="C78" s="910"/>
      <c r="D78" s="910"/>
      <c r="E78" s="910"/>
      <c r="F78" s="910"/>
      <c r="G78" s="910"/>
      <c r="H78" s="910"/>
      <c r="I78" s="910"/>
      <c r="J78" s="910"/>
      <c r="K78" s="910"/>
      <c r="L78" s="910"/>
      <c r="M78" s="910"/>
      <c r="N78" s="910"/>
      <c r="O78" s="910"/>
      <c r="P78" s="911"/>
      <c r="Q78" s="912"/>
      <c r="R78" s="866"/>
      <c r="S78" s="866"/>
      <c r="T78" s="866"/>
      <c r="U78" s="866"/>
      <c r="V78" s="866"/>
      <c r="W78" s="866"/>
      <c r="X78" s="866"/>
      <c r="Y78" s="866"/>
      <c r="Z78" s="866"/>
      <c r="AA78" s="866"/>
      <c r="AB78" s="866"/>
      <c r="AC78" s="866"/>
      <c r="AD78" s="866"/>
      <c r="AE78" s="866"/>
      <c r="AF78" s="866"/>
      <c r="AG78" s="866"/>
      <c r="AH78" s="866"/>
      <c r="AI78" s="866"/>
      <c r="AJ78" s="866"/>
      <c r="AK78" s="866"/>
      <c r="AL78" s="866"/>
      <c r="AM78" s="866"/>
      <c r="AN78" s="866"/>
      <c r="AO78" s="866"/>
      <c r="AP78" s="866"/>
      <c r="AQ78" s="866"/>
      <c r="AR78" s="866"/>
      <c r="AS78" s="866"/>
      <c r="AT78" s="866"/>
      <c r="AU78" s="866"/>
      <c r="AV78" s="866"/>
      <c r="AW78" s="866"/>
      <c r="AX78" s="866"/>
      <c r="AY78" s="866"/>
      <c r="AZ78" s="868"/>
      <c r="BA78" s="868"/>
      <c r="BB78" s="868"/>
      <c r="BC78" s="868"/>
      <c r="BD78" s="869"/>
      <c r="BE78" s="241"/>
      <c r="BF78" s="241"/>
      <c r="BG78" s="241"/>
      <c r="BH78" s="241"/>
      <c r="BI78" s="241"/>
      <c r="BJ78" s="230"/>
      <c r="BK78" s="230"/>
      <c r="BL78" s="230"/>
      <c r="BM78" s="230"/>
      <c r="BN78" s="230"/>
      <c r="BO78" s="241"/>
      <c r="BP78" s="241"/>
      <c r="BQ78" s="238">
        <v>72</v>
      </c>
      <c r="BR78" s="243"/>
      <c r="BS78" s="895"/>
      <c r="BT78" s="896"/>
      <c r="BU78" s="896"/>
      <c r="BV78" s="896"/>
      <c r="BW78" s="896"/>
      <c r="BX78" s="896"/>
      <c r="BY78" s="896"/>
      <c r="BZ78" s="896"/>
      <c r="CA78" s="896"/>
      <c r="CB78" s="896"/>
      <c r="CC78" s="896"/>
      <c r="CD78" s="896"/>
      <c r="CE78" s="896"/>
      <c r="CF78" s="896"/>
      <c r="CG78" s="901"/>
      <c r="CH78" s="898"/>
      <c r="CI78" s="899"/>
      <c r="CJ78" s="899"/>
      <c r="CK78" s="899"/>
      <c r="CL78" s="900"/>
      <c r="CM78" s="898"/>
      <c r="CN78" s="899"/>
      <c r="CO78" s="899"/>
      <c r="CP78" s="899"/>
      <c r="CQ78" s="900"/>
      <c r="CR78" s="898"/>
      <c r="CS78" s="899"/>
      <c r="CT78" s="899"/>
      <c r="CU78" s="899"/>
      <c r="CV78" s="900"/>
      <c r="CW78" s="898"/>
      <c r="CX78" s="899"/>
      <c r="CY78" s="899"/>
      <c r="CZ78" s="899"/>
      <c r="DA78" s="900"/>
      <c r="DB78" s="898"/>
      <c r="DC78" s="899"/>
      <c r="DD78" s="899"/>
      <c r="DE78" s="899"/>
      <c r="DF78" s="900"/>
      <c r="DG78" s="898"/>
      <c r="DH78" s="899"/>
      <c r="DI78" s="899"/>
      <c r="DJ78" s="899"/>
      <c r="DK78" s="900"/>
      <c r="DL78" s="898"/>
      <c r="DM78" s="899"/>
      <c r="DN78" s="899"/>
      <c r="DO78" s="899"/>
      <c r="DP78" s="900"/>
      <c r="DQ78" s="898"/>
      <c r="DR78" s="899"/>
      <c r="DS78" s="899"/>
      <c r="DT78" s="899"/>
      <c r="DU78" s="900"/>
      <c r="DV78" s="895"/>
      <c r="DW78" s="896"/>
      <c r="DX78" s="896"/>
      <c r="DY78" s="896"/>
      <c r="DZ78" s="897"/>
      <c r="EA78" s="230"/>
    </row>
    <row r="79" spans="1:131" ht="26.25" customHeight="1" x14ac:dyDescent="0.15">
      <c r="A79" s="238">
        <v>12</v>
      </c>
      <c r="B79" s="909"/>
      <c r="C79" s="910"/>
      <c r="D79" s="910"/>
      <c r="E79" s="910"/>
      <c r="F79" s="910"/>
      <c r="G79" s="910"/>
      <c r="H79" s="910"/>
      <c r="I79" s="910"/>
      <c r="J79" s="910"/>
      <c r="K79" s="910"/>
      <c r="L79" s="910"/>
      <c r="M79" s="910"/>
      <c r="N79" s="910"/>
      <c r="O79" s="910"/>
      <c r="P79" s="911"/>
      <c r="Q79" s="912"/>
      <c r="R79" s="866"/>
      <c r="S79" s="866"/>
      <c r="T79" s="866"/>
      <c r="U79" s="866"/>
      <c r="V79" s="866"/>
      <c r="W79" s="866"/>
      <c r="X79" s="866"/>
      <c r="Y79" s="866"/>
      <c r="Z79" s="866"/>
      <c r="AA79" s="866"/>
      <c r="AB79" s="866"/>
      <c r="AC79" s="866"/>
      <c r="AD79" s="866"/>
      <c r="AE79" s="866"/>
      <c r="AF79" s="866"/>
      <c r="AG79" s="866"/>
      <c r="AH79" s="866"/>
      <c r="AI79" s="866"/>
      <c r="AJ79" s="866"/>
      <c r="AK79" s="866"/>
      <c r="AL79" s="866"/>
      <c r="AM79" s="866"/>
      <c r="AN79" s="866"/>
      <c r="AO79" s="866"/>
      <c r="AP79" s="866"/>
      <c r="AQ79" s="866"/>
      <c r="AR79" s="866"/>
      <c r="AS79" s="866"/>
      <c r="AT79" s="866"/>
      <c r="AU79" s="866"/>
      <c r="AV79" s="866"/>
      <c r="AW79" s="866"/>
      <c r="AX79" s="866"/>
      <c r="AY79" s="866"/>
      <c r="AZ79" s="868"/>
      <c r="BA79" s="868"/>
      <c r="BB79" s="868"/>
      <c r="BC79" s="868"/>
      <c r="BD79" s="869"/>
      <c r="BE79" s="241"/>
      <c r="BF79" s="241"/>
      <c r="BG79" s="241"/>
      <c r="BH79" s="241"/>
      <c r="BI79" s="241"/>
      <c r="BJ79" s="230"/>
      <c r="BK79" s="230"/>
      <c r="BL79" s="230"/>
      <c r="BM79" s="230"/>
      <c r="BN79" s="230"/>
      <c r="BO79" s="241"/>
      <c r="BP79" s="241"/>
      <c r="BQ79" s="238">
        <v>73</v>
      </c>
      <c r="BR79" s="243"/>
      <c r="BS79" s="895"/>
      <c r="BT79" s="896"/>
      <c r="BU79" s="896"/>
      <c r="BV79" s="896"/>
      <c r="BW79" s="896"/>
      <c r="BX79" s="896"/>
      <c r="BY79" s="896"/>
      <c r="BZ79" s="896"/>
      <c r="CA79" s="896"/>
      <c r="CB79" s="896"/>
      <c r="CC79" s="896"/>
      <c r="CD79" s="896"/>
      <c r="CE79" s="896"/>
      <c r="CF79" s="896"/>
      <c r="CG79" s="901"/>
      <c r="CH79" s="898"/>
      <c r="CI79" s="899"/>
      <c r="CJ79" s="899"/>
      <c r="CK79" s="899"/>
      <c r="CL79" s="900"/>
      <c r="CM79" s="898"/>
      <c r="CN79" s="899"/>
      <c r="CO79" s="899"/>
      <c r="CP79" s="899"/>
      <c r="CQ79" s="900"/>
      <c r="CR79" s="898"/>
      <c r="CS79" s="899"/>
      <c r="CT79" s="899"/>
      <c r="CU79" s="899"/>
      <c r="CV79" s="900"/>
      <c r="CW79" s="898"/>
      <c r="CX79" s="899"/>
      <c r="CY79" s="899"/>
      <c r="CZ79" s="899"/>
      <c r="DA79" s="900"/>
      <c r="DB79" s="898"/>
      <c r="DC79" s="899"/>
      <c r="DD79" s="899"/>
      <c r="DE79" s="899"/>
      <c r="DF79" s="900"/>
      <c r="DG79" s="898"/>
      <c r="DH79" s="899"/>
      <c r="DI79" s="899"/>
      <c r="DJ79" s="899"/>
      <c r="DK79" s="900"/>
      <c r="DL79" s="898"/>
      <c r="DM79" s="899"/>
      <c r="DN79" s="899"/>
      <c r="DO79" s="899"/>
      <c r="DP79" s="900"/>
      <c r="DQ79" s="898"/>
      <c r="DR79" s="899"/>
      <c r="DS79" s="899"/>
      <c r="DT79" s="899"/>
      <c r="DU79" s="900"/>
      <c r="DV79" s="895"/>
      <c r="DW79" s="896"/>
      <c r="DX79" s="896"/>
      <c r="DY79" s="896"/>
      <c r="DZ79" s="897"/>
      <c r="EA79" s="230"/>
    </row>
    <row r="80" spans="1:131" ht="26.25" customHeight="1" x14ac:dyDescent="0.15">
      <c r="A80" s="238">
        <v>13</v>
      </c>
      <c r="B80" s="909"/>
      <c r="C80" s="910"/>
      <c r="D80" s="910"/>
      <c r="E80" s="910"/>
      <c r="F80" s="910"/>
      <c r="G80" s="910"/>
      <c r="H80" s="910"/>
      <c r="I80" s="910"/>
      <c r="J80" s="910"/>
      <c r="K80" s="910"/>
      <c r="L80" s="910"/>
      <c r="M80" s="910"/>
      <c r="N80" s="910"/>
      <c r="O80" s="910"/>
      <c r="P80" s="911"/>
      <c r="Q80" s="912"/>
      <c r="R80" s="866"/>
      <c r="S80" s="866"/>
      <c r="T80" s="866"/>
      <c r="U80" s="866"/>
      <c r="V80" s="866"/>
      <c r="W80" s="866"/>
      <c r="X80" s="866"/>
      <c r="Y80" s="866"/>
      <c r="Z80" s="866"/>
      <c r="AA80" s="866"/>
      <c r="AB80" s="866"/>
      <c r="AC80" s="866"/>
      <c r="AD80" s="866"/>
      <c r="AE80" s="866"/>
      <c r="AF80" s="866"/>
      <c r="AG80" s="866"/>
      <c r="AH80" s="866"/>
      <c r="AI80" s="866"/>
      <c r="AJ80" s="866"/>
      <c r="AK80" s="866"/>
      <c r="AL80" s="866"/>
      <c r="AM80" s="866"/>
      <c r="AN80" s="866"/>
      <c r="AO80" s="866"/>
      <c r="AP80" s="866"/>
      <c r="AQ80" s="866"/>
      <c r="AR80" s="866"/>
      <c r="AS80" s="866"/>
      <c r="AT80" s="866"/>
      <c r="AU80" s="866"/>
      <c r="AV80" s="866"/>
      <c r="AW80" s="866"/>
      <c r="AX80" s="866"/>
      <c r="AY80" s="866"/>
      <c r="AZ80" s="868"/>
      <c r="BA80" s="868"/>
      <c r="BB80" s="868"/>
      <c r="BC80" s="868"/>
      <c r="BD80" s="869"/>
      <c r="BE80" s="241"/>
      <c r="BF80" s="241"/>
      <c r="BG80" s="241"/>
      <c r="BH80" s="241"/>
      <c r="BI80" s="241"/>
      <c r="BJ80" s="241"/>
      <c r="BK80" s="241"/>
      <c r="BL80" s="241"/>
      <c r="BM80" s="241"/>
      <c r="BN80" s="241"/>
      <c r="BO80" s="241"/>
      <c r="BP80" s="241"/>
      <c r="BQ80" s="238">
        <v>74</v>
      </c>
      <c r="BR80" s="243"/>
      <c r="BS80" s="895"/>
      <c r="BT80" s="896"/>
      <c r="BU80" s="896"/>
      <c r="BV80" s="896"/>
      <c r="BW80" s="896"/>
      <c r="BX80" s="896"/>
      <c r="BY80" s="896"/>
      <c r="BZ80" s="896"/>
      <c r="CA80" s="896"/>
      <c r="CB80" s="896"/>
      <c r="CC80" s="896"/>
      <c r="CD80" s="896"/>
      <c r="CE80" s="896"/>
      <c r="CF80" s="896"/>
      <c r="CG80" s="901"/>
      <c r="CH80" s="898"/>
      <c r="CI80" s="899"/>
      <c r="CJ80" s="899"/>
      <c r="CK80" s="899"/>
      <c r="CL80" s="900"/>
      <c r="CM80" s="898"/>
      <c r="CN80" s="899"/>
      <c r="CO80" s="899"/>
      <c r="CP80" s="899"/>
      <c r="CQ80" s="900"/>
      <c r="CR80" s="898"/>
      <c r="CS80" s="899"/>
      <c r="CT80" s="899"/>
      <c r="CU80" s="899"/>
      <c r="CV80" s="900"/>
      <c r="CW80" s="898"/>
      <c r="CX80" s="899"/>
      <c r="CY80" s="899"/>
      <c r="CZ80" s="899"/>
      <c r="DA80" s="900"/>
      <c r="DB80" s="898"/>
      <c r="DC80" s="899"/>
      <c r="DD80" s="899"/>
      <c r="DE80" s="899"/>
      <c r="DF80" s="900"/>
      <c r="DG80" s="898"/>
      <c r="DH80" s="899"/>
      <c r="DI80" s="899"/>
      <c r="DJ80" s="899"/>
      <c r="DK80" s="900"/>
      <c r="DL80" s="898"/>
      <c r="DM80" s="899"/>
      <c r="DN80" s="899"/>
      <c r="DO80" s="899"/>
      <c r="DP80" s="900"/>
      <c r="DQ80" s="898"/>
      <c r="DR80" s="899"/>
      <c r="DS80" s="899"/>
      <c r="DT80" s="899"/>
      <c r="DU80" s="900"/>
      <c r="DV80" s="895"/>
      <c r="DW80" s="896"/>
      <c r="DX80" s="896"/>
      <c r="DY80" s="896"/>
      <c r="DZ80" s="897"/>
      <c r="EA80" s="230"/>
    </row>
    <row r="81" spans="1:131" ht="26.25" customHeight="1" x14ac:dyDescent="0.15">
      <c r="A81" s="238">
        <v>14</v>
      </c>
      <c r="B81" s="909"/>
      <c r="C81" s="910"/>
      <c r="D81" s="910"/>
      <c r="E81" s="910"/>
      <c r="F81" s="910"/>
      <c r="G81" s="910"/>
      <c r="H81" s="910"/>
      <c r="I81" s="910"/>
      <c r="J81" s="910"/>
      <c r="K81" s="910"/>
      <c r="L81" s="910"/>
      <c r="M81" s="910"/>
      <c r="N81" s="910"/>
      <c r="O81" s="910"/>
      <c r="P81" s="911"/>
      <c r="Q81" s="912"/>
      <c r="R81" s="866"/>
      <c r="S81" s="866"/>
      <c r="T81" s="866"/>
      <c r="U81" s="866"/>
      <c r="V81" s="866"/>
      <c r="W81" s="866"/>
      <c r="X81" s="866"/>
      <c r="Y81" s="866"/>
      <c r="Z81" s="866"/>
      <c r="AA81" s="866"/>
      <c r="AB81" s="866"/>
      <c r="AC81" s="866"/>
      <c r="AD81" s="866"/>
      <c r="AE81" s="866"/>
      <c r="AF81" s="866"/>
      <c r="AG81" s="866"/>
      <c r="AH81" s="866"/>
      <c r="AI81" s="866"/>
      <c r="AJ81" s="866"/>
      <c r="AK81" s="866"/>
      <c r="AL81" s="866"/>
      <c r="AM81" s="866"/>
      <c r="AN81" s="866"/>
      <c r="AO81" s="866"/>
      <c r="AP81" s="866"/>
      <c r="AQ81" s="866"/>
      <c r="AR81" s="866"/>
      <c r="AS81" s="866"/>
      <c r="AT81" s="866"/>
      <c r="AU81" s="866"/>
      <c r="AV81" s="866"/>
      <c r="AW81" s="866"/>
      <c r="AX81" s="866"/>
      <c r="AY81" s="866"/>
      <c r="AZ81" s="868"/>
      <c r="BA81" s="868"/>
      <c r="BB81" s="868"/>
      <c r="BC81" s="868"/>
      <c r="BD81" s="869"/>
      <c r="BE81" s="241"/>
      <c r="BF81" s="241"/>
      <c r="BG81" s="241"/>
      <c r="BH81" s="241"/>
      <c r="BI81" s="241"/>
      <c r="BJ81" s="241"/>
      <c r="BK81" s="241"/>
      <c r="BL81" s="241"/>
      <c r="BM81" s="241"/>
      <c r="BN81" s="241"/>
      <c r="BO81" s="241"/>
      <c r="BP81" s="241"/>
      <c r="BQ81" s="238">
        <v>75</v>
      </c>
      <c r="BR81" s="243"/>
      <c r="BS81" s="895"/>
      <c r="BT81" s="896"/>
      <c r="BU81" s="896"/>
      <c r="BV81" s="896"/>
      <c r="BW81" s="896"/>
      <c r="BX81" s="896"/>
      <c r="BY81" s="896"/>
      <c r="BZ81" s="896"/>
      <c r="CA81" s="896"/>
      <c r="CB81" s="896"/>
      <c r="CC81" s="896"/>
      <c r="CD81" s="896"/>
      <c r="CE81" s="896"/>
      <c r="CF81" s="896"/>
      <c r="CG81" s="901"/>
      <c r="CH81" s="898"/>
      <c r="CI81" s="899"/>
      <c r="CJ81" s="899"/>
      <c r="CK81" s="899"/>
      <c r="CL81" s="900"/>
      <c r="CM81" s="898"/>
      <c r="CN81" s="899"/>
      <c r="CO81" s="899"/>
      <c r="CP81" s="899"/>
      <c r="CQ81" s="900"/>
      <c r="CR81" s="898"/>
      <c r="CS81" s="899"/>
      <c r="CT81" s="899"/>
      <c r="CU81" s="899"/>
      <c r="CV81" s="900"/>
      <c r="CW81" s="898"/>
      <c r="CX81" s="899"/>
      <c r="CY81" s="899"/>
      <c r="CZ81" s="899"/>
      <c r="DA81" s="900"/>
      <c r="DB81" s="898"/>
      <c r="DC81" s="899"/>
      <c r="DD81" s="899"/>
      <c r="DE81" s="899"/>
      <c r="DF81" s="900"/>
      <c r="DG81" s="898"/>
      <c r="DH81" s="899"/>
      <c r="DI81" s="899"/>
      <c r="DJ81" s="899"/>
      <c r="DK81" s="900"/>
      <c r="DL81" s="898"/>
      <c r="DM81" s="899"/>
      <c r="DN81" s="899"/>
      <c r="DO81" s="899"/>
      <c r="DP81" s="900"/>
      <c r="DQ81" s="898"/>
      <c r="DR81" s="899"/>
      <c r="DS81" s="899"/>
      <c r="DT81" s="899"/>
      <c r="DU81" s="900"/>
      <c r="DV81" s="895"/>
      <c r="DW81" s="896"/>
      <c r="DX81" s="896"/>
      <c r="DY81" s="896"/>
      <c r="DZ81" s="897"/>
      <c r="EA81" s="230"/>
    </row>
    <row r="82" spans="1:131" ht="26.25" customHeight="1" x14ac:dyDescent="0.15">
      <c r="A82" s="238">
        <v>15</v>
      </c>
      <c r="B82" s="909"/>
      <c r="C82" s="910"/>
      <c r="D82" s="910"/>
      <c r="E82" s="910"/>
      <c r="F82" s="910"/>
      <c r="G82" s="910"/>
      <c r="H82" s="910"/>
      <c r="I82" s="910"/>
      <c r="J82" s="910"/>
      <c r="K82" s="910"/>
      <c r="L82" s="910"/>
      <c r="M82" s="910"/>
      <c r="N82" s="910"/>
      <c r="O82" s="910"/>
      <c r="P82" s="911"/>
      <c r="Q82" s="912"/>
      <c r="R82" s="866"/>
      <c r="S82" s="866"/>
      <c r="T82" s="866"/>
      <c r="U82" s="866"/>
      <c r="V82" s="866"/>
      <c r="W82" s="866"/>
      <c r="X82" s="866"/>
      <c r="Y82" s="866"/>
      <c r="Z82" s="866"/>
      <c r="AA82" s="866"/>
      <c r="AB82" s="866"/>
      <c r="AC82" s="866"/>
      <c r="AD82" s="866"/>
      <c r="AE82" s="866"/>
      <c r="AF82" s="866"/>
      <c r="AG82" s="866"/>
      <c r="AH82" s="866"/>
      <c r="AI82" s="866"/>
      <c r="AJ82" s="866"/>
      <c r="AK82" s="866"/>
      <c r="AL82" s="866"/>
      <c r="AM82" s="866"/>
      <c r="AN82" s="866"/>
      <c r="AO82" s="866"/>
      <c r="AP82" s="866"/>
      <c r="AQ82" s="866"/>
      <c r="AR82" s="866"/>
      <c r="AS82" s="866"/>
      <c r="AT82" s="866"/>
      <c r="AU82" s="866"/>
      <c r="AV82" s="866"/>
      <c r="AW82" s="866"/>
      <c r="AX82" s="866"/>
      <c r="AY82" s="866"/>
      <c r="AZ82" s="868"/>
      <c r="BA82" s="868"/>
      <c r="BB82" s="868"/>
      <c r="BC82" s="868"/>
      <c r="BD82" s="869"/>
      <c r="BE82" s="241"/>
      <c r="BF82" s="241"/>
      <c r="BG82" s="241"/>
      <c r="BH82" s="241"/>
      <c r="BI82" s="241"/>
      <c r="BJ82" s="241"/>
      <c r="BK82" s="241"/>
      <c r="BL82" s="241"/>
      <c r="BM82" s="241"/>
      <c r="BN82" s="241"/>
      <c r="BO82" s="241"/>
      <c r="BP82" s="241"/>
      <c r="BQ82" s="238">
        <v>76</v>
      </c>
      <c r="BR82" s="243"/>
      <c r="BS82" s="895"/>
      <c r="BT82" s="896"/>
      <c r="BU82" s="896"/>
      <c r="BV82" s="896"/>
      <c r="BW82" s="896"/>
      <c r="BX82" s="896"/>
      <c r="BY82" s="896"/>
      <c r="BZ82" s="896"/>
      <c r="CA82" s="896"/>
      <c r="CB82" s="896"/>
      <c r="CC82" s="896"/>
      <c r="CD82" s="896"/>
      <c r="CE82" s="896"/>
      <c r="CF82" s="896"/>
      <c r="CG82" s="901"/>
      <c r="CH82" s="898"/>
      <c r="CI82" s="899"/>
      <c r="CJ82" s="899"/>
      <c r="CK82" s="899"/>
      <c r="CL82" s="900"/>
      <c r="CM82" s="898"/>
      <c r="CN82" s="899"/>
      <c r="CO82" s="899"/>
      <c r="CP82" s="899"/>
      <c r="CQ82" s="900"/>
      <c r="CR82" s="898"/>
      <c r="CS82" s="899"/>
      <c r="CT82" s="899"/>
      <c r="CU82" s="899"/>
      <c r="CV82" s="900"/>
      <c r="CW82" s="898"/>
      <c r="CX82" s="899"/>
      <c r="CY82" s="899"/>
      <c r="CZ82" s="899"/>
      <c r="DA82" s="900"/>
      <c r="DB82" s="898"/>
      <c r="DC82" s="899"/>
      <c r="DD82" s="899"/>
      <c r="DE82" s="899"/>
      <c r="DF82" s="900"/>
      <c r="DG82" s="898"/>
      <c r="DH82" s="899"/>
      <c r="DI82" s="899"/>
      <c r="DJ82" s="899"/>
      <c r="DK82" s="900"/>
      <c r="DL82" s="898"/>
      <c r="DM82" s="899"/>
      <c r="DN82" s="899"/>
      <c r="DO82" s="899"/>
      <c r="DP82" s="900"/>
      <c r="DQ82" s="898"/>
      <c r="DR82" s="899"/>
      <c r="DS82" s="899"/>
      <c r="DT82" s="899"/>
      <c r="DU82" s="900"/>
      <c r="DV82" s="895"/>
      <c r="DW82" s="896"/>
      <c r="DX82" s="896"/>
      <c r="DY82" s="896"/>
      <c r="DZ82" s="897"/>
      <c r="EA82" s="230"/>
    </row>
    <row r="83" spans="1:131" ht="26.25" customHeight="1" x14ac:dyDescent="0.15">
      <c r="A83" s="238">
        <v>16</v>
      </c>
      <c r="B83" s="909"/>
      <c r="C83" s="910"/>
      <c r="D83" s="910"/>
      <c r="E83" s="910"/>
      <c r="F83" s="910"/>
      <c r="G83" s="910"/>
      <c r="H83" s="910"/>
      <c r="I83" s="910"/>
      <c r="J83" s="910"/>
      <c r="K83" s="910"/>
      <c r="L83" s="910"/>
      <c r="M83" s="910"/>
      <c r="N83" s="910"/>
      <c r="O83" s="910"/>
      <c r="P83" s="911"/>
      <c r="Q83" s="912"/>
      <c r="R83" s="866"/>
      <c r="S83" s="866"/>
      <c r="T83" s="866"/>
      <c r="U83" s="866"/>
      <c r="V83" s="866"/>
      <c r="W83" s="866"/>
      <c r="X83" s="866"/>
      <c r="Y83" s="866"/>
      <c r="Z83" s="866"/>
      <c r="AA83" s="866"/>
      <c r="AB83" s="866"/>
      <c r="AC83" s="866"/>
      <c r="AD83" s="866"/>
      <c r="AE83" s="866"/>
      <c r="AF83" s="866"/>
      <c r="AG83" s="866"/>
      <c r="AH83" s="866"/>
      <c r="AI83" s="866"/>
      <c r="AJ83" s="866"/>
      <c r="AK83" s="866"/>
      <c r="AL83" s="866"/>
      <c r="AM83" s="866"/>
      <c r="AN83" s="866"/>
      <c r="AO83" s="866"/>
      <c r="AP83" s="866"/>
      <c r="AQ83" s="866"/>
      <c r="AR83" s="866"/>
      <c r="AS83" s="866"/>
      <c r="AT83" s="866"/>
      <c r="AU83" s="866"/>
      <c r="AV83" s="866"/>
      <c r="AW83" s="866"/>
      <c r="AX83" s="866"/>
      <c r="AY83" s="866"/>
      <c r="AZ83" s="868"/>
      <c r="BA83" s="868"/>
      <c r="BB83" s="868"/>
      <c r="BC83" s="868"/>
      <c r="BD83" s="869"/>
      <c r="BE83" s="241"/>
      <c r="BF83" s="241"/>
      <c r="BG83" s="241"/>
      <c r="BH83" s="241"/>
      <c r="BI83" s="241"/>
      <c r="BJ83" s="241"/>
      <c r="BK83" s="241"/>
      <c r="BL83" s="241"/>
      <c r="BM83" s="241"/>
      <c r="BN83" s="241"/>
      <c r="BO83" s="241"/>
      <c r="BP83" s="241"/>
      <c r="BQ83" s="238">
        <v>77</v>
      </c>
      <c r="BR83" s="243"/>
      <c r="BS83" s="895"/>
      <c r="BT83" s="896"/>
      <c r="BU83" s="896"/>
      <c r="BV83" s="896"/>
      <c r="BW83" s="896"/>
      <c r="BX83" s="896"/>
      <c r="BY83" s="896"/>
      <c r="BZ83" s="896"/>
      <c r="CA83" s="896"/>
      <c r="CB83" s="896"/>
      <c r="CC83" s="896"/>
      <c r="CD83" s="896"/>
      <c r="CE83" s="896"/>
      <c r="CF83" s="896"/>
      <c r="CG83" s="901"/>
      <c r="CH83" s="898"/>
      <c r="CI83" s="899"/>
      <c r="CJ83" s="899"/>
      <c r="CK83" s="899"/>
      <c r="CL83" s="900"/>
      <c r="CM83" s="898"/>
      <c r="CN83" s="899"/>
      <c r="CO83" s="899"/>
      <c r="CP83" s="899"/>
      <c r="CQ83" s="900"/>
      <c r="CR83" s="898"/>
      <c r="CS83" s="899"/>
      <c r="CT83" s="899"/>
      <c r="CU83" s="899"/>
      <c r="CV83" s="900"/>
      <c r="CW83" s="898"/>
      <c r="CX83" s="899"/>
      <c r="CY83" s="899"/>
      <c r="CZ83" s="899"/>
      <c r="DA83" s="900"/>
      <c r="DB83" s="898"/>
      <c r="DC83" s="899"/>
      <c r="DD83" s="899"/>
      <c r="DE83" s="899"/>
      <c r="DF83" s="900"/>
      <c r="DG83" s="898"/>
      <c r="DH83" s="899"/>
      <c r="DI83" s="899"/>
      <c r="DJ83" s="899"/>
      <c r="DK83" s="900"/>
      <c r="DL83" s="898"/>
      <c r="DM83" s="899"/>
      <c r="DN83" s="899"/>
      <c r="DO83" s="899"/>
      <c r="DP83" s="900"/>
      <c r="DQ83" s="898"/>
      <c r="DR83" s="899"/>
      <c r="DS83" s="899"/>
      <c r="DT83" s="899"/>
      <c r="DU83" s="900"/>
      <c r="DV83" s="895"/>
      <c r="DW83" s="896"/>
      <c r="DX83" s="896"/>
      <c r="DY83" s="896"/>
      <c r="DZ83" s="897"/>
      <c r="EA83" s="230"/>
    </row>
    <row r="84" spans="1:131" ht="26.25" customHeight="1" x14ac:dyDescent="0.15">
      <c r="A84" s="238">
        <v>17</v>
      </c>
      <c r="B84" s="909"/>
      <c r="C84" s="910"/>
      <c r="D84" s="910"/>
      <c r="E84" s="910"/>
      <c r="F84" s="910"/>
      <c r="G84" s="910"/>
      <c r="H84" s="910"/>
      <c r="I84" s="910"/>
      <c r="J84" s="910"/>
      <c r="K84" s="910"/>
      <c r="L84" s="910"/>
      <c r="M84" s="910"/>
      <c r="N84" s="910"/>
      <c r="O84" s="910"/>
      <c r="P84" s="911"/>
      <c r="Q84" s="912"/>
      <c r="R84" s="866"/>
      <c r="S84" s="866"/>
      <c r="T84" s="866"/>
      <c r="U84" s="866"/>
      <c r="V84" s="866"/>
      <c r="W84" s="866"/>
      <c r="X84" s="866"/>
      <c r="Y84" s="866"/>
      <c r="Z84" s="866"/>
      <c r="AA84" s="866"/>
      <c r="AB84" s="866"/>
      <c r="AC84" s="866"/>
      <c r="AD84" s="866"/>
      <c r="AE84" s="866"/>
      <c r="AF84" s="866"/>
      <c r="AG84" s="866"/>
      <c r="AH84" s="866"/>
      <c r="AI84" s="866"/>
      <c r="AJ84" s="866"/>
      <c r="AK84" s="866"/>
      <c r="AL84" s="866"/>
      <c r="AM84" s="866"/>
      <c r="AN84" s="866"/>
      <c r="AO84" s="866"/>
      <c r="AP84" s="866"/>
      <c r="AQ84" s="866"/>
      <c r="AR84" s="866"/>
      <c r="AS84" s="866"/>
      <c r="AT84" s="866"/>
      <c r="AU84" s="866"/>
      <c r="AV84" s="866"/>
      <c r="AW84" s="866"/>
      <c r="AX84" s="866"/>
      <c r="AY84" s="866"/>
      <c r="AZ84" s="868"/>
      <c r="BA84" s="868"/>
      <c r="BB84" s="868"/>
      <c r="BC84" s="868"/>
      <c r="BD84" s="869"/>
      <c r="BE84" s="241"/>
      <c r="BF84" s="241"/>
      <c r="BG84" s="241"/>
      <c r="BH84" s="241"/>
      <c r="BI84" s="241"/>
      <c r="BJ84" s="241"/>
      <c r="BK84" s="241"/>
      <c r="BL84" s="241"/>
      <c r="BM84" s="241"/>
      <c r="BN84" s="241"/>
      <c r="BO84" s="241"/>
      <c r="BP84" s="241"/>
      <c r="BQ84" s="238">
        <v>78</v>
      </c>
      <c r="BR84" s="243"/>
      <c r="BS84" s="895"/>
      <c r="BT84" s="896"/>
      <c r="BU84" s="896"/>
      <c r="BV84" s="896"/>
      <c r="BW84" s="896"/>
      <c r="BX84" s="896"/>
      <c r="BY84" s="896"/>
      <c r="BZ84" s="896"/>
      <c r="CA84" s="896"/>
      <c r="CB84" s="896"/>
      <c r="CC84" s="896"/>
      <c r="CD84" s="896"/>
      <c r="CE84" s="896"/>
      <c r="CF84" s="896"/>
      <c r="CG84" s="901"/>
      <c r="CH84" s="898"/>
      <c r="CI84" s="899"/>
      <c r="CJ84" s="899"/>
      <c r="CK84" s="899"/>
      <c r="CL84" s="900"/>
      <c r="CM84" s="898"/>
      <c r="CN84" s="899"/>
      <c r="CO84" s="899"/>
      <c r="CP84" s="899"/>
      <c r="CQ84" s="900"/>
      <c r="CR84" s="898"/>
      <c r="CS84" s="899"/>
      <c r="CT84" s="899"/>
      <c r="CU84" s="899"/>
      <c r="CV84" s="900"/>
      <c r="CW84" s="898"/>
      <c r="CX84" s="899"/>
      <c r="CY84" s="899"/>
      <c r="CZ84" s="899"/>
      <c r="DA84" s="900"/>
      <c r="DB84" s="898"/>
      <c r="DC84" s="899"/>
      <c r="DD84" s="899"/>
      <c r="DE84" s="899"/>
      <c r="DF84" s="900"/>
      <c r="DG84" s="898"/>
      <c r="DH84" s="899"/>
      <c r="DI84" s="899"/>
      <c r="DJ84" s="899"/>
      <c r="DK84" s="900"/>
      <c r="DL84" s="898"/>
      <c r="DM84" s="899"/>
      <c r="DN84" s="899"/>
      <c r="DO84" s="899"/>
      <c r="DP84" s="900"/>
      <c r="DQ84" s="898"/>
      <c r="DR84" s="899"/>
      <c r="DS84" s="899"/>
      <c r="DT84" s="899"/>
      <c r="DU84" s="900"/>
      <c r="DV84" s="895"/>
      <c r="DW84" s="896"/>
      <c r="DX84" s="896"/>
      <c r="DY84" s="896"/>
      <c r="DZ84" s="897"/>
      <c r="EA84" s="230"/>
    </row>
    <row r="85" spans="1:131" ht="26.25" customHeight="1" x14ac:dyDescent="0.15">
      <c r="A85" s="238">
        <v>18</v>
      </c>
      <c r="B85" s="909"/>
      <c r="C85" s="910"/>
      <c r="D85" s="910"/>
      <c r="E85" s="910"/>
      <c r="F85" s="910"/>
      <c r="G85" s="910"/>
      <c r="H85" s="910"/>
      <c r="I85" s="910"/>
      <c r="J85" s="910"/>
      <c r="K85" s="910"/>
      <c r="L85" s="910"/>
      <c r="M85" s="910"/>
      <c r="N85" s="910"/>
      <c r="O85" s="910"/>
      <c r="P85" s="911"/>
      <c r="Q85" s="912"/>
      <c r="R85" s="866"/>
      <c r="S85" s="866"/>
      <c r="T85" s="866"/>
      <c r="U85" s="866"/>
      <c r="V85" s="866"/>
      <c r="W85" s="866"/>
      <c r="X85" s="866"/>
      <c r="Y85" s="866"/>
      <c r="Z85" s="866"/>
      <c r="AA85" s="866"/>
      <c r="AB85" s="866"/>
      <c r="AC85" s="866"/>
      <c r="AD85" s="866"/>
      <c r="AE85" s="866"/>
      <c r="AF85" s="866"/>
      <c r="AG85" s="866"/>
      <c r="AH85" s="866"/>
      <c r="AI85" s="866"/>
      <c r="AJ85" s="866"/>
      <c r="AK85" s="866"/>
      <c r="AL85" s="866"/>
      <c r="AM85" s="866"/>
      <c r="AN85" s="866"/>
      <c r="AO85" s="866"/>
      <c r="AP85" s="866"/>
      <c r="AQ85" s="866"/>
      <c r="AR85" s="866"/>
      <c r="AS85" s="866"/>
      <c r="AT85" s="866"/>
      <c r="AU85" s="866"/>
      <c r="AV85" s="866"/>
      <c r="AW85" s="866"/>
      <c r="AX85" s="866"/>
      <c r="AY85" s="866"/>
      <c r="AZ85" s="868"/>
      <c r="BA85" s="868"/>
      <c r="BB85" s="868"/>
      <c r="BC85" s="868"/>
      <c r="BD85" s="869"/>
      <c r="BE85" s="241"/>
      <c r="BF85" s="241"/>
      <c r="BG85" s="241"/>
      <c r="BH85" s="241"/>
      <c r="BI85" s="241"/>
      <c r="BJ85" s="241"/>
      <c r="BK85" s="241"/>
      <c r="BL85" s="241"/>
      <c r="BM85" s="241"/>
      <c r="BN85" s="241"/>
      <c r="BO85" s="241"/>
      <c r="BP85" s="241"/>
      <c r="BQ85" s="238">
        <v>79</v>
      </c>
      <c r="BR85" s="243"/>
      <c r="BS85" s="895"/>
      <c r="BT85" s="896"/>
      <c r="BU85" s="896"/>
      <c r="BV85" s="896"/>
      <c r="BW85" s="896"/>
      <c r="BX85" s="896"/>
      <c r="BY85" s="896"/>
      <c r="BZ85" s="896"/>
      <c r="CA85" s="896"/>
      <c r="CB85" s="896"/>
      <c r="CC85" s="896"/>
      <c r="CD85" s="896"/>
      <c r="CE85" s="896"/>
      <c r="CF85" s="896"/>
      <c r="CG85" s="901"/>
      <c r="CH85" s="898"/>
      <c r="CI85" s="899"/>
      <c r="CJ85" s="899"/>
      <c r="CK85" s="899"/>
      <c r="CL85" s="900"/>
      <c r="CM85" s="898"/>
      <c r="CN85" s="899"/>
      <c r="CO85" s="899"/>
      <c r="CP85" s="899"/>
      <c r="CQ85" s="900"/>
      <c r="CR85" s="898"/>
      <c r="CS85" s="899"/>
      <c r="CT85" s="899"/>
      <c r="CU85" s="899"/>
      <c r="CV85" s="900"/>
      <c r="CW85" s="898"/>
      <c r="CX85" s="899"/>
      <c r="CY85" s="899"/>
      <c r="CZ85" s="899"/>
      <c r="DA85" s="900"/>
      <c r="DB85" s="898"/>
      <c r="DC85" s="899"/>
      <c r="DD85" s="899"/>
      <c r="DE85" s="899"/>
      <c r="DF85" s="900"/>
      <c r="DG85" s="898"/>
      <c r="DH85" s="899"/>
      <c r="DI85" s="899"/>
      <c r="DJ85" s="899"/>
      <c r="DK85" s="900"/>
      <c r="DL85" s="898"/>
      <c r="DM85" s="899"/>
      <c r="DN85" s="899"/>
      <c r="DO85" s="899"/>
      <c r="DP85" s="900"/>
      <c r="DQ85" s="898"/>
      <c r="DR85" s="899"/>
      <c r="DS85" s="899"/>
      <c r="DT85" s="899"/>
      <c r="DU85" s="900"/>
      <c r="DV85" s="895"/>
      <c r="DW85" s="896"/>
      <c r="DX85" s="896"/>
      <c r="DY85" s="896"/>
      <c r="DZ85" s="897"/>
      <c r="EA85" s="230"/>
    </row>
    <row r="86" spans="1:131" ht="26.25" customHeight="1" x14ac:dyDescent="0.15">
      <c r="A86" s="238">
        <v>19</v>
      </c>
      <c r="B86" s="909"/>
      <c r="C86" s="910"/>
      <c r="D86" s="910"/>
      <c r="E86" s="910"/>
      <c r="F86" s="910"/>
      <c r="G86" s="910"/>
      <c r="H86" s="910"/>
      <c r="I86" s="910"/>
      <c r="J86" s="910"/>
      <c r="K86" s="910"/>
      <c r="L86" s="910"/>
      <c r="M86" s="910"/>
      <c r="N86" s="910"/>
      <c r="O86" s="910"/>
      <c r="P86" s="911"/>
      <c r="Q86" s="912"/>
      <c r="R86" s="866"/>
      <c r="S86" s="866"/>
      <c r="T86" s="866"/>
      <c r="U86" s="866"/>
      <c r="V86" s="866"/>
      <c r="W86" s="866"/>
      <c r="X86" s="866"/>
      <c r="Y86" s="866"/>
      <c r="Z86" s="866"/>
      <c r="AA86" s="866"/>
      <c r="AB86" s="866"/>
      <c r="AC86" s="866"/>
      <c r="AD86" s="866"/>
      <c r="AE86" s="866"/>
      <c r="AF86" s="866"/>
      <c r="AG86" s="866"/>
      <c r="AH86" s="866"/>
      <c r="AI86" s="866"/>
      <c r="AJ86" s="866"/>
      <c r="AK86" s="866"/>
      <c r="AL86" s="866"/>
      <c r="AM86" s="866"/>
      <c r="AN86" s="866"/>
      <c r="AO86" s="866"/>
      <c r="AP86" s="866"/>
      <c r="AQ86" s="866"/>
      <c r="AR86" s="866"/>
      <c r="AS86" s="866"/>
      <c r="AT86" s="866"/>
      <c r="AU86" s="866"/>
      <c r="AV86" s="866"/>
      <c r="AW86" s="866"/>
      <c r="AX86" s="866"/>
      <c r="AY86" s="866"/>
      <c r="AZ86" s="868"/>
      <c r="BA86" s="868"/>
      <c r="BB86" s="868"/>
      <c r="BC86" s="868"/>
      <c r="BD86" s="869"/>
      <c r="BE86" s="241"/>
      <c r="BF86" s="241"/>
      <c r="BG86" s="241"/>
      <c r="BH86" s="241"/>
      <c r="BI86" s="241"/>
      <c r="BJ86" s="241"/>
      <c r="BK86" s="241"/>
      <c r="BL86" s="241"/>
      <c r="BM86" s="241"/>
      <c r="BN86" s="241"/>
      <c r="BO86" s="241"/>
      <c r="BP86" s="241"/>
      <c r="BQ86" s="238">
        <v>80</v>
      </c>
      <c r="BR86" s="243"/>
      <c r="BS86" s="895"/>
      <c r="BT86" s="896"/>
      <c r="BU86" s="896"/>
      <c r="BV86" s="896"/>
      <c r="BW86" s="896"/>
      <c r="BX86" s="896"/>
      <c r="BY86" s="896"/>
      <c r="BZ86" s="896"/>
      <c r="CA86" s="896"/>
      <c r="CB86" s="896"/>
      <c r="CC86" s="896"/>
      <c r="CD86" s="896"/>
      <c r="CE86" s="896"/>
      <c r="CF86" s="896"/>
      <c r="CG86" s="901"/>
      <c r="CH86" s="898"/>
      <c r="CI86" s="899"/>
      <c r="CJ86" s="899"/>
      <c r="CK86" s="899"/>
      <c r="CL86" s="900"/>
      <c r="CM86" s="898"/>
      <c r="CN86" s="899"/>
      <c r="CO86" s="899"/>
      <c r="CP86" s="899"/>
      <c r="CQ86" s="900"/>
      <c r="CR86" s="898"/>
      <c r="CS86" s="899"/>
      <c r="CT86" s="899"/>
      <c r="CU86" s="899"/>
      <c r="CV86" s="900"/>
      <c r="CW86" s="898"/>
      <c r="CX86" s="899"/>
      <c r="CY86" s="899"/>
      <c r="CZ86" s="899"/>
      <c r="DA86" s="900"/>
      <c r="DB86" s="898"/>
      <c r="DC86" s="899"/>
      <c r="DD86" s="899"/>
      <c r="DE86" s="899"/>
      <c r="DF86" s="900"/>
      <c r="DG86" s="898"/>
      <c r="DH86" s="899"/>
      <c r="DI86" s="899"/>
      <c r="DJ86" s="899"/>
      <c r="DK86" s="900"/>
      <c r="DL86" s="898"/>
      <c r="DM86" s="899"/>
      <c r="DN86" s="899"/>
      <c r="DO86" s="899"/>
      <c r="DP86" s="900"/>
      <c r="DQ86" s="898"/>
      <c r="DR86" s="899"/>
      <c r="DS86" s="899"/>
      <c r="DT86" s="899"/>
      <c r="DU86" s="900"/>
      <c r="DV86" s="895"/>
      <c r="DW86" s="896"/>
      <c r="DX86" s="896"/>
      <c r="DY86" s="896"/>
      <c r="DZ86" s="897"/>
      <c r="EA86" s="230"/>
    </row>
    <row r="87" spans="1:131" ht="26.25" customHeight="1" x14ac:dyDescent="0.15">
      <c r="A87" s="244">
        <v>20</v>
      </c>
      <c r="B87" s="916"/>
      <c r="C87" s="917"/>
      <c r="D87" s="917"/>
      <c r="E87" s="917"/>
      <c r="F87" s="917"/>
      <c r="G87" s="917"/>
      <c r="H87" s="917"/>
      <c r="I87" s="917"/>
      <c r="J87" s="917"/>
      <c r="K87" s="917"/>
      <c r="L87" s="917"/>
      <c r="M87" s="917"/>
      <c r="N87" s="917"/>
      <c r="O87" s="917"/>
      <c r="P87" s="918"/>
      <c r="Q87" s="919"/>
      <c r="R87" s="920"/>
      <c r="S87" s="920"/>
      <c r="T87" s="920"/>
      <c r="U87" s="920"/>
      <c r="V87" s="920"/>
      <c r="W87" s="920"/>
      <c r="X87" s="920"/>
      <c r="Y87" s="920"/>
      <c r="Z87" s="920"/>
      <c r="AA87" s="920"/>
      <c r="AB87" s="920"/>
      <c r="AC87" s="920"/>
      <c r="AD87" s="920"/>
      <c r="AE87" s="920"/>
      <c r="AF87" s="920"/>
      <c r="AG87" s="920"/>
      <c r="AH87" s="920"/>
      <c r="AI87" s="920"/>
      <c r="AJ87" s="920"/>
      <c r="AK87" s="920"/>
      <c r="AL87" s="920"/>
      <c r="AM87" s="920"/>
      <c r="AN87" s="920"/>
      <c r="AO87" s="920"/>
      <c r="AP87" s="920"/>
      <c r="AQ87" s="920"/>
      <c r="AR87" s="920"/>
      <c r="AS87" s="920"/>
      <c r="AT87" s="920"/>
      <c r="AU87" s="920"/>
      <c r="AV87" s="920"/>
      <c r="AW87" s="920"/>
      <c r="AX87" s="920"/>
      <c r="AY87" s="920"/>
      <c r="AZ87" s="921"/>
      <c r="BA87" s="921"/>
      <c r="BB87" s="921"/>
      <c r="BC87" s="921"/>
      <c r="BD87" s="922"/>
      <c r="BE87" s="241"/>
      <c r="BF87" s="241"/>
      <c r="BG87" s="241"/>
      <c r="BH87" s="241"/>
      <c r="BI87" s="241"/>
      <c r="BJ87" s="241"/>
      <c r="BK87" s="241"/>
      <c r="BL87" s="241"/>
      <c r="BM87" s="241"/>
      <c r="BN87" s="241"/>
      <c r="BO87" s="241"/>
      <c r="BP87" s="241"/>
      <c r="BQ87" s="238">
        <v>81</v>
      </c>
      <c r="BR87" s="243"/>
      <c r="BS87" s="895"/>
      <c r="BT87" s="896"/>
      <c r="BU87" s="896"/>
      <c r="BV87" s="896"/>
      <c r="BW87" s="896"/>
      <c r="BX87" s="896"/>
      <c r="BY87" s="896"/>
      <c r="BZ87" s="896"/>
      <c r="CA87" s="896"/>
      <c r="CB87" s="896"/>
      <c r="CC87" s="896"/>
      <c r="CD87" s="896"/>
      <c r="CE87" s="896"/>
      <c r="CF87" s="896"/>
      <c r="CG87" s="901"/>
      <c r="CH87" s="898"/>
      <c r="CI87" s="899"/>
      <c r="CJ87" s="899"/>
      <c r="CK87" s="899"/>
      <c r="CL87" s="900"/>
      <c r="CM87" s="898"/>
      <c r="CN87" s="899"/>
      <c r="CO87" s="899"/>
      <c r="CP87" s="899"/>
      <c r="CQ87" s="900"/>
      <c r="CR87" s="898"/>
      <c r="CS87" s="899"/>
      <c r="CT87" s="899"/>
      <c r="CU87" s="899"/>
      <c r="CV87" s="900"/>
      <c r="CW87" s="898"/>
      <c r="CX87" s="899"/>
      <c r="CY87" s="899"/>
      <c r="CZ87" s="899"/>
      <c r="DA87" s="900"/>
      <c r="DB87" s="898"/>
      <c r="DC87" s="899"/>
      <c r="DD87" s="899"/>
      <c r="DE87" s="899"/>
      <c r="DF87" s="900"/>
      <c r="DG87" s="898"/>
      <c r="DH87" s="899"/>
      <c r="DI87" s="899"/>
      <c r="DJ87" s="899"/>
      <c r="DK87" s="900"/>
      <c r="DL87" s="898"/>
      <c r="DM87" s="899"/>
      <c r="DN87" s="899"/>
      <c r="DO87" s="899"/>
      <c r="DP87" s="900"/>
      <c r="DQ87" s="898"/>
      <c r="DR87" s="899"/>
      <c r="DS87" s="899"/>
      <c r="DT87" s="899"/>
      <c r="DU87" s="900"/>
      <c r="DV87" s="895"/>
      <c r="DW87" s="896"/>
      <c r="DX87" s="896"/>
      <c r="DY87" s="896"/>
      <c r="DZ87" s="897"/>
      <c r="EA87" s="230"/>
    </row>
    <row r="88" spans="1:131" ht="26.25" customHeight="1" thickBot="1" x14ac:dyDescent="0.2">
      <c r="A88" s="240" t="s">
        <v>390</v>
      </c>
      <c r="B88" s="825" t="s">
        <v>423</v>
      </c>
      <c r="C88" s="826"/>
      <c r="D88" s="826"/>
      <c r="E88" s="826"/>
      <c r="F88" s="826"/>
      <c r="G88" s="826"/>
      <c r="H88" s="826"/>
      <c r="I88" s="826"/>
      <c r="J88" s="826"/>
      <c r="K88" s="826"/>
      <c r="L88" s="826"/>
      <c r="M88" s="826"/>
      <c r="N88" s="826"/>
      <c r="O88" s="826"/>
      <c r="P88" s="827"/>
      <c r="Q88" s="876"/>
      <c r="R88" s="877"/>
      <c r="S88" s="877"/>
      <c r="T88" s="877"/>
      <c r="U88" s="877"/>
      <c r="V88" s="877"/>
      <c r="W88" s="877"/>
      <c r="X88" s="877"/>
      <c r="Y88" s="877"/>
      <c r="Z88" s="877"/>
      <c r="AA88" s="877"/>
      <c r="AB88" s="877"/>
      <c r="AC88" s="877"/>
      <c r="AD88" s="877"/>
      <c r="AE88" s="877"/>
      <c r="AF88" s="880">
        <v>5448</v>
      </c>
      <c r="AG88" s="880"/>
      <c r="AH88" s="880"/>
      <c r="AI88" s="880"/>
      <c r="AJ88" s="880"/>
      <c r="AK88" s="877"/>
      <c r="AL88" s="877"/>
      <c r="AM88" s="877"/>
      <c r="AN88" s="877"/>
      <c r="AO88" s="877"/>
      <c r="AP88" s="880">
        <v>9626</v>
      </c>
      <c r="AQ88" s="880"/>
      <c r="AR88" s="880"/>
      <c r="AS88" s="880"/>
      <c r="AT88" s="880"/>
      <c r="AU88" s="880">
        <v>1839</v>
      </c>
      <c r="AV88" s="880"/>
      <c r="AW88" s="880"/>
      <c r="AX88" s="880"/>
      <c r="AY88" s="880"/>
      <c r="AZ88" s="885"/>
      <c r="BA88" s="885"/>
      <c r="BB88" s="885"/>
      <c r="BC88" s="885"/>
      <c r="BD88" s="886"/>
      <c r="BE88" s="241"/>
      <c r="BF88" s="241"/>
      <c r="BG88" s="241"/>
      <c r="BH88" s="241"/>
      <c r="BI88" s="241"/>
      <c r="BJ88" s="241"/>
      <c r="BK88" s="241"/>
      <c r="BL88" s="241"/>
      <c r="BM88" s="241"/>
      <c r="BN88" s="241"/>
      <c r="BO88" s="241"/>
      <c r="BP88" s="241"/>
      <c r="BQ88" s="238">
        <v>82</v>
      </c>
      <c r="BR88" s="243"/>
      <c r="BS88" s="895"/>
      <c r="BT88" s="896"/>
      <c r="BU88" s="896"/>
      <c r="BV88" s="896"/>
      <c r="BW88" s="896"/>
      <c r="BX88" s="896"/>
      <c r="BY88" s="896"/>
      <c r="BZ88" s="896"/>
      <c r="CA88" s="896"/>
      <c r="CB88" s="896"/>
      <c r="CC88" s="896"/>
      <c r="CD88" s="896"/>
      <c r="CE88" s="896"/>
      <c r="CF88" s="896"/>
      <c r="CG88" s="901"/>
      <c r="CH88" s="898"/>
      <c r="CI88" s="899"/>
      <c r="CJ88" s="899"/>
      <c r="CK88" s="899"/>
      <c r="CL88" s="900"/>
      <c r="CM88" s="898"/>
      <c r="CN88" s="899"/>
      <c r="CO88" s="899"/>
      <c r="CP88" s="899"/>
      <c r="CQ88" s="900"/>
      <c r="CR88" s="898"/>
      <c r="CS88" s="899"/>
      <c r="CT88" s="899"/>
      <c r="CU88" s="899"/>
      <c r="CV88" s="900"/>
      <c r="CW88" s="898"/>
      <c r="CX88" s="899"/>
      <c r="CY88" s="899"/>
      <c r="CZ88" s="899"/>
      <c r="DA88" s="900"/>
      <c r="DB88" s="898"/>
      <c r="DC88" s="899"/>
      <c r="DD88" s="899"/>
      <c r="DE88" s="899"/>
      <c r="DF88" s="900"/>
      <c r="DG88" s="898"/>
      <c r="DH88" s="899"/>
      <c r="DI88" s="899"/>
      <c r="DJ88" s="899"/>
      <c r="DK88" s="900"/>
      <c r="DL88" s="898"/>
      <c r="DM88" s="899"/>
      <c r="DN88" s="899"/>
      <c r="DO88" s="899"/>
      <c r="DP88" s="900"/>
      <c r="DQ88" s="898"/>
      <c r="DR88" s="899"/>
      <c r="DS88" s="899"/>
      <c r="DT88" s="899"/>
      <c r="DU88" s="900"/>
      <c r="DV88" s="895"/>
      <c r="DW88" s="896"/>
      <c r="DX88" s="896"/>
      <c r="DY88" s="896"/>
      <c r="DZ88" s="897"/>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95"/>
      <c r="BT89" s="896"/>
      <c r="BU89" s="896"/>
      <c r="BV89" s="896"/>
      <c r="BW89" s="896"/>
      <c r="BX89" s="896"/>
      <c r="BY89" s="896"/>
      <c r="BZ89" s="896"/>
      <c r="CA89" s="896"/>
      <c r="CB89" s="896"/>
      <c r="CC89" s="896"/>
      <c r="CD89" s="896"/>
      <c r="CE89" s="896"/>
      <c r="CF89" s="896"/>
      <c r="CG89" s="901"/>
      <c r="CH89" s="898"/>
      <c r="CI89" s="899"/>
      <c r="CJ89" s="899"/>
      <c r="CK89" s="899"/>
      <c r="CL89" s="900"/>
      <c r="CM89" s="898"/>
      <c r="CN89" s="899"/>
      <c r="CO89" s="899"/>
      <c r="CP89" s="899"/>
      <c r="CQ89" s="900"/>
      <c r="CR89" s="898"/>
      <c r="CS89" s="899"/>
      <c r="CT89" s="899"/>
      <c r="CU89" s="899"/>
      <c r="CV89" s="900"/>
      <c r="CW89" s="898"/>
      <c r="CX89" s="899"/>
      <c r="CY89" s="899"/>
      <c r="CZ89" s="899"/>
      <c r="DA89" s="900"/>
      <c r="DB89" s="898"/>
      <c r="DC89" s="899"/>
      <c r="DD89" s="899"/>
      <c r="DE89" s="899"/>
      <c r="DF89" s="900"/>
      <c r="DG89" s="898"/>
      <c r="DH89" s="899"/>
      <c r="DI89" s="899"/>
      <c r="DJ89" s="899"/>
      <c r="DK89" s="900"/>
      <c r="DL89" s="898"/>
      <c r="DM89" s="899"/>
      <c r="DN89" s="899"/>
      <c r="DO89" s="899"/>
      <c r="DP89" s="900"/>
      <c r="DQ89" s="898"/>
      <c r="DR89" s="899"/>
      <c r="DS89" s="899"/>
      <c r="DT89" s="899"/>
      <c r="DU89" s="900"/>
      <c r="DV89" s="895"/>
      <c r="DW89" s="896"/>
      <c r="DX89" s="896"/>
      <c r="DY89" s="896"/>
      <c r="DZ89" s="897"/>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95"/>
      <c r="BT90" s="896"/>
      <c r="BU90" s="896"/>
      <c r="BV90" s="896"/>
      <c r="BW90" s="896"/>
      <c r="BX90" s="896"/>
      <c r="BY90" s="896"/>
      <c r="BZ90" s="896"/>
      <c r="CA90" s="896"/>
      <c r="CB90" s="896"/>
      <c r="CC90" s="896"/>
      <c r="CD90" s="896"/>
      <c r="CE90" s="896"/>
      <c r="CF90" s="896"/>
      <c r="CG90" s="901"/>
      <c r="CH90" s="898"/>
      <c r="CI90" s="899"/>
      <c r="CJ90" s="899"/>
      <c r="CK90" s="899"/>
      <c r="CL90" s="900"/>
      <c r="CM90" s="898"/>
      <c r="CN90" s="899"/>
      <c r="CO90" s="899"/>
      <c r="CP90" s="899"/>
      <c r="CQ90" s="900"/>
      <c r="CR90" s="898"/>
      <c r="CS90" s="899"/>
      <c r="CT90" s="899"/>
      <c r="CU90" s="899"/>
      <c r="CV90" s="900"/>
      <c r="CW90" s="898"/>
      <c r="CX90" s="899"/>
      <c r="CY90" s="899"/>
      <c r="CZ90" s="899"/>
      <c r="DA90" s="900"/>
      <c r="DB90" s="898"/>
      <c r="DC90" s="899"/>
      <c r="DD90" s="899"/>
      <c r="DE90" s="899"/>
      <c r="DF90" s="900"/>
      <c r="DG90" s="898"/>
      <c r="DH90" s="899"/>
      <c r="DI90" s="899"/>
      <c r="DJ90" s="899"/>
      <c r="DK90" s="900"/>
      <c r="DL90" s="898"/>
      <c r="DM90" s="899"/>
      <c r="DN90" s="899"/>
      <c r="DO90" s="899"/>
      <c r="DP90" s="900"/>
      <c r="DQ90" s="898"/>
      <c r="DR90" s="899"/>
      <c r="DS90" s="899"/>
      <c r="DT90" s="899"/>
      <c r="DU90" s="900"/>
      <c r="DV90" s="895"/>
      <c r="DW90" s="896"/>
      <c r="DX90" s="896"/>
      <c r="DY90" s="896"/>
      <c r="DZ90" s="897"/>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95"/>
      <c r="BT91" s="896"/>
      <c r="BU91" s="896"/>
      <c r="BV91" s="896"/>
      <c r="BW91" s="896"/>
      <c r="BX91" s="896"/>
      <c r="BY91" s="896"/>
      <c r="BZ91" s="896"/>
      <c r="CA91" s="896"/>
      <c r="CB91" s="896"/>
      <c r="CC91" s="896"/>
      <c r="CD91" s="896"/>
      <c r="CE91" s="896"/>
      <c r="CF91" s="896"/>
      <c r="CG91" s="901"/>
      <c r="CH91" s="898"/>
      <c r="CI91" s="899"/>
      <c r="CJ91" s="899"/>
      <c r="CK91" s="899"/>
      <c r="CL91" s="900"/>
      <c r="CM91" s="898"/>
      <c r="CN91" s="899"/>
      <c r="CO91" s="899"/>
      <c r="CP91" s="899"/>
      <c r="CQ91" s="900"/>
      <c r="CR91" s="898"/>
      <c r="CS91" s="899"/>
      <c r="CT91" s="899"/>
      <c r="CU91" s="899"/>
      <c r="CV91" s="900"/>
      <c r="CW91" s="898"/>
      <c r="CX91" s="899"/>
      <c r="CY91" s="899"/>
      <c r="CZ91" s="899"/>
      <c r="DA91" s="900"/>
      <c r="DB91" s="898"/>
      <c r="DC91" s="899"/>
      <c r="DD91" s="899"/>
      <c r="DE91" s="899"/>
      <c r="DF91" s="900"/>
      <c r="DG91" s="898"/>
      <c r="DH91" s="899"/>
      <c r="DI91" s="899"/>
      <c r="DJ91" s="899"/>
      <c r="DK91" s="900"/>
      <c r="DL91" s="898"/>
      <c r="DM91" s="899"/>
      <c r="DN91" s="899"/>
      <c r="DO91" s="899"/>
      <c r="DP91" s="900"/>
      <c r="DQ91" s="898"/>
      <c r="DR91" s="899"/>
      <c r="DS91" s="899"/>
      <c r="DT91" s="899"/>
      <c r="DU91" s="900"/>
      <c r="DV91" s="895"/>
      <c r="DW91" s="896"/>
      <c r="DX91" s="896"/>
      <c r="DY91" s="896"/>
      <c r="DZ91" s="897"/>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95"/>
      <c r="BT92" s="896"/>
      <c r="BU92" s="896"/>
      <c r="BV92" s="896"/>
      <c r="BW92" s="896"/>
      <c r="BX92" s="896"/>
      <c r="BY92" s="896"/>
      <c r="BZ92" s="896"/>
      <c r="CA92" s="896"/>
      <c r="CB92" s="896"/>
      <c r="CC92" s="896"/>
      <c r="CD92" s="896"/>
      <c r="CE92" s="896"/>
      <c r="CF92" s="896"/>
      <c r="CG92" s="901"/>
      <c r="CH92" s="898"/>
      <c r="CI92" s="899"/>
      <c r="CJ92" s="899"/>
      <c r="CK92" s="899"/>
      <c r="CL92" s="900"/>
      <c r="CM92" s="898"/>
      <c r="CN92" s="899"/>
      <c r="CO92" s="899"/>
      <c r="CP92" s="899"/>
      <c r="CQ92" s="900"/>
      <c r="CR92" s="898"/>
      <c r="CS92" s="899"/>
      <c r="CT92" s="899"/>
      <c r="CU92" s="899"/>
      <c r="CV92" s="900"/>
      <c r="CW92" s="898"/>
      <c r="CX92" s="899"/>
      <c r="CY92" s="899"/>
      <c r="CZ92" s="899"/>
      <c r="DA92" s="900"/>
      <c r="DB92" s="898"/>
      <c r="DC92" s="899"/>
      <c r="DD92" s="899"/>
      <c r="DE92" s="899"/>
      <c r="DF92" s="900"/>
      <c r="DG92" s="898"/>
      <c r="DH92" s="899"/>
      <c r="DI92" s="899"/>
      <c r="DJ92" s="899"/>
      <c r="DK92" s="900"/>
      <c r="DL92" s="898"/>
      <c r="DM92" s="899"/>
      <c r="DN92" s="899"/>
      <c r="DO92" s="899"/>
      <c r="DP92" s="900"/>
      <c r="DQ92" s="898"/>
      <c r="DR92" s="899"/>
      <c r="DS92" s="899"/>
      <c r="DT92" s="899"/>
      <c r="DU92" s="900"/>
      <c r="DV92" s="895"/>
      <c r="DW92" s="896"/>
      <c r="DX92" s="896"/>
      <c r="DY92" s="896"/>
      <c r="DZ92" s="897"/>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95"/>
      <c r="BT93" s="896"/>
      <c r="BU93" s="896"/>
      <c r="BV93" s="896"/>
      <c r="BW93" s="896"/>
      <c r="BX93" s="896"/>
      <c r="BY93" s="896"/>
      <c r="BZ93" s="896"/>
      <c r="CA93" s="896"/>
      <c r="CB93" s="896"/>
      <c r="CC93" s="896"/>
      <c r="CD93" s="896"/>
      <c r="CE93" s="896"/>
      <c r="CF93" s="896"/>
      <c r="CG93" s="901"/>
      <c r="CH93" s="898"/>
      <c r="CI93" s="899"/>
      <c r="CJ93" s="899"/>
      <c r="CK93" s="899"/>
      <c r="CL93" s="900"/>
      <c r="CM93" s="898"/>
      <c r="CN93" s="899"/>
      <c r="CO93" s="899"/>
      <c r="CP93" s="899"/>
      <c r="CQ93" s="900"/>
      <c r="CR93" s="898"/>
      <c r="CS93" s="899"/>
      <c r="CT93" s="899"/>
      <c r="CU93" s="899"/>
      <c r="CV93" s="900"/>
      <c r="CW93" s="898"/>
      <c r="CX93" s="899"/>
      <c r="CY93" s="899"/>
      <c r="CZ93" s="899"/>
      <c r="DA93" s="900"/>
      <c r="DB93" s="898"/>
      <c r="DC93" s="899"/>
      <c r="DD93" s="899"/>
      <c r="DE93" s="899"/>
      <c r="DF93" s="900"/>
      <c r="DG93" s="898"/>
      <c r="DH93" s="899"/>
      <c r="DI93" s="899"/>
      <c r="DJ93" s="899"/>
      <c r="DK93" s="900"/>
      <c r="DL93" s="898"/>
      <c r="DM93" s="899"/>
      <c r="DN93" s="899"/>
      <c r="DO93" s="899"/>
      <c r="DP93" s="900"/>
      <c r="DQ93" s="898"/>
      <c r="DR93" s="899"/>
      <c r="DS93" s="899"/>
      <c r="DT93" s="899"/>
      <c r="DU93" s="900"/>
      <c r="DV93" s="895"/>
      <c r="DW93" s="896"/>
      <c r="DX93" s="896"/>
      <c r="DY93" s="896"/>
      <c r="DZ93" s="897"/>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95"/>
      <c r="BT94" s="896"/>
      <c r="BU94" s="896"/>
      <c r="BV94" s="896"/>
      <c r="BW94" s="896"/>
      <c r="BX94" s="896"/>
      <c r="BY94" s="896"/>
      <c r="BZ94" s="896"/>
      <c r="CA94" s="896"/>
      <c r="CB94" s="896"/>
      <c r="CC94" s="896"/>
      <c r="CD94" s="896"/>
      <c r="CE94" s="896"/>
      <c r="CF94" s="896"/>
      <c r="CG94" s="901"/>
      <c r="CH94" s="898"/>
      <c r="CI94" s="899"/>
      <c r="CJ94" s="899"/>
      <c r="CK94" s="899"/>
      <c r="CL94" s="900"/>
      <c r="CM94" s="898"/>
      <c r="CN94" s="899"/>
      <c r="CO94" s="899"/>
      <c r="CP94" s="899"/>
      <c r="CQ94" s="900"/>
      <c r="CR94" s="898"/>
      <c r="CS94" s="899"/>
      <c r="CT94" s="899"/>
      <c r="CU94" s="899"/>
      <c r="CV94" s="900"/>
      <c r="CW94" s="898"/>
      <c r="CX94" s="899"/>
      <c r="CY94" s="899"/>
      <c r="CZ94" s="899"/>
      <c r="DA94" s="900"/>
      <c r="DB94" s="898"/>
      <c r="DC94" s="899"/>
      <c r="DD94" s="899"/>
      <c r="DE94" s="899"/>
      <c r="DF94" s="900"/>
      <c r="DG94" s="898"/>
      <c r="DH94" s="899"/>
      <c r="DI94" s="899"/>
      <c r="DJ94" s="899"/>
      <c r="DK94" s="900"/>
      <c r="DL94" s="898"/>
      <c r="DM94" s="899"/>
      <c r="DN94" s="899"/>
      <c r="DO94" s="899"/>
      <c r="DP94" s="900"/>
      <c r="DQ94" s="898"/>
      <c r="DR94" s="899"/>
      <c r="DS94" s="899"/>
      <c r="DT94" s="899"/>
      <c r="DU94" s="900"/>
      <c r="DV94" s="895"/>
      <c r="DW94" s="896"/>
      <c r="DX94" s="896"/>
      <c r="DY94" s="896"/>
      <c r="DZ94" s="897"/>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95"/>
      <c r="BT95" s="896"/>
      <c r="BU95" s="896"/>
      <c r="BV95" s="896"/>
      <c r="BW95" s="896"/>
      <c r="BX95" s="896"/>
      <c r="BY95" s="896"/>
      <c r="BZ95" s="896"/>
      <c r="CA95" s="896"/>
      <c r="CB95" s="896"/>
      <c r="CC95" s="896"/>
      <c r="CD95" s="896"/>
      <c r="CE95" s="896"/>
      <c r="CF95" s="896"/>
      <c r="CG95" s="901"/>
      <c r="CH95" s="898"/>
      <c r="CI95" s="899"/>
      <c r="CJ95" s="899"/>
      <c r="CK95" s="899"/>
      <c r="CL95" s="900"/>
      <c r="CM95" s="898"/>
      <c r="CN95" s="899"/>
      <c r="CO95" s="899"/>
      <c r="CP95" s="899"/>
      <c r="CQ95" s="900"/>
      <c r="CR95" s="898"/>
      <c r="CS95" s="899"/>
      <c r="CT95" s="899"/>
      <c r="CU95" s="899"/>
      <c r="CV95" s="900"/>
      <c r="CW95" s="898"/>
      <c r="CX95" s="899"/>
      <c r="CY95" s="899"/>
      <c r="CZ95" s="899"/>
      <c r="DA95" s="900"/>
      <c r="DB95" s="898"/>
      <c r="DC95" s="899"/>
      <c r="DD95" s="899"/>
      <c r="DE95" s="899"/>
      <c r="DF95" s="900"/>
      <c r="DG95" s="898"/>
      <c r="DH95" s="899"/>
      <c r="DI95" s="899"/>
      <c r="DJ95" s="899"/>
      <c r="DK95" s="900"/>
      <c r="DL95" s="898"/>
      <c r="DM95" s="899"/>
      <c r="DN95" s="899"/>
      <c r="DO95" s="899"/>
      <c r="DP95" s="900"/>
      <c r="DQ95" s="898"/>
      <c r="DR95" s="899"/>
      <c r="DS95" s="899"/>
      <c r="DT95" s="899"/>
      <c r="DU95" s="900"/>
      <c r="DV95" s="895"/>
      <c r="DW95" s="896"/>
      <c r="DX95" s="896"/>
      <c r="DY95" s="896"/>
      <c r="DZ95" s="897"/>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95"/>
      <c r="BT96" s="896"/>
      <c r="BU96" s="896"/>
      <c r="BV96" s="896"/>
      <c r="BW96" s="896"/>
      <c r="BX96" s="896"/>
      <c r="BY96" s="896"/>
      <c r="BZ96" s="896"/>
      <c r="CA96" s="896"/>
      <c r="CB96" s="896"/>
      <c r="CC96" s="896"/>
      <c r="CD96" s="896"/>
      <c r="CE96" s="896"/>
      <c r="CF96" s="896"/>
      <c r="CG96" s="901"/>
      <c r="CH96" s="898"/>
      <c r="CI96" s="899"/>
      <c r="CJ96" s="899"/>
      <c r="CK96" s="899"/>
      <c r="CL96" s="900"/>
      <c r="CM96" s="898"/>
      <c r="CN96" s="899"/>
      <c r="CO96" s="899"/>
      <c r="CP96" s="899"/>
      <c r="CQ96" s="900"/>
      <c r="CR96" s="898"/>
      <c r="CS96" s="899"/>
      <c r="CT96" s="899"/>
      <c r="CU96" s="899"/>
      <c r="CV96" s="900"/>
      <c r="CW96" s="898"/>
      <c r="CX96" s="899"/>
      <c r="CY96" s="899"/>
      <c r="CZ96" s="899"/>
      <c r="DA96" s="900"/>
      <c r="DB96" s="898"/>
      <c r="DC96" s="899"/>
      <c r="DD96" s="899"/>
      <c r="DE96" s="899"/>
      <c r="DF96" s="900"/>
      <c r="DG96" s="898"/>
      <c r="DH96" s="899"/>
      <c r="DI96" s="899"/>
      <c r="DJ96" s="899"/>
      <c r="DK96" s="900"/>
      <c r="DL96" s="898"/>
      <c r="DM96" s="899"/>
      <c r="DN96" s="899"/>
      <c r="DO96" s="899"/>
      <c r="DP96" s="900"/>
      <c r="DQ96" s="898"/>
      <c r="DR96" s="899"/>
      <c r="DS96" s="899"/>
      <c r="DT96" s="899"/>
      <c r="DU96" s="900"/>
      <c r="DV96" s="895"/>
      <c r="DW96" s="896"/>
      <c r="DX96" s="896"/>
      <c r="DY96" s="896"/>
      <c r="DZ96" s="897"/>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95"/>
      <c r="BT97" s="896"/>
      <c r="BU97" s="896"/>
      <c r="BV97" s="896"/>
      <c r="BW97" s="896"/>
      <c r="BX97" s="896"/>
      <c r="BY97" s="896"/>
      <c r="BZ97" s="896"/>
      <c r="CA97" s="896"/>
      <c r="CB97" s="896"/>
      <c r="CC97" s="896"/>
      <c r="CD97" s="896"/>
      <c r="CE97" s="896"/>
      <c r="CF97" s="896"/>
      <c r="CG97" s="901"/>
      <c r="CH97" s="898"/>
      <c r="CI97" s="899"/>
      <c r="CJ97" s="899"/>
      <c r="CK97" s="899"/>
      <c r="CL97" s="900"/>
      <c r="CM97" s="898"/>
      <c r="CN97" s="899"/>
      <c r="CO97" s="899"/>
      <c r="CP97" s="899"/>
      <c r="CQ97" s="900"/>
      <c r="CR97" s="898"/>
      <c r="CS97" s="899"/>
      <c r="CT97" s="899"/>
      <c r="CU97" s="899"/>
      <c r="CV97" s="900"/>
      <c r="CW97" s="898"/>
      <c r="CX97" s="899"/>
      <c r="CY97" s="899"/>
      <c r="CZ97" s="899"/>
      <c r="DA97" s="900"/>
      <c r="DB97" s="898"/>
      <c r="DC97" s="899"/>
      <c r="DD97" s="899"/>
      <c r="DE97" s="899"/>
      <c r="DF97" s="900"/>
      <c r="DG97" s="898"/>
      <c r="DH97" s="899"/>
      <c r="DI97" s="899"/>
      <c r="DJ97" s="899"/>
      <c r="DK97" s="900"/>
      <c r="DL97" s="898"/>
      <c r="DM97" s="899"/>
      <c r="DN97" s="899"/>
      <c r="DO97" s="899"/>
      <c r="DP97" s="900"/>
      <c r="DQ97" s="898"/>
      <c r="DR97" s="899"/>
      <c r="DS97" s="899"/>
      <c r="DT97" s="899"/>
      <c r="DU97" s="900"/>
      <c r="DV97" s="895"/>
      <c r="DW97" s="896"/>
      <c r="DX97" s="896"/>
      <c r="DY97" s="896"/>
      <c r="DZ97" s="897"/>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95"/>
      <c r="BT98" s="896"/>
      <c r="BU98" s="896"/>
      <c r="BV98" s="896"/>
      <c r="BW98" s="896"/>
      <c r="BX98" s="896"/>
      <c r="BY98" s="896"/>
      <c r="BZ98" s="896"/>
      <c r="CA98" s="896"/>
      <c r="CB98" s="896"/>
      <c r="CC98" s="896"/>
      <c r="CD98" s="896"/>
      <c r="CE98" s="896"/>
      <c r="CF98" s="896"/>
      <c r="CG98" s="901"/>
      <c r="CH98" s="898"/>
      <c r="CI98" s="899"/>
      <c r="CJ98" s="899"/>
      <c r="CK98" s="899"/>
      <c r="CL98" s="900"/>
      <c r="CM98" s="898"/>
      <c r="CN98" s="899"/>
      <c r="CO98" s="899"/>
      <c r="CP98" s="899"/>
      <c r="CQ98" s="900"/>
      <c r="CR98" s="898"/>
      <c r="CS98" s="899"/>
      <c r="CT98" s="899"/>
      <c r="CU98" s="899"/>
      <c r="CV98" s="900"/>
      <c r="CW98" s="898"/>
      <c r="CX98" s="899"/>
      <c r="CY98" s="899"/>
      <c r="CZ98" s="899"/>
      <c r="DA98" s="900"/>
      <c r="DB98" s="898"/>
      <c r="DC98" s="899"/>
      <c r="DD98" s="899"/>
      <c r="DE98" s="899"/>
      <c r="DF98" s="900"/>
      <c r="DG98" s="898"/>
      <c r="DH98" s="899"/>
      <c r="DI98" s="899"/>
      <c r="DJ98" s="899"/>
      <c r="DK98" s="900"/>
      <c r="DL98" s="898"/>
      <c r="DM98" s="899"/>
      <c r="DN98" s="899"/>
      <c r="DO98" s="899"/>
      <c r="DP98" s="900"/>
      <c r="DQ98" s="898"/>
      <c r="DR98" s="899"/>
      <c r="DS98" s="899"/>
      <c r="DT98" s="899"/>
      <c r="DU98" s="900"/>
      <c r="DV98" s="895"/>
      <c r="DW98" s="896"/>
      <c r="DX98" s="896"/>
      <c r="DY98" s="896"/>
      <c r="DZ98" s="897"/>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95"/>
      <c r="BT99" s="896"/>
      <c r="BU99" s="896"/>
      <c r="BV99" s="896"/>
      <c r="BW99" s="896"/>
      <c r="BX99" s="896"/>
      <c r="BY99" s="896"/>
      <c r="BZ99" s="896"/>
      <c r="CA99" s="896"/>
      <c r="CB99" s="896"/>
      <c r="CC99" s="896"/>
      <c r="CD99" s="896"/>
      <c r="CE99" s="896"/>
      <c r="CF99" s="896"/>
      <c r="CG99" s="901"/>
      <c r="CH99" s="898"/>
      <c r="CI99" s="899"/>
      <c r="CJ99" s="899"/>
      <c r="CK99" s="899"/>
      <c r="CL99" s="900"/>
      <c r="CM99" s="898"/>
      <c r="CN99" s="899"/>
      <c r="CO99" s="899"/>
      <c r="CP99" s="899"/>
      <c r="CQ99" s="900"/>
      <c r="CR99" s="898"/>
      <c r="CS99" s="899"/>
      <c r="CT99" s="899"/>
      <c r="CU99" s="899"/>
      <c r="CV99" s="900"/>
      <c r="CW99" s="898"/>
      <c r="CX99" s="899"/>
      <c r="CY99" s="899"/>
      <c r="CZ99" s="899"/>
      <c r="DA99" s="900"/>
      <c r="DB99" s="898"/>
      <c r="DC99" s="899"/>
      <c r="DD99" s="899"/>
      <c r="DE99" s="899"/>
      <c r="DF99" s="900"/>
      <c r="DG99" s="898"/>
      <c r="DH99" s="899"/>
      <c r="DI99" s="899"/>
      <c r="DJ99" s="899"/>
      <c r="DK99" s="900"/>
      <c r="DL99" s="898"/>
      <c r="DM99" s="899"/>
      <c r="DN99" s="899"/>
      <c r="DO99" s="899"/>
      <c r="DP99" s="900"/>
      <c r="DQ99" s="898"/>
      <c r="DR99" s="899"/>
      <c r="DS99" s="899"/>
      <c r="DT99" s="899"/>
      <c r="DU99" s="900"/>
      <c r="DV99" s="895"/>
      <c r="DW99" s="896"/>
      <c r="DX99" s="896"/>
      <c r="DY99" s="896"/>
      <c r="DZ99" s="897"/>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95"/>
      <c r="BT100" s="896"/>
      <c r="BU100" s="896"/>
      <c r="BV100" s="896"/>
      <c r="BW100" s="896"/>
      <c r="BX100" s="896"/>
      <c r="BY100" s="896"/>
      <c r="BZ100" s="896"/>
      <c r="CA100" s="896"/>
      <c r="CB100" s="896"/>
      <c r="CC100" s="896"/>
      <c r="CD100" s="896"/>
      <c r="CE100" s="896"/>
      <c r="CF100" s="896"/>
      <c r="CG100" s="901"/>
      <c r="CH100" s="898"/>
      <c r="CI100" s="899"/>
      <c r="CJ100" s="899"/>
      <c r="CK100" s="899"/>
      <c r="CL100" s="900"/>
      <c r="CM100" s="898"/>
      <c r="CN100" s="899"/>
      <c r="CO100" s="899"/>
      <c r="CP100" s="899"/>
      <c r="CQ100" s="900"/>
      <c r="CR100" s="898"/>
      <c r="CS100" s="899"/>
      <c r="CT100" s="899"/>
      <c r="CU100" s="899"/>
      <c r="CV100" s="900"/>
      <c r="CW100" s="898"/>
      <c r="CX100" s="899"/>
      <c r="CY100" s="899"/>
      <c r="CZ100" s="899"/>
      <c r="DA100" s="900"/>
      <c r="DB100" s="898"/>
      <c r="DC100" s="899"/>
      <c r="DD100" s="899"/>
      <c r="DE100" s="899"/>
      <c r="DF100" s="900"/>
      <c r="DG100" s="898"/>
      <c r="DH100" s="899"/>
      <c r="DI100" s="899"/>
      <c r="DJ100" s="899"/>
      <c r="DK100" s="900"/>
      <c r="DL100" s="898"/>
      <c r="DM100" s="899"/>
      <c r="DN100" s="899"/>
      <c r="DO100" s="899"/>
      <c r="DP100" s="900"/>
      <c r="DQ100" s="898"/>
      <c r="DR100" s="899"/>
      <c r="DS100" s="899"/>
      <c r="DT100" s="899"/>
      <c r="DU100" s="900"/>
      <c r="DV100" s="895"/>
      <c r="DW100" s="896"/>
      <c r="DX100" s="896"/>
      <c r="DY100" s="896"/>
      <c r="DZ100" s="897"/>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95"/>
      <c r="BT101" s="896"/>
      <c r="BU101" s="896"/>
      <c r="BV101" s="896"/>
      <c r="BW101" s="896"/>
      <c r="BX101" s="896"/>
      <c r="BY101" s="896"/>
      <c r="BZ101" s="896"/>
      <c r="CA101" s="896"/>
      <c r="CB101" s="896"/>
      <c r="CC101" s="896"/>
      <c r="CD101" s="896"/>
      <c r="CE101" s="896"/>
      <c r="CF101" s="896"/>
      <c r="CG101" s="901"/>
      <c r="CH101" s="898"/>
      <c r="CI101" s="899"/>
      <c r="CJ101" s="899"/>
      <c r="CK101" s="899"/>
      <c r="CL101" s="900"/>
      <c r="CM101" s="898"/>
      <c r="CN101" s="899"/>
      <c r="CO101" s="899"/>
      <c r="CP101" s="899"/>
      <c r="CQ101" s="900"/>
      <c r="CR101" s="898"/>
      <c r="CS101" s="899"/>
      <c r="CT101" s="899"/>
      <c r="CU101" s="899"/>
      <c r="CV101" s="900"/>
      <c r="CW101" s="898"/>
      <c r="CX101" s="899"/>
      <c r="CY101" s="899"/>
      <c r="CZ101" s="899"/>
      <c r="DA101" s="900"/>
      <c r="DB101" s="898"/>
      <c r="DC101" s="899"/>
      <c r="DD101" s="899"/>
      <c r="DE101" s="899"/>
      <c r="DF101" s="900"/>
      <c r="DG101" s="898"/>
      <c r="DH101" s="899"/>
      <c r="DI101" s="899"/>
      <c r="DJ101" s="899"/>
      <c r="DK101" s="900"/>
      <c r="DL101" s="898"/>
      <c r="DM101" s="899"/>
      <c r="DN101" s="899"/>
      <c r="DO101" s="899"/>
      <c r="DP101" s="900"/>
      <c r="DQ101" s="898"/>
      <c r="DR101" s="899"/>
      <c r="DS101" s="899"/>
      <c r="DT101" s="899"/>
      <c r="DU101" s="900"/>
      <c r="DV101" s="895"/>
      <c r="DW101" s="896"/>
      <c r="DX101" s="896"/>
      <c r="DY101" s="896"/>
      <c r="DZ101" s="897"/>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390</v>
      </c>
      <c r="BR102" s="825" t="s">
        <v>424</v>
      </c>
      <c r="BS102" s="826"/>
      <c r="BT102" s="826"/>
      <c r="BU102" s="826"/>
      <c r="BV102" s="826"/>
      <c r="BW102" s="826"/>
      <c r="BX102" s="826"/>
      <c r="BY102" s="826"/>
      <c r="BZ102" s="826"/>
      <c r="CA102" s="826"/>
      <c r="CB102" s="826"/>
      <c r="CC102" s="826"/>
      <c r="CD102" s="826"/>
      <c r="CE102" s="826"/>
      <c r="CF102" s="826"/>
      <c r="CG102" s="827"/>
      <c r="CH102" s="923"/>
      <c r="CI102" s="924"/>
      <c r="CJ102" s="924"/>
      <c r="CK102" s="924"/>
      <c r="CL102" s="925"/>
      <c r="CM102" s="923"/>
      <c r="CN102" s="924"/>
      <c r="CO102" s="924"/>
      <c r="CP102" s="924"/>
      <c r="CQ102" s="925"/>
      <c r="CR102" s="926">
        <v>35</v>
      </c>
      <c r="CS102" s="888"/>
      <c r="CT102" s="888"/>
      <c r="CU102" s="888"/>
      <c r="CV102" s="927"/>
      <c r="CW102" s="926" t="s">
        <v>524</v>
      </c>
      <c r="CX102" s="888"/>
      <c r="CY102" s="888"/>
      <c r="CZ102" s="888"/>
      <c r="DA102" s="927"/>
      <c r="DB102" s="926" t="s">
        <v>524</v>
      </c>
      <c r="DC102" s="888"/>
      <c r="DD102" s="888"/>
      <c r="DE102" s="888"/>
      <c r="DF102" s="927"/>
      <c r="DG102" s="926" t="s">
        <v>524</v>
      </c>
      <c r="DH102" s="888"/>
      <c r="DI102" s="888"/>
      <c r="DJ102" s="888"/>
      <c r="DK102" s="927"/>
      <c r="DL102" s="926" t="s">
        <v>524</v>
      </c>
      <c r="DM102" s="888"/>
      <c r="DN102" s="888"/>
      <c r="DO102" s="888"/>
      <c r="DP102" s="927"/>
      <c r="DQ102" s="926" t="s">
        <v>524</v>
      </c>
      <c r="DR102" s="888"/>
      <c r="DS102" s="888"/>
      <c r="DT102" s="888"/>
      <c r="DU102" s="927"/>
      <c r="DV102" s="825"/>
      <c r="DW102" s="826"/>
      <c r="DX102" s="826"/>
      <c r="DY102" s="826"/>
      <c r="DZ102" s="950"/>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51" t="s">
        <v>425</v>
      </c>
      <c r="BR103" s="951"/>
      <c r="BS103" s="951"/>
      <c r="BT103" s="951"/>
      <c r="BU103" s="951"/>
      <c r="BV103" s="951"/>
      <c r="BW103" s="951"/>
      <c r="BX103" s="951"/>
      <c r="BY103" s="951"/>
      <c r="BZ103" s="951"/>
      <c r="CA103" s="951"/>
      <c r="CB103" s="951"/>
      <c r="CC103" s="951"/>
      <c r="CD103" s="951"/>
      <c r="CE103" s="951"/>
      <c r="CF103" s="951"/>
      <c r="CG103" s="951"/>
      <c r="CH103" s="951"/>
      <c r="CI103" s="951"/>
      <c r="CJ103" s="951"/>
      <c r="CK103" s="951"/>
      <c r="CL103" s="951"/>
      <c r="CM103" s="951"/>
      <c r="CN103" s="951"/>
      <c r="CO103" s="951"/>
      <c r="CP103" s="951"/>
      <c r="CQ103" s="951"/>
      <c r="CR103" s="951"/>
      <c r="CS103" s="951"/>
      <c r="CT103" s="951"/>
      <c r="CU103" s="951"/>
      <c r="CV103" s="951"/>
      <c r="CW103" s="951"/>
      <c r="CX103" s="951"/>
      <c r="CY103" s="951"/>
      <c r="CZ103" s="951"/>
      <c r="DA103" s="951"/>
      <c r="DB103" s="951"/>
      <c r="DC103" s="951"/>
      <c r="DD103" s="951"/>
      <c r="DE103" s="951"/>
      <c r="DF103" s="951"/>
      <c r="DG103" s="951"/>
      <c r="DH103" s="951"/>
      <c r="DI103" s="951"/>
      <c r="DJ103" s="951"/>
      <c r="DK103" s="951"/>
      <c r="DL103" s="951"/>
      <c r="DM103" s="951"/>
      <c r="DN103" s="951"/>
      <c r="DO103" s="951"/>
      <c r="DP103" s="951"/>
      <c r="DQ103" s="951"/>
      <c r="DR103" s="951"/>
      <c r="DS103" s="951"/>
      <c r="DT103" s="951"/>
      <c r="DU103" s="951"/>
      <c r="DV103" s="951"/>
      <c r="DW103" s="951"/>
      <c r="DX103" s="951"/>
      <c r="DY103" s="951"/>
      <c r="DZ103" s="951"/>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52" t="s">
        <v>426</v>
      </c>
      <c r="BR104" s="952"/>
      <c r="BS104" s="952"/>
      <c r="BT104" s="952"/>
      <c r="BU104" s="952"/>
      <c r="BV104" s="952"/>
      <c r="BW104" s="952"/>
      <c r="BX104" s="952"/>
      <c r="BY104" s="952"/>
      <c r="BZ104" s="952"/>
      <c r="CA104" s="952"/>
      <c r="CB104" s="952"/>
      <c r="CC104" s="952"/>
      <c r="CD104" s="952"/>
      <c r="CE104" s="952"/>
      <c r="CF104" s="952"/>
      <c r="CG104" s="952"/>
      <c r="CH104" s="952"/>
      <c r="CI104" s="952"/>
      <c r="CJ104" s="952"/>
      <c r="CK104" s="952"/>
      <c r="CL104" s="952"/>
      <c r="CM104" s="952"/>
      <c r="CN104" s="952"/>
      <c r="CO104" s="952"/>
      <c r="CP104" s="952"/>
      <c r="CQ104" s="952"/>
      <c r="CR104" s="952"/>
      <c r="CS104" s="952"/>
      <c r="CT104" s="952"/>
      <c r="CU104" s="952"/>
      <c r="CV104" s="952"/>
      <c r="CW104" s="952"/>
      <c r="CX104" s="952"/>
      <c r="CY104" s="952"/>
      <c r="CZ104" s="952"/>
      <c r="DA104" s="952"/>
      <c r="DB104" s="952"/>
      <c r="DC104" s="952"/>
      <c r="DD104" s="952"/>
      <c r="DE104" s="952"/>
      <c r="DF104" s="952"/>
      <c r="DG104" s="952"/>
      <c r="DH104" s="952"/>
      <c r="DI104" s="952"/>
      <c r="DJ104" s="952"/>
      <c r="DK104" s="952"/>
      <c r="DL104" s="952"/>
      <c r="DM104" s="952"/>
      <c r="DN104" s="952"/>
      <c r="DO104" s="952"/>
      <c r="DP104" s="952"/>
      <c r="DQ104" s="952"/>
      <c r="DR104" s="952"/>
      <c r="DS104" s="952"/>
      <c r="DT104" s="952"/>
      <c r="DU104" s="952"/>
      <c r="DV104" s="952"/>
      <c r="DW104" s="952"/>
      <c r="DX104" s="952"/>
      <c r="DY104" s="952"/>
      <c r="DZ104" s="952"/>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427</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428</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53" t="s">
        <v>429</v>
      </c>
      <c r="B108" s="954"/>
      <c r="C108" s="954"/>
      <c r="D108" s="954"/>
      <c r="E108" s="954"/>
      <c r="F108" s="954"/>
      <c r="G108" s="954"/>
      <c r="H108" s="954"/>
      <c r="I108" s="954"/>
      <c r="J108" s="954"/>
      <c r="K108" s="954"/>
      <c r="L108" s="954"/>
      <c r="M108" s="954"/>
      <c r="N108" s="954"/>
      <c r="O108" s="954"/>
      <c r="P108" s="954"/>
      <c r="Q108" s="954"/>
      <c r="R108" s="954"/>
      <c r="S108" s="954"/>
      <c r="T108" s="954"/>
      <c r="U108" s="954"/>
      <c r="V108" s="954"/>
      <c r="W108" s="954"/>
      <c r="X108" s="954"/>
      <c r="Y108" s="954"/>
      <c r="Z108" s="954"/>
      <c r="AA108" s="954"/>
      <c r="AB108" s="954"/>
      <c r="AC108" s="954"/>
      <c r="AD108" s="954"/>
      <c r="AE108" s="954"/>
      <c r="AF108" s="954"/>
      <c r="AG108" s="954"/>
      <c r="AH108" s="954"/>
      <c r="AI108" s="954"/>
      <c r="AJ108" s="954"/>
      <c r="AK108" s="954"/>
      <c r="AL108" s="954"/>
      <c r="AM108" s="954"/>
      <c r="AN108" s="954"/>
      <c r="AO108" s="954"/>
      <c r="AP108" s="954"/>
      <c r="AQ108" s="954"/>
      <c r="AR108" s="954"/>
      <c r="AS108" s="954"/>
      <c r="AT108" s="955"/>
      <c r="AU108" s="953" t="s">
        <v>430</v>
      </c>
      <c r="AV108" s="954"/>
      <c r="AW108" s="954"/>
      <c r="AX108" s="954"/>
      <c r="AY108" s="954"/>
      <c r="AZ108" s="954"/>
      <c r="BA108" s="954"/>
      <c r="BB108" s="954"/>
      <c r="BC108" s="954"/>
      <c r="BD108" s="954"/>
      <c r="BE108" s="954"/>
      <c r="BF108" s="954"/>
      <c r="BG108" s="954"/>
      <c r="BH108" s="954"/>
      <c r="BI108" s="954"/>
      <c r="BJ108" s="954"/>
      <c r="BK108" s="954"/>
      <c r="BL108" s="954"/>
      <c r="BM108" s="954"/>
      <c r="BN108" s="954"/>
      <c r="BO108" s="954"/>
      <c r="BP108" s="954"/>
      <c r="BQ108" s="954"/>
      <c r="BR108" s="954"/>
      <c r="BS108" s="954"/>
      <c r="BT108" s="954"/>
      <c r="BU108" s="954"/>
      <c r="BV108" s="954"/>
      <c r="BW108" s="954"/>
      <c r="BX108" s="954"/>
      <c r="BY108" s="954"/>
      <c r="BZ108" s="954"/>
      <c r="CA108" s="954"/>
      <c r="CB108" s="954"/>
      <c r="CC108" s="954"/>
      <c r="CD108" s="954"/>
      <c r="CE108" s="954"/>
      <c r="CF108" s="954"/>
      <c r="CG108" s="954"/>
      <c r="CH108" s="954"/>
      <c r="CI108" s="954"/>
      <c r="CJ108" s="954"/>
      <c r="CK108" s="954"/>
      <c r="CL108" s="954"/>
      <c r="CM108" s="954"/>
      <c r="CN108" s="954"/>
      <c r="CO108" s="954"/>
      <c r="CP108" s="954"/>
      <c r="CQ108" s="954"/>
      <c r="CR108" s="954"/>
      <c r="CS108" s="954"/>
      <c r="CT108" s="954"/>
      <c r="CU108" s="954"/>
      <c r="CV108" s="954"/>
      <c r="CW108" s="954"/>
      <c r="CX108" s="954"/>
      <c r="CY108" s="954"/>
      <c r="CZ108" s="954"/>
      <c r="DA108" s="954"/>
      <c r="DB108" s="954"/>
      <c r="DC108" s="954"/>
      <c r="DD108" s="954"/>
      <c r="DE108" s="954"/>
      <c r="DF108" s="954"/>
      <c r="DG108" s="954"/>
      <c r="DH108" s="954"/>
      <c r="DI108" s="954"/>
      <c r="DJ108" s="954"/>
      <c r="DK108" s="954"/>
      <c r="DL108" s="954"/>
      <c r="DM108" s="954"/>
      <c r="DN108" s="954"/>
      <c r="DO108" s="954"/>
      <c r="DP108" s="954"/>
      <c r="DQ108" s="954"/>
      <c r="DR108" s="954"/>
      <c r="DS108" s="954"/>
      <c r="DT108" s="954"/>
      <c r="DU108" s="954"/>
      <c r="DV108" s="954"/>
      <c r="DW108" s="954"/>
      <c r="DX108" s="954"/>
      <c r="DY108" s="954"/>
      <c r="DZ108" s="955"/>
    </row>
    <row r="109" spans="1:131" s="230" customFormat="1" ht="26.25" customHeight="1" x14ac:dyDescent="0.15">
      <c r="A109" s="948" t="s">
        <v>431</v>
      </c>
      <c r="B109" s="929"/>
      <c r="C109" s="929"/>
      <c r="D109" s="929"/>
      <c r="E109" s="929"/>
      <c r="F109" s="929"/>
      <c r="G109" s="929"/>
      <c r="H109" s="929"/>
      <c r="I109" s="929"/>
      <c r="J109" s="929"/>
      <c r="K109" s="929"/>
      <c r="L109" s="929"/>
      <c r="M109" s="929"/>
      <c r="N109" s="929"/>
      <c r="O109" s="929"/>
      <c r="P109" s="929"/>
      <c r="Q109" s="929"/>
      <c r="R109" s="929"/>
      <c r="S109" s="929"/>
      <c r="T109" s="929"/>
      <c r="U109" s="929"/>
      <c r="V109" s="929"/>
      <c r="W109" s="929"/>
      <c r="X109" s="929"/>
      <c r="Y109" s="929"/>
      <c r="Z109" s="930"/>
      <c r="AA109" s="928" t="s">
        <v>432</v>
      </c>
      <c r="AB109" s="929"/>
      <c r="AC109" s="929"/>
      <c r="AD109" s="929"/>
      <c r="AE109" s="930"/>
      <c r="AF109" s="928" t="s">
        <v>433</v>
      </c>
      <c r="AG109" s="929"/>
      <c r="AH109" s="929"/>
      <c r="AI109" s="929"/>
      <c r="AJ109" s="930"/>
      <c r="AK109" s="928" t="s">
        <v>308</v>
      </c>
      <c r="AL109" s="929"/>
      <c r="AM109" s="929"/>
      <c r="AN109" s="929"/>
      <c r="AO109" s="930"/>
      <c r="AP109" s="928" t="s">
        <v>434</v>
      </c>
      <c r="AQ109" s="929"/>
      <c r="AR109" s="929"/>
      <c r="AS109" s="929"/>
      <c r="AT109" s="931"/>
      <c r="AU109" s="948" t="s">
        <v>431</v>
      </c>
      <c r="AV109" s="929"/>
      <c r="AW109" s="929"/>
      <c r="AX109" s="929"/>
      <c r="AY109" s="929"/>
      <c r="AZ109" s="929"/>
      <c r="BA109" s="929"/>
      <c r="BB109" s="929"/>
      <c r="BC109" s="929"/>
      <c r="BD109" s="929"/>
      <c r="BE109" s="929"/>
      <c r="BF109" s="929"/>
      <c r="BG109" s="929"/>
      <c r="BH109" s="929"/>
      <c r="BI109" s="929"/>
      <c r="BJ109" s="929"/>
      <c r="BK109" s="929"/>
      <c r="BL109" s="929"/>
      <c r="BM109" s="929"/>
      <c r="BN109" s="929"/>
      <c r="BO109" s="929"/>
      <c r="BP109" s="930"/>
      <c r="BQ109" s="928" t="s">
        <v>432</v>
      </c>
      <c r="BR109" s="929"/>
      <c r="BS109" s="929"/>
      <c r="BT109" s="929"/>
      <c r="BU109" s="930"/>
      <c r="BV109" s="928" t="s">
        <v>433</v>
      </c>
      <c r="BW109" s="929"/>
      <c r="BX109" s="929"/>
      <c r="BY109" s="929"/>
      <c r="BZ109" s="930"/>
      <c r="CA109" s="928" t="s">
        <v>308</v>
      </c>
      <c r="CB109" s="929"/>
      <c r="CC109" s="929"/>
      <c r="CD109" s="929"/>
      <c r="CE109" s="930"/>
      <c r="CF109" s="949" t="s">
        <v>434</v>
      </c>
      <c r="CG109" s="949"/>
      <c r="CH109" s="949"/>
      <c r="CI109" s="949"/>
      <c r="CJ109" s="949"/>
      <c r="CK109" s="928" t="s">
        <v>435</v>
      </c>
      <c r="CL109" s="929"/>
      <c r="CM109" s="929"/>
      <c r="CN109" s="929"/>
      <c r="CO109" s="929"/>
      <c r="CP109" s="929"/>
      <c r="CQ109" s="929"/>
      <c r="CR109" s="929"/>
      <c r="CS109" s="929"/>
      <c r="CT109" s="929"/>
      <c r="CU109" s="929"/>
      <c r="CV109" s="929"/>
      <c r="CW109" s="929"/>
      <c r="CX109" s="929"/>
      <c r="CY109" s="929"/>
      <c r="CZ109" s="929"/>
      <c r="DA109" s="929"/>
      <c r="DB109" s="929"/>
      <c r="DC109" s="929"/>
      <c r="DD109" s="929"/>
      <c r="DE109" s="929"/>
      <c r="DF109" s="930"/>
      <c r="DG109" s="928" t="s">
        <v>432</v>
      </c>
      <c r="DH109" s="929"/>
      <c r="DI109" s="929"/>
      <c r="DJ109" s="929"/>
      <c r="DK109" s="930"/>
      <c r="DL109" s="928" t="s">
        <v>433</v>
      </c>
      <c r="DM109" s="929"/>
      <c r="DN109" s="929"/>
      <c r="DO109" s="929"/>
      <c r="DP109" s="930"/>
      <c r="DQ109" s="928" t="s">
        <v>308</v>
      </c>
      <c r="DR109" s="929"/>
      <c r="DS109" s="929"/>
      <c r="DT109" s="929"/>
      <c r="DU109" s="930"/>
      <c r="DV109" s="928" t="s">
        <v>434</v>
      </c>
      <c r="DW109" s="929"/>
      <c r="DX109" s="929"/>
      <c r="DY109" s="929"/>
      <c r="DZ109" s="931"/>
    </row>
    <row r="110" spans="1:131" s="230" customFormat="1" ht="26.25" customHeight="1" x14ac:dyDescent="0.15">
      <c r="A110" s="932" t="s">
        <v>436</v>
      </c>
      <c r="B110" s="933"/>
      <c r="C110" s="933"/>
      <c r="D110" s="933"/>
      <c r="E110" s="933"/>
      <c r="F110" s="933"/>
      <c r="G110" s="933"/>
      <c r="H110" s="933"/>
      <c r="I110" s="933"/>
      <c r="J110" s="933"/>
      <c r="K110" s="933"/>
      <c r="L110" s="933"/>
      <c r="M110" s="933"/>
      <c r="N110" s="933"/>
      <c r="O110" s="933"/>
      <c r="P110" s="933"/>
      <c r="Q110" s="933"/>
      <c r="R110" s="933"/>
      <c r="S110" s="933"/>
      <c r="T110" s="933"/>
      <c r="U110" s="933"/>
      <c r="V110" s="933"/>
      <c r="W110" s="933"/>
      <c r="X110" s="933"/>
      <c r="Y110" s="933"/>
      <c r="Z110" s="934"/>
      <c r="AA110" s="935">
        <v>2485597</v>
      </c>
      <c r="AB110" s="936"/>
      <c r="AC110" s="936"/>
      <c r="AD110" s="936"/>
      <c r="AE110" s="937"/>
      <c r="AF110" s="938">
        <v>2555021</v>
      </c>
      <c r="AG110" s="936"/>
      <c r="AH110" s="936"/>
      <c r="AI110" s="936"/>
      <c r="AJ110" s="937"/>
      <c r="AK110" s="938">
        <v>2628281</v>
      </c>
      <c r="AL110" s="936"/>
      <c r="AM110" s="936"/>
      <c r="AN110" s="936"/>
      <c r="AO110" s="937"/>
      <c r="AP110" s="939">
        <v>23.2</v>
      </c>
      <c r="AQ110" s="940"/>
      <c r="AR110" s="940"/>
      <c r="AS110" s="940"/>
      <c r="AT110" s="941"/>
      <c r="AU110" s="942" t="s">
        <v>75</v>
      </c>
      <c r="AV110" s="943"/>
      <c r="AW110" s="943"/>
      <c r="AX110" s="943"/>
      <c r="AY110" s="943"/>
      <c r="AZ110" s="965" t="s">
        <v>437</v>
      </c>
      <c r="BA110" s="933"/>
      <c r="BB110" s="933"/>
      <c r="BC110" s="933"/>
      <c r="BD110" s="933"/>
      <c r="BE110" s="933"/>
      <c r="BF110" s="933"/>
      <c r="BG110" s="933"/>
      <c r="BH110" s="933"/>
      <c r="BI110" s="933"/>
      <c r="BJ110" s="933"/>
      <c r="BK110" s="933"/>
      <c r="BL110" s="933"/>
      <c r="BM110" s="933"/>
      <c r="BN110" s="933"/>
      <c r="BO110" s="933"/>
      <c r="BP110" s="934"/>
      <c r="BQ110" s="966">
        <v>26075468</v>
      </c>
      <c r="BR110" s="967"/>
      <c r="BS110" s="967"/>
      <c r="BT110" s="967"/>
      <c r="BU110" s="967"/>
      <c r="BV110" s="967">
        <v>25492059</v>
      </c>
      <c r="BW110" s="967"/>
      <c r="BX110" s="967"/>
      <c r="BY110" s="967"/>
      <c r="BZ110" s="967"/>
      <c r="CA110" s="967">
        <v>23819465</v>
      </c>
      <c r="CB110" s="967"/>
      <c r="CC110" s="967"/>
      <c r="CD110" s="967"/>
      <c r="CE110" s="967"/>
      <c r="CF110" s="980">
        <v>210.2</v>
      </c>
      <c r="CG110" s="981"/>
      <c r="CH110" s="981"/>
      <c r="CI110" s="981"/>
      <c r="CJ110" s="981"/>
      <c r="CK110" s="982" t="s">
        <v>438</v>
      </c>
      <c r="CL110" s="983"/>
      <c r="CM110" s="965" t="s">
        <v>439</v>
      </c>
      <c r="CN110" s="933"/>
      <c r="CO110" s="933"/>
      <c r="CP110" s="933"/>
      <c r="CQ110" s="933"/>
      <c r="CR110" s="933"/>
      <c r="CS110" s="933"/>
      <c r="CT110" s="933"/>
      <c r="CU110" s="933"/>
      <c r="CV110" s="933"/>
      <c r="CW110" s="933"/>
      <c r="CX110" s="933"/>
      <c r="CY110" s="933"/>
      <c r="CZ110" s="933"/>
      <c r="DA110" s="933"/>
      <c r="DB110" s="933"/>
      <c r="DC110" s="933"/>
      <c r="DD110" s="933"/>
      <c r="DE110" s="933"/>
      <c r="DF110" s="934"/>
      <c r="DG110" s="966" t="s">
        <v>414</v>
      </c>
      <c r="DH110" s="967"/>
      <c r="DI110" s="967"/>
      <c r="DJ110" s="967"/>
      <c r="DK110" s="967"/>
      <c r="DL110" s="967" t="s">
        <v>440</v>
      </c>
      <c r="DM110" s="967"/>
      <c r="DN110" s="967"/>
      <c r="DO110" s="967"/>
      <c r="DP110" s="967"/>
      <c r="DQ110" s="967" t="s">
        <v>414</v>
      </c>
      <c r="DR110" s="967"/>
      <c r="DS110" s="967"/>
      <c r="DT110" s="967"/>
      <c r="DU110" s="967"/>
      <c r="DV110" s="968" t="s">
        <v>441</v>
      </c>
      <c r="DW110" s="968"/>
      <c r="DX110" s="968"/>
      <c r="DY110" s="968"/>
      <c r="DZ110" s="969"/>
    </row>
    <row r="111" spans="1:131" s="230" customFormat="1" ht="26.25" customHeight="1" x14ac:dyDescent="0.15">
      <c r="A111" s="970" t="s">
        <v>442</v>
      </c>
      <c r="B111" s="971"/>
      <c r="C111" s="971"/>
      <c r="D111" s="971"/>
      <c r="E111" s="971"/>
      <c r="F111" s="971"/>
      <c r="G111" s="971"/>
      <c r="H111" s="971"/>
      <c r="I111" s="971"/>
      <c r="J111" s="971"/>
      <c r="K111" s="971"/>
      <c r="L111" s="971"/>
      <c r="M111" s="971"/>
      <c r="N111" s="971"/>
      <c r="O111" s="971"/>
      <c r="P111" s="971"/>
      <c r="Q111" s="971"/>
      <c r="R111" s="971"/>
      <c r="S111" s="971"/>
      <c r="T111" s="971"/>
      <c r="U111" s="971"/>
      <c r="V111" s="971"/>
      <c r="W111" s="971"/>
      <c r="X111" s="971"/>
      <c r="Y111" s="971"/>
      <c r="Z111" s="972"/>
      <c r="AA111" s="973" t="s">
        <v>440</v>
      </c>
      <c r="AB111" s="974"/>
      <c r="AC111" s="974"/>
      <c r="AD111" s="974"/>
      <c r="AE111" s="975"/>
      <c r="AF111" s="976" t="s">
        <v>440</v>
      </c>
      <c r="AG111" s="974"/>
      <c r="AH111" s="974"/>
      <c r="AI111" s="974"/>
      <c r="AJ111" s="975"/>
      <c r="AK111" s="976" t="s">
        <v>414</v>
      </c>
      <c r="AL111" s="974"/>
      <c r="AM111" s="974"/>
      <c r="AN111" s="974"/>
      <c r="AO111" s="975"/>
      <c r="AP111" s="977" t="s">
        <v>414</v>
      </c>
      <c r="AQ111" s="978"/>
      <c r="AR111" s="978"/>
      <c r="AS111" s="978"/>
      <c r="AT111" s="979"/>
      <c r="AU111" s="944"/>
      <c r="AV111" s="945"/>
      <c r="AW111" s="945"/>
      <c r="AX111" s="945"/>
      <c r="AY111" s="945"/>
      <c r="AZ111" s="958" t="s">
        <v>443</v>
      </c>
      <c r="BA111" s="959"/>
      <c r="BB111" s="959"/>
      <c r="BC111" s="959"/>
      <c r="BD111" s="959"/>
      <c r="BE111" s="959"/>
      <c r="BF111" s="959"/>
      <c r="BG111" s="959"/>
      <c r="BH111" s="959"/>
      <c r="BI111" s="959"/>
      <c r="BJ111" s="959"/>
      <c r="BK111" s="959"/>
      <c r="BL111" s="959"/>
      <c r="BM111" s="959"/>
      <c r="BN111" s="959"/>
      <c r="BO111" s="959"/>
      <c r="BP111" s="960"/>
      <c r="BQ111" s="961" t="s">
        <v>440</v>
      </c>
      <c r="BR111" s="962"/>
      <c r="BS111" s="962"/>
      <c r="BT111" s="962"/>
      <c r="BU111" s="962"/>
      <c r="BV111" s="962" t="s">
        <v>414</v>
      </c>
      <c r="BW111" s="962"/>
      <c r="BX111" s="962"/>
      <c r="BY111" s="962"/>
      <c r="BZ111" s="962"/>
      <c r="CA111" s="962" t="s">
        <v>414</v>
      </c>
      <c r="CB111" s="962"/>
      <c r="CC111" s="962"/>
      <c r="CD111" s="962"/>
      <c r="CE111" s="962"/>
      <c r="CF111" s="956" t="s">
        <v>414</v>
      </c>
      <c r="CG111" s="957"/>
      <c r="CH111" s="957"/>
      <c r="CI111" s="957"/>
      <c r="CJ111" s="957"/>
      <c r="CK111" s="984"/>
      <c r="CL111" s="985"/>
      <c r="CM111" s="958" t="s">
        <v>444</v>
      </c>
      <c r="CN111" s="959"/>
      <c r="CO111" s="959"/>
      <c r="CP111" s="959"/>
      <c r="CQ111" s="959"/>
      <c r="CR111" s="959"/>
      <c r="CS111" s="959"/>
      <c r="CT111" s="959"/>
      <c r="CU111" s="959"/>
      <c r="CV111" s="959"/>
      <c r="CW111" s="959"/>
      <c r="CX111" s="959"/>
      <c r="CY111" s="959"/>
      <c r="CZ111" s="959"/>
      <c r="DA111" s="959"/>
      <c r="DB111" s="959"/>
      <c r="DC111" s="959"/>
      <c r="DD111" s="959"/>
      <c r="DE111" s="959"/>
      <c r="DF111" s="960"/>
      <c r="DG111" s="961" t="s">
        <v>445</v>
      </c>
      <c r="DH111" s="962"/>
      <c r="DI111" s="962"/>
      <c r="DJ111" s="962"/>
      <c r="DK111" s="962"/>
      <c r="DL111" s="962" t="s">
        <v>446</v>
      </c>
      <c r="DM111" s="962"/>
      <c r="DN111" s="962"/>
      <c r="DO111" s="962"/>
      <c r="DP111" s="962"/>
      <c r="DQ111" s="962" t="s">
        <v>440</v>
      </c>
      <c r="DR111" s="962"/>
      <c r="DS111" s="962"/>
      <c r="DT111" s="962"/>
      <c r="DU111" s="962"/>
      <c r="DV111" s="963" t="s">
        <v>445</v>
      </c>
      <c r="DW111" s="963"/>
      <c r="DX111" s="963"/>
      <c r="DY111" s="963"/>
      <c r="DZ111" s="964"/>
    </row>
    <row r="112" spans="1:131" s="230" customFormat="1" ht="26.25" customHeight="1" x14ac:dyDescent="0.15">
      <c r="A112" s="988" t="s">
        <v>447</v>
      </c>
      <c r="B112" s="989"/>
      <c r="C112" s="959" t="s">
        <v>448</v>
      </c>
      <c r="D112" s="959"/>
      <c r="E112" s="959"/>
      <c r="F112" s="959"/>
      <c r="G112" s="959"/>
      <c r="H112" s="959"/>
      <c r="I112" s="959"/>
      <c r="J112" s="959"/>
      <c r="K112" s="959"/>
      <c r="L112" s="959"/>
      <c r="M112" s="959"/>
      <c r="N112" s="959"/>
      <c r="O112" s="959"/>
      <c r="P112" s="959"/>
      <c r="Q112" s="959"/>
      <c r="R112" s="959"/>
      <c r="S112" s="959"/>
      <c r="T112" s="959"/>
      <c r="U112" s="959"/>
      <c r="V112" s="959"/>
      <c r="W112" s="959"/>
      <c r="X112" s="959"/>
      <c r="Y112" s="959"/>
      <c r="Z112" s="960"/>
      <c r="AA112" s="994" t="s">
        <v>445</v>
      </c>
      <c r="AB112" s="995"/>
      <c r="AC112" s="995"/>
      <c r="AD112" s="995"/>
      <c r="AE112" s="996"/>
      <c r="AF112" s="997" t="s">
        <v>440</v>
      </c>
      <c r="AG112" s="995"/>
      <c r="AH112" s="995"/>
      <c r="AI112" s="995"/>
      <c r="AJ112" s="996"/>
      <c r="AK112" s="997" t="s">
        <v>440</v>
      </c>
      <c r="AL112" s="995"/>
      <c r="AM112" s="995"/>
      <c r="AN112" s="995"/>
      <c r="AO112" s="996"/>
      <c r="AP112" s="998" t="s">
        <v>440</v>
      </c>
      <c r="AQ112" s="999"/>
      <c r="AR112" s="999"/>
      <c r="AS112" s="999"/>
      <c r="AT112" s="1000"/>
      <c r="AU112" s="944"/>
      <c r="AV112" s="945"/>
      <c r="AW112" s="945"/>
      <c r="AX112" s="945"/>
      <c r="AY112" s="945"/>
      <c r="AZ112" s="958" t="s">
        <v>449</v>
      </c>
      <c r="BA112" s="959"/>
      <c r="BB112" s="959"/>
      <c r="BC112" s="959"/>
      <c r="BD112" s="959"/>
      <c r="BE112" s="959"/>
      <c r="BF112" s="959"/>
      <c r="BG112" s="959"/>
      <c r="BH112" s="959"/>
      <c r="BI112" s="959"/>
      <c r="BJ112" s="959"/>
      <c r="BK112" s="959"/>
      <c r="BL112" s="959"/>
      <c r="BM112" s="959"/>
      <c r="BN112" s="959"/>
      <c r="BO112" s="959"/>
      <c r="BP112" s="960"/>
      <c r="BQ112" s="961">
        <v>5210177</v>
      </c>
      <c r="BR112" s="962"/>
      <c r="BS112" s="962"/>
      <c r="BT112" s="962"/>
      <c r="BU112" s="962"/>
      <c r="BV112" s="962">
        <v>4920889</v>
      </c>
      <c r="BW112" s="962"/>
      <c r="BX112" s="962"/>
      <c r="BY112" s="962"/>
      <c r="BZ112" s="962"/>
      <c r="CA112" s="962">
        <v>4314853</v>
      </c>
      <c r="CB112" s="962"/>
      <c r="CC112" s="962"/>
      <c r="CD112" s="962"/>
      <c r="CE112" s="962"/>
      <c r="CF112" s="956">
        <v>38.1</v>
      </c>
      <c r="CG112" s="957"/>
      <c r="CH112" s="957"/>
      <c r="CI112" s="957"/>
      <c r="CJ112" s="957"/>
      <c r="CK112" s="984"/>
      <c r="CL112" s="985"/>
      <c r="CM112" s="958" t="s">
        <v>450</v>
      </c>
      <c r="CN112" s="959"/>
      <c r="CO112" s="959"/>
      <c r="CP112" s="959"/>
      <c r="CQ112" s="959"/>
      <c r="CR112" s="959"/>
      <c r="CS112" s="959"/>
      <c r="CT112" s="959"/>
      <c r="CU112" s="959"/>
      <c r="CV112" s="959"/>
      <c r="CW112" s="959"/>
      <c r="CX112" s="959"/>
      <c r="CY112" s="959"/>
      <c r="CZ112" s="959"/>
      <c r="DA112" s="959"/>
      <c r="DB112" s="959"/>
      <c r="DC112" s="959"/>
      <c r="DD112" s="959"/>
      <c r="DE112" s="959"/>
      <c r="DF112" s="960"/>
      <c r="DG112" s="961" t="s">
        <v>451</v>
      </c>
      <c r="DH112" s="962"/>
      <c r="DI112" s="962"/>
      <c r="DJ112" s="962"/>
      <c r="DK112" s="962"/>
      <c r="DL112" s="962" t="s">
        <v>452</v>
      </c>
      <c r="DM112" s="962"/>
      <c r="DN112" s="962"/>
      <c r="DO112" s="962"/>
      <c r="DP112" s="962"/>
      <c r="DQ112" s="962" t="s">
        <v>441</v>
      </c>
      <c r="DR112" s="962"/>
      <c r="DS112" s="962"/>
      <c r="DT112" s="962"/>
      <c r="DU112" s="962"/>
      <c r="DV112" s="963" t="s">
        <v>453</v>
      </c>
      <c r="DW112" s="963"/>
      <c r="DX112" s="963"/>
      <c r="DY112" s="963"/>
      <c r="DZ112" s="964"/>
    </row>
    <row r="113" spans="1:130" s="230" customFormat="1" ht="26.25" customHeight="1" x14ac:dyDescent="0.15">
      <c r="A113" s="990"/>
      <c r="B113" s="991"/>
      <c r="C113" s="959" t="s">
        <v>454</v>
      </c>
      <c r="D113" s="959"/>
      <c r="E113" s="959"/>
      <c r="F113" s="959"/>
      <c r="G113" s="959"/>
      <c r="H113" s="959"/>
      <c r="I113" s="959"/>
      <c r="J113" s="959"/>
      <c r="K113" s="959"/>
      <c r="L113" s="959"/>
      <c r="M113" s="959"/>
      <c r="N113" s="959"/>
      <c r="O113" s="959"/>
      <c r="P113" s="959"/>
      <c r="Q113" s="959"/>
      <c r="R113" s="959"/>
      <c r="S113" s="959"/>
      <c r="T113" s="959"/>
      <c r="U113" s="959"/>
      <c r="V113" s="959"/>
      <c r="W113" s="959"/>
      <c r="X113" s="959"/>
      <c r="Y113" s="959"/>
      <c r="Z113" s="960"/>
      <c r="AA113" s="973">
        <v>410749</v>
      </c>
      <c r="AB113" s="974"/>
      <c r="AC113" s="974"/>
      <c r="AD113" s="974"/>
      <c r="AE113" s="975"/>
      <c r="AF113" s="976">
        <v>407518</v>
      </c>
      <c r="AG113" s="974"/>
      <c r="AH113" s="974"/>
      <c r="AI113" s="974"/>
      <c r="AJ113" s="975"/>
      <c r="AK113" s="976">
        <v>387521</v>
      </c>
      <c r="AL113" s="974"/>
      <c r="AM113" s="974"/>
      <c r="AN113" s="974"/>
      <c r="AO113" s="975"/>
      <c r="AP113" s="977">
        <v>3.4</v>
      </c>
      <c r="AQ113" s="978"/>
      <c r="AR113" s="978"/>
      <c r="AS113" s="978"/>
      <c r="AT113" s="979"/>
      <c r="AU113" s="944"/>
      <c r="AV113" s="945"/>
      <c r="AW113" s="945"/>
      <c r="AX113" s="945"/>
      <c r="AY113" s="945"/>
      <c r="AZ113" s="958" t="s">
        <v>455</v>
      </c>
      <c r="BA113" s="959"/>
      <c r="BB113" s="959"/>
      <c r="BC113" s="959"/>
      <c r="BD113" s="959"/>
      <c r="BE113" s="959"/>
      <c r="BF113" s="959"/>
      <c r="BG113" s="959"/>
      <c r="BH113" s="959"/>
      <c r="BI113" s="959"/>
      <c r="BJ113" s="959"/>
      <c r="BK113" s="959"/>
      <c r="BL113" s="959"/>
      <c r="BM113" s="959"/>
      <c r="BN113" s="959"/>
      <c r="BO113" s="959"/>
      <c r="BP113" s="960"/>
      <c r="BQ113" s="961">
        <v>1537275</v>
      </c>
      <c r="BR113" s="962"/>
      <c r="BS113" s="962"/>
      <c r="BT113" s="962"/>
      <c r="BU113" s="962"/>
      <c r="BV113" s="962">
        <v>1641998</v>
      </c>
      <c r="BW113" s="962"/>
      <c r="BX113" s="962"/>
      <c r="BY113" s="962"/>
      <c r="BZ113" s="962"/>
      <c r="CA113" s="962">
        <v>1839164</v>
      </c>
      <c r="CB113" s="962"/>
      <c r="CC113" s="962"/>
      <c r="CD113" s="962"/>
      <c r="CE113" s="962"/>
      <c r="CF113" s="956">
        <v>16.2</v>
      </c>
      <c r="CG113" s="957"/>
      <c r="CH113" s="957"/>
      <c r="CI113" s="957"/>
      <c r="CJ113" s="957"/>
      <c r="CK113" s="984"/>
      <c r="CL113" s="985"/>
      <c r="CM113" s="958" t="s">
        <v>456</v>
      </c>
      <c r="CN113" s="959"/>
      <c r="CO113" s="959"/>
      <c r="CP113" s="959"/>
      <c r="CQ113" s="959"/>
      <c r="CR113" s="959"/>
      <c r="CS113" s="959"/>
      <c r="CT113" s="959"/>
      <c r="CU113" s="959"/>
      <c r="CV113" s="959"/>
      <c r="CW113" s="959"/>
      <c r="CX113" s="959"/>
      <c r="CY113" s="959"/>
      <c r="CZ113" s="959"/>
      <c r="DA113" s="959"/>
      <c r="DB113" s="959"/>
      <c r="DC113" s="959"/>
      <c r="DD113" s="959"/>
      <c r="DE113" s="959"/>
      <c r="DF113" s="960"/>
      <c r="DG113" s="994" t="s">
        <v>414</v>
      </c>
      <c r="DH113" s="995"/>
      <c r="DI113" s="995"/>
      <c r="DJ113" s="995"/>
      <c r="DK113" s="996"/>
      <c r="DL113" s="997" t="s">
        <v>440</v>
      </c>
      <c r="DM113" s="995"/>
      <c r="DN113" s="995"/>
      <c r="DO113" s="995"/>
      <c r="DP113" s="996"/>
      <c r="DQ113" s="997" t="s">
        <v>414</v>
      </c>
      <c r="DR113" s="995"/>
      <c r="DS113" s="995"/>
      <c r="DT113" s="995"/>
      <c r="DU113" s="996"/>
      <c r="DV113" s="998" t="s">
        <v>440</v>
      </c>
      <c r="DW113" s="999"/>
      <c r="DX113" s="999"/>
      <c r="DY113" s="999"/>
      <c r="DZ113" s="1000"/>
    </row>
    <row r="114" spans="1:130" s="230" customFormat="1" ht="26.25" customHeight="1" x14ac:dyDescent="0.15">
      <c r="A114" s="990"/>
      <c r="B114" s="991"/>
      <c r="C114" s="959" t="s">
        <v>457</v>
      </c>
      <c r="D114" s="959"/>
      <c r="E114" s="959"/>
      <c r="F114" s="959"/>
      <c r="G114" s="959"/>
      <c r="H114" s="959"/>
      <c r="I114" s="959"/>
      <c r="J114" s="959"/>
      <c r="K114" s="959"/>
      <c r="L114" s="959"/>
      <c r="M114" s="959"/>
      <c r="N114" s="959"/>
      <c r="O114" s="959"/>
      <c r="P114" s="959"/>
      <c r="Q114" s="959"/>
      <c r="R114" s="959"/>
      <c r="S114" s="959"/>
      <c r="T114" s="959"/>
      <c r="U114" s="959"/>
      <c r="V114" s="959"/>
      <c r="W114" s="959"/>
      <c r="X114" s="959"/>
      <c r="Y114" s="959"/>
      <c r="Z114" s="960"/>
      <c r="AA114" s="994">
        <v>273252</v>
      </c>
      <c r="AB114" s="995"/>
      <c r="AC114" s="995"/>
      <c r="AD114" s="995"/>
      <c r="AE114" s="996"/>
      <c r="AF114" s="997">
        <v>230748</v>
      </c>
      <c r="AG114" s="995"/>
      <c r="AH114" s="995"/>
      <c r="AI114" s="995"/>
      <c r="AJ114" s="996"/>
      <c r="AK114" s="997">
        <v>195356</v>
      </c>
      <c r="AL114" s="995"/>
      <c r="AM114" s="995"/>
      <c r="AN114" s="995"/>
      <c r="AO114" s="996"/>
      <c r="AP114" s="998">
        <v>1.7</v>
      </c>
      <c r="AQ114" s="999"/>
      <c r="AR114" s="999"/>
      <c r="AS114" s="999"/>
      <c r="AT114" s="1000"/>
      <c r="AU114" s="944"/>
      <c r="AV114" s="945"/>
      <c r="AW114" s="945"/>
      <c r="AX114" s="945"/>
      <c r="AY114" s="945"/>
      <c r="AZ114" s="958" t="s">
        <v>458</v>
      </c>
      <c r="BA114" s="959"/>
      <c r="BB114" s="959"/>
      <c r="BC114" s="959"/>
      <c r="BD114" s="959"/>
      <c r="BE114" s="959"/>
      <c r="BF114" s="959"/>
      <c r="BG114" s="959"/>
      <c r="BH114" s="959"/>
      <c r="BI114" s="959"/>
      <c r="BJ114" s="959"/>
      <c r="BK114" s="959"/>
      <c r="BL114" s="959"/>
      <c r="BM114" s="959"/>
      <c r="BN114" s="959"/>
      <c r="BO114" s="959"/>
      <c r="BP114" s="960"/>
      <c r="BQ114" s="961">
        <v>46247</v>
      </c>
      <c r="BR114" s="962"/>
      <c r="BS114" s="962"/>
      <c r="BT114" s="962"/>
      <c r="BU114" s="962"/>
      <c r="BV114" s="962">
        <v>425827</v>
      </c>
      <c r="BW114" s="962"/>
      <c r="BX114" s="962"/>
      <c r="BY114" s="962"/>
      <c r="BZ114" s="962"/>
      <c r="CA114" s="962">
        <v>365338</v>
      </c>
      <c r="CB114" s="962"/>
      <c r="CC114" s="962"/>
      <c r="CD114" s="962"/>
      <c r="CE114" s="962"/>
      <c r="CF114" s="956">
        <v>3.2</v>
      </c>
      <c r="CG114" s="957"/>
      <c r="CH114" s="957"/>
      <c r="CI114" s="957"/>
      <c r="CJ114" s="957"/>
      <c r="CK114" s="984"/>
      <c r="CL114" s="985"/>
      <c r="CM114" s="958" t="s">
        <v>459</v>
      </c>
      <c r="CN114" s="959"/>
      <c r="CO114" s="959"/>
      <c r="CP114" s="959"/>
      <c r="CQ114" s="959"/>
      <c r="CR114" s="959"/>
      <c r="CS114" s="959"/>
      <c r="CT114" s="959"/>
      <c r="CU114" s="959"/>
      <c r="CV114" s="959"/>
      <c r="CW114" s="959"/>
      <c r="CX114" s="959"/>
      <c r="CY114" s="959"/>
      <c r="CZ114" s="959"/>
      <c r="DA114" s="959"/>
      <c r="DB114" s="959"/>
      <c r="DC114" s="959"/>
      <c r="DD114" s="959"/>
      <c r="DE114" s="959"/>
      <c r="DF114" s="960"/>
      <c r="DG114" s="994" t="s">
        <v>440</v>
      </c>
      <c r="DH114" s="995"/>
      <c r="DI114" s="995"/>
      <c r="DJ114" s="995"/>
      <c r="DK114" s="996"/>
      <c r="DL114" s="997" t="s">
        <v>446</v>
      </c>
      <c r="DM114" s="995"/>
      <c r="DN114" s="995"/>
      <c r="DO114" s="995"/>
      <c r="DP114" s="996"/>
      <c r="DQ114" s="997" t="s">
        <v>440</v>
      </c>
      <c r="DR114" s="995"/>
      <c r="DS114" s="995"/>
      <c r="DT114" s="995"/>
      <c r="DU114" s="996"/>
      <c r="DV114" s="998" t="s">
        <v>441</v>
      </c>
      <c r="DW114" s="999"/>
      <c r="DX114" s="999"/>
      <c r="DY114" s="999"/>
      <c r="DZ114" s="1000"/>
    </row>
    <row r="115" spans="1:130" s="230" customFormat="1" ht="26.25" customHeight="1" x14ac:dyDescent="0.15">
      <c r="A115" s="990"/>
      <c r="B115" s="991"/>
      <c r="C115" s="959" t="s">
        <v>460</v>
      </c>
      <c r="D115" s="959"/>
      <c r="E115" s="959"/>
      <c r="F115" s="959"/>
      <c r="G115" s="959"/>
      <c r="H115" s="959"/>
      <c r="I115" s="959"/>
      <c r="J115" s="959"/>
      <c r="K115" s="959"/>
      <c r="L115" s="959"/>
      <c r="M115" s="959"/>
      <c r="N115" s="959"/>
      <c r="O115" s="959"/>
      <c r="P115" s="959"/>
      <c r="Q115" s="959"/>
      <c r="R115" s="959"/>
      <c r="S115" s="959"/>
      <c r="T115" s="959"/>
      <c r="U115" s="959"/>
      <c r="V115" s="959"/>
      <c r="W115" s="959"/>
      <c r="X115" s="959"/>
      <c r="Y115" s="959"/>
      <c r="Z115" s="960"/>
      <c r="AA115" s="973" t="s">
        <v>461</v>
      </c>
      <c r="AB115" s="974"/>
      <c r="AC115" s="974"/>
      <c r="AD115" s="974"/>
      <c r="AE115" s="975"/>
      <c r="AF115" s="976" t="s">
        <v>414</v>
      </c>
      <c r="AG115" s="974"/>
      <c r="AH115" s="974"/>
      <c r="AI115" s="974"/>
      <c r="AJ115" s="975"/>
      <c r="AK115" s="976" t="s">
        <v>462</v>
      </c>
      <c r="AL115" s="974"/>
      <c r="AM115" s="974"/>
      <c r="AN115" s="974"/>
      <c r="AO115" s="975"/>
      <c r="AP115" s="977" t="s">
        <v>440</v>
      </c>
      <c r="AQ115" s="978"/>
      <c r="AR115" s="978"/>
      <c r="AS115" s="978"/>
      <c r="AT115" s="979"/>
      <c r="AU115" s="944"/>
      <c r="AV115" s="945"/>
      <c r="AW115" s="945"/>
      <c r="AX115" s="945"/>
      <c r="AY115" s="945"/>
      <c r="AZ115" s="958" t="s">
        <v>463</v>
      </c>
      <c r="BA115" s="959"/>
      <c r="BB115" s="959"/>
      <c r="BC115" s="959"/>
      <c r="BD115" s="959"/>
      <c r="BE115" s="959"/>
      <c r="BF115" s="959"/>
      <c r="BG115" s="959"/>
      <c r="BH115" s="959"/>
      <c r="BI115" s="959"/>
      <c r="BJ115" s="959"/>
      <c r="BK115" s="959"/>
      <c r="BL115" s="959"/>
      <c r="BM115" s="959"/>
      <c r="BN115" s="959"/>
      <c r="BO115" s="959"/>
      <c r="BP115" s="960"/>
      <c r="BQ115" s="961" t="s">
        <v>414</v>
      </c>
      <c r="BR115" s="962"/>
      <c r="BS115" s="962"/>
      <c r="BT115" s="962"/>
      <c r="BU115" s="962"/>
      <c r="BV115" s="962" t="s">
        <v>440</v>
      </c>
      <c r="BW115" s="962"/>
      <c r="BX115" s="962"/>
      <c r="BY115" s="962"/>
      <c r="BZ115" s="962"/>
      <c r="CA115" s="962" t="s">
        <v>464</v>
      </c>
      <c r="CB115" s="962"/>
      <c r="CC115" s="962"/>
      <c r="CD115" s="962"/>
      <c r="CE115" s="962"/>
      <c r="CF115" s="956" t="s">
        <v>414</v>
      </c>
      <c r="CG115" s="957"/>
      <c r="CH115" s="957"/>
      <c r="CI115" s="957"/>
      <c r="CJ115" s="957"/>
      <c r="CK115" s="984"/>
      <c r="CL115" s="985"/>
      <c r="CM115" s="958" t="s">
        <v>465</v>
      </c>
      <c r="CN115" s="959"/>
      <c r="CO115" s="959"/>
      <c r="CP115" s="959"/>
      <c r="CQ115" s="959"/>
      <c r="CR115" s="959"/>
      <c r="CS115" s="959"/>
      <c r="CT115" s="959"/>
      <c r="CU115" s="959"/>
      <c r="CV115" s="959"/>
      <c r="CW115" s="959"/>
      <c r="CX115" s="959"/>
      <c r="CY115" s="959"/>
      <c r="CZ115" s="959"/>
      <c r="DA115" s="959"/>
      <c r="DB115" s="959"/>
      <c r="DC115" s="959"/>
      <c r="DD115" s="959"/>
      <c r="DE115" s="959"/>
      <c r="DF115" s="960"/>
      <c r="DG115" s="994" t="s">
        <v>441</v>
      </c>
      <c r="DH115" s="995"/>
      <c r="DI115" s="995"/>
      <c r="DJ115" s="995"/>
      <c r="DK115" s="996"/>
      <c r="DL115" s="997" t="s">
        <v>441</v>
      </c>
      <c r="DM115" s="995"/>
      <c r="DN115" s="995"/>
      <c r="DO115" s="995"/>
      <c r="DP115" s="996"/>
      <c r="DQ115" s="997" t="s">
        <v>414</v>
      </c>
      <c r="DR115" s="995"/>
      <c r="DS115" s="995"/>
      <c r="DT115" s="995"/>
      <c r="DU115" s="996"/>
      <c r="DV115" s="998" t="s">
        <v>414</v>
      </c>
      <c r="DW115" s="999"/>
      <c r="DX115" s="999"/>
      <c r="DY115" s="999"/>
      <c r="DZ115" s="1000"/>
    </row>
    <row r="116" spans="1:130" s="230" customFormat="1" ht="26.25" customHeight="1" x14ac:dyDescent="0.15">
      <c r="A116" s="992"/>
      <c r="B116" s="993"/>
      <c r="C116" s="1001" t="s">
        <v>466</v>
      </c>
      <c r="D116" s="1001"/>
      <c r="E116" s="1001"/>
      <c r="F116" s="1001"/>
      <c r="G116" s="1001"/>
      <c r="H116" s="1001"/>
      <c r="I116" s="1001"/>
      <c r="J116" s="1001"/>
      <c r="K116" s="1001"/>
      <c r="L116" s="1001"/>
      <c r="M116" s="1001"/>
      <c r="N116" s="1001"/>
      <c r="O116" s="1001"/>
      <c r="P116" s="1001"/>
      <c r="Q116" s="1001"/>
      <c r="R116" s="1001"/>
      <c r="S116" s="1001"/>
      <c r="T116" s="1001"/>
      <c r="U116" s="1001"/>
      <c r="V116" s="1001"/>
      <c r="W116" s="1001"/>
      <c r="X116" s="1001"/>
      <c r="Y116" s="1001"/>
      <c r="Z116" s="1002"/>
      <c r="AA116" s="994">
        <v>218</v>
      </c>
      <c r="AB116" s="995"/>
      <c r="AC116" s="995"/>
      <c r="AD116" s="995"/>
      <c r="AE116" s="996"/>
      <c r="AF116" s="997">
        <v>172</v>
      </c>
      <c r="AG116" s="995"/>
      <c r="AH116" s="995"/>
      <c r="AI116" s="995"/>
      <c r="AJ116" s="996"/>
      <c r="AK116" s="997">
        <v>312</v>
      </c>
      <c r="AL116" s="995"/>
      <c r="AM116" s="995"/>
      <c r="AN116" s="995"/>
      <c r="AO116" s="996"/>
      <c r="AP116" s="998">
        <v>0</v>
      </c>
      <c r="AQ116" s="999"/>
      <c r="AR116" s="999"/>
      <c r="AS116" s="999"/>
      <c r="AT116" s="1000"/>
      <c r="AU116" s="944"/>
      <c r="AV116" s="945"/>
      <c r="AW116" s="945"/>
      <c r="AX116" s="945"/>
      <c r="AY116" s="945"/>
      <c r="AZ116" s="1003" t="s">
        <v>467</v>
      </c>
      <c r="BA116" s="1004"/>
      <c r="BB116" s="1004"/>
      <c r="BC116" s="1004"/>
      <c r="BD116" s="1004"/>
      <c r="BE116" s="1004"/>
      <c r="BF116" s="1004"/>
      <c r="BG116" s="1004"/>
      <c r="BH116" s="1004"/>
      <c r="BI116" s="1004"/>
      <c r="BJ116" s="1004"/>
      <c r="BK116" s="1004"/>
      <c r="BL116" s="1004"/>
      <c r="BM116" s="1004"/>
      <c r="BN116" s="1004"/>
      <c r="BO116" s="1004"/>
      <c r="BP116" s="1005"/>
      <c r="BQ116" s="961" t="s">
        <v>441</v>
      </c>
      <c r="BR116" s="962"/>
      <c r="BS116" s="962"/>
      <c r="BT116" s="962"/>
      <c r="BU116" s="962"/>
      <c r="BV116" s="962" t="s">
        <v>414</v>
      </c>
      <c r="BW116" s="962"/>
      <c r="BX116" s="962"/>
      <c r="BY116" s="962"/>
      <c r="BZ116" s="962"/>
      <c r="CA116" s="962" t="s">
        <v>441</v>
      </c>
      <c r="CB116" s="962"/>
      <c r="CC116" s="962"/>
      <c r="CD116" s="962"/>
      <c r="CE116" s="962"/>
      <c r="CF116" s="956" t="s">
        <v>453</v>
      </c>
      <c r="CG116" s="957"/>
      <c r="CH116" s="957"/>
      <c r="CI116" s="957"/>
      <c r="CJ116" s="957"/>
      <c r="CK116" s="984"/>
      <c r="CL116" s="985"/>
      <c r="CM116" s="958" t="s">
        <v>468</v>
      </c>
      <c r="CN116" s="959"/>
      <c r="CO116" s="959"/>
      <c r="CP116" s="959"/>
      <c r="CQ116" s="959"/>
      <c r="CR116" s="959"/>
      <c r="CS116" s="959"/>
      <c r="CT116" s="959"/>
      <c r="CU116" s="959"/>
      <c r="CV116" s="959"/>
      <c r="CW116" s="959"/>
      <c r="CX116" s="959"/>
      <c r="CY116" s="959"/>
      <c r="CZ116" s="959"/>
      <c r="DA116" s="959"/>
      <c r="DB116" s="959"/>
      <c r="DC116" s="959"/>
      <c r="DD116" s="959"/>
      <c r="DE116" s="959"/>
      <c r="DF116" s="960"/>
      <c r="DG116" s="994" t="s">
        <v>414</v>
      </c>
      <c r="DH116" s="995"/>
      <c r="DI116" s="995"/>
      <c r="DJ116" s="995"/>
      <c r="DK116" s="996"/>
      <c r="DL116" s="997" t="s">
        <v>414</v>
      </c>
      <c r="DM116" s="995"/>
      <c r="DN116" s="995"/>
      <c r="DO116" s="995"/>
      <c r="DP116" s="996"/>
      <c r="DQ116" s="997" t="s">
        <v>441</v>
      </c>
      <c r="DR116" s="995"/>
      <c r="DS116" s="995"/>
      <c r="DT116" s="995"/>
      <c r="DU116" s="996"/>
      <c r="DV116" s="998" t="s">
        <v>414</v>
      </c>
      <c r="DW116" s="999"/>
      <c r="DX116" s="999"/>
      <c r="DY116" s="999"/>
      <c r="DZ116" s="1000"/>
    </row>
    <row r="117" spans="1:130" s="230" customFormat="1" ht="26.25" customHeight="1" x14ac:dyDescent="0.15">
      <c r="A117" s="948" t="s">
        <v>188</v>
      </c>
      <c r="B117" s="929"/>
      <c r="C117" s="929"/>
      <c r="D117" s="929"/>
      <c r="E117" s="929"/>
      <c r="F117" s="929"/>
      <c r="G117" s="929"/>
      <c r="H117" s="929"/>
      <c r="I117" s="929"/>
      <c r="J117" s="929"/>
      <c r="K117" s="929"/>
      <c r="L117" s="929"/>
      <c r="M117" s="929"/>
      <c r="N117" s="929"/>
      <c r="O117" s="929"/>
      <c r="P117" s="929"/>
      <c r="Q117" s="929"/>
      <c r="R117" s="929"/>
      <c r="S117" s="929"/>
      <c r="T117" s="929"/>
      <c r="U117" s="929"/>
      <c r="V117" s="929"/>
      <c r="W117" s="929"/>
      <c r="X117" s="929"/>
      <c r="Y117" s="1013" t="s">
        <v>469</v>
      </c>
      <c r="Z117" s="930"/>
      <c r="AA117" s="1014">
        <v>3169816</v>
      </c>
      <c r="AB117" s="1015"/>
      <c r="AC117" s="1015"/>
      <c r="AD117" s="1015"/>
      <c r="AE117" s="1016"/>
      <c r="AF117" s="1017">
        <v>3193459</v>
      </c>
      <c r="AG117" s="1015"/>
      <c r="AH117" s="1015"/>
      <c r="AI117" s="1015"/>
      <c r="AJ117" s="1016"/>
      <c r="AK117" s="1017">
        <v>3211470</v>
      </c>
      <c r="AL117" s="1015"/>
      <c r="AM117" s="1015"/>
      <c r="AN117" s="1015"/>
      <c r="AO117" s="1016"/>
      <c r="AP117" s="1018"/>
      <c r="AQ117" s="1019"/>
      <c r="AR117" s="1019"/>
      <c r="AS117" s="1019"/>
      <c r="AT117" s="1020"/>
      <c r="AU117" s="944"/>
      <c r="AV117" s="945"/>
      <c r="AW117" s="945"/>
      <c r="AX117" s="945"/>
      <c r="AY117" s="945"/>
      <c r="AZ117" s="1010" t="s">
        <v>470</v>
      </c>
      <c r="BA117" s="1011"/>
      <c r="BB117" s="1011"/>
      <c r="BC117" s="1011"/>
      <c r="BD117" s="1011"/>
      <c r="BE117" s="1011"/>
      <c r="BF117" s="1011"/>
      <c r="BG117" s="1011"/>
      <c r="BH117" s="1011"/>
      <c r="BI117" s="1011"/>
      <c r="BJ117" s="1011"/>
      <c r="BK117" s="1011"/>
      <c r="BL117" s="1011"/>
      <c r="BM117" s="1011"/>
      <c r="BN117" s="1011"/>
      <c r="BO117" s="1011"/>
      <c r="BP117" s="1012"/>
      <c r="BQ117" s="961" t="s">
        <v>414</v>
      </c>
      <c r="BR117" s="962"/>
      <c r="BS117" s="962"/>
      <c r="BT117" s="962"/>
      <c r="BU117" s="962"/>
      <c r="BV117" s="962" t="s">
        <v>441</v>
      </c>
      <c r="BW117" s="962"/>
      <c r="BX117" s="962"/>
      <c r="BY117" s="962"/>
      <c r="BZ117" s="962"/>
      <c r="CA117" s="962" t="s">
        <v>453</v>
      </c>
      <c r="CB117" s="962"/>
      <c r="CC117" s="962"/>
      <c r="CD117" s="962"/>
      <c r="CE117" s="962"/>
      <c r="CF117" s="956" t="s">
        <v>414</v>
      </c>
      <c r="CG117" s="957"/>
      <c r="CH117" s="957"/>
      <c r="CI117" s="957"/>
      <c r="CJ117" s="957"/>
      <c r="CK117" s="984"/>
      <c r="CL117" s="985"/>
      <c r="CM117" s="958" t="s">
        <v>471</v>
      </c>
      <c r="CN117" s="959"/>
      <c r="CO117" s="959"/>
      <c r="CP117" s="959"/>
      <c r="CQ117" s="959"/>
      <c r="CR117" s="959"/>
      <c r="CS117" s="959"/>
      <c r="CT117" s="959"/>
      <c r="CU117" s="959"/>
      <c r="CV117" s="959"/>
      <c r="CW117" s="959"/>
      <c r="CX117" s="959"/>
      <c r="CY117" s="959"/>
      <c r="CZ117" s="959"/>
      <c r="DA117" s="959"/>
      <c r="DB117" s="959"/>
      <c r="DC117" s="959"/>
      <c r="DD117" s="959"/>
      <c r="DE117" s="959"/>
      <c r="DF117" s="960"/>
      <c r="DG117" s="994" t="s">
        <v>414</v>
      </c>
      <c r="DH117" s="995"/>
      <c r="DI117" s="995"/>
      <c r="DJ117" s="995"/>
      <c r="DK117" s="996"/>
      <c r="DL117" s="997" t="s">
        <v>392</v>
      </c>
      <c r="DM117" s="995"/>
      <c r="DN117" s="995"/>
      <c r="DO117" s="995"/>
      <c r="DP117" s="996"/>
      <c r="DQ117" s="997" t="s">
        <v>414</v>
      </c>
      <c r="DR117" s="995"/>
      <c r="DS117" s="995"/>
      <c r="DT117" s="995"/>
      <c r="DU117" s="996"/>
      <c r="DV117" s="998" t="s">
        <v>440</v>
      </c>
      <c r="DW117" s="999"/>
      <c r="DX117" s="999"/>
      <c r="DY117" s="999"/>
      <c r="DZ117" s="1000"/>
    </row>
    <row r="118" spans="1:130" s="230" customFormat="1" ht="26.25" customHeight="1" x14ac:dyDescent="0.15">
      <c r="A118" s="948" t="s">
        <v>435</v>
      </c>
      <c r="B118" s="929"/>
      <c r="C118" s="929"/>
      <c r="D118" s="929"/>
      <c r="E118" s="929"/>
      <c r="F118" s="929"/>
      <c r="G118" s="929"/>
      <c r="H118" s="929"/>
      <c r="I118" s="929"/>
      <c r="J118" s="929"/>
      <c r="K118" s="929"/>
      <c r="L118" s="929"/>
      <c r="M118" s="929"/>
      <c r="N118" s="929"/>
      <c r="O118" s="929"/>
      <c r="P118" s="929"/>
      <c r="Q118" s="929"/>
      <c r="R118" s="929"/>
      <c r="S118" s="929"/>
      <c r="T118" s="929"/>
      <c r="U118" s="929"/>
      <c r="V118" s="929"/>
      <c r="W118" s="929"/>
      <c r="X118" s="929"/>
      <c r="Y118" s="929"/>
      <c r="Z118" s="930"/>
      <c r="AA118" s="928" t="s">
        <v>432</v>
      </c>
      <c r="AB118" s="929"/>
      <c r="AC118" s="929"/>
      <c r="AD118" s="929"/>
      <c r="AE118" s="930"/>
      <c r="AF118" s="928" t="s">
        <v>433</v>
      </c>
      <c r="AG118" s="929"/>
      <c r="AH118" s="929"/>
      <c r="AI118" s="929"/>
      <c r="AJ118" s="930"/>
      <c r="AK118" s="928" t="s">
        <v>308</v>
      </c>
      <c r="AL118" s="929"/>
      <c r="AM118" s="929"/>
      <c r="AN118" s="929"/>
      <c r="AO118" s="930"/>
      <c r="AP118" s="1006" t="s">
        <v>434</v>
      </c>
      <c r="AQ118" s="1007"/>
      <c r="AR118" s="1007"/>
      <c r="AS118" s="1007"/>
      <c r="AT118" s="1008"/>
      <c r="AU118" s="944"/>
      <c r="AV118" s="945"/>
      <c r="AW118" s="945"/>
      <c r="AX118" s="945"/>
      <c r="AY118" s="945"/>
      <c r="AZ118" s="1009" t="s">
        <v>472</v>
      </c>
      <c r="BA118" s="1001"/>
      <c r="BB118" s="1001"/>
      <c r="BC118" s="1001"/>
      <c r="BD118" s="1001"/>
      <c r="BE118" s="1001"/>
      <c r="BF118" s="1001"/>
      <c r="BG118" s="1001"/>
      <c r="BH118" s="1001"/>
      <c r="BI118" s="1001"/>
      <c r="BJ118" s="1001"/>
      <c r="BK118" s="1001"/>
      <c r="BL118" s="1001"/>
      <c r="BM118" s="1001"/>
      <c r="BN118" s="1001"/>
      <c r="BO118" s="1001"/>
      <c r="BP118" s="1002"/>
      <c r="BQ118" s="1035" t="s">
        <v>453</v>
      </c>
      <c r="BR118" s="1036"/>
      <c r="BS118" s="1036"/>
      <c r="BT118" s="1036"/>
      <c r="BU118" s="1036"/>
      <c r="BV118" s="1036" t="s">
        <v>453</v>
      </c>
      <c r="BW118" s="1036"/>
      <c r="BX118" s="1036"/>
      <c r="BY118" s="1036"/>
      <c r="BZ118" s="1036"/>
      <c r="CA118" s="1036" t="s">
        <v>414</v>
      </c>
      <c r="CB118" s="1036"/>
      <c r="CC118" s="1036"/>
      <c r="CD118" s="1036"/>
      <c r="CE118" s="1036"/>
      <c r="CF118" s="956" t="s">
        <v>440</v>
      </c>
      <c r="CG118" s="957"/>
      <c r="CH118" s="957"/>
      <c r="CI118" s="957"/>
      <c r="CJ118" s="957"/>
      <c r="CK118" s="984"/>
      <c r="CL118" s="985"/>
      <c r="CM118" s="958" t="s">
        <v>473</v>
      </c>
      <c r="CN118" s="959"/>
      <c r="CO118" s="959"/>
      <c r="CP118" s="959"/>
      <c r="CQ118" s="959"/>
      <c r="CR118" s="959"/>
      <c r="CS118" s="959"/>
      <c r="CT118" s="959"/>
      <c r="CU118" s="959"/>
      <c r="CV118" s="959"/>
      <c r="CW118" s="959"/>
      <c r="CX118" s="959"/>
      <c r="CY118" s="959"/>
      <c r="CZ118" s="959"/>
      <c r="DA118" s="959"/>
      <c r="DB118" s="959"/>
      <c r="DC118" s="959"/>
      <c r="DD118" s="959"/>
      <c r="DE118" s="959"/>
      <c r="DF118" s="960"/>
      <c r="DG118" s="994" t="s">
        <v>453</v>
      </c>
      <c r="DH118" s="995"/>
      <c r="DI118" s="995"/>
      <c r="DJ118" s="995"/>
      <c r="DK118" s="996"/>
      <c r="DL118" s="997" t="s">
        <v>446</v>
      </c>
      <c r="DM118" s="995"/>
      <c r="DN118" s="995"/>
      <c r="DO118" s="995"/>
      <c r="DP118" s="996"/>
      <c r="DQ118" s="997" t="s">
        <v>441</v>
      </c>
      <c r="DR118" s="995"/>
      <c r="DS118" s="995"/>
      <c r="DT118" s="995"/>
      <c r="DU118" s="996"/>
      <c r="DV118" s="998" t="s">
        <v>440</v>
      </c>
      <c r="DW118" s="999"/>
      <c r="DX118" s="999"/>
      <c r="DY118" s="999"/>
      <c r="DZ118" s="1000"/>
    </row>
    <row r="119" spans="1:130" s="230" customFormat="1" ht="26.25" customHeight="1" x14ac:dyDescent="0.15">
      <c r="A119" s="1092" t="s">
        <v>438</v>
      </c>
      <c r="B119" s="983"/>
      <c r="C119" s="965" t="s">
        <v>439</v>
      </c>
      <c r="D119" s="933"/>
      <c r="E119" s="933"/>
      <c r="F119" s="933"/>
      <c r="G119" s="933"/>
      <c r="H119" s="933"/>
      <c r="I119" s="933"/>
      <c r="J119" s="933"/>
      <c r="K119" s="933"/>
      <c r="L119" s="933"/>
      <c r="M119" s="933"/>
      <c r="N119" s="933"/>
      <c r="O119" s="933"/>
      <c r="P119" s="933"/>
      <c r="Q119" s="933"/>
      <c r="R119" s="933"/>
      <c r="S119" s="933"/>
      <c r="T119" s="933"/>
      <c r="U119" s="933"/>
      <c r="V119" s="933"/>
      <c r="W119" s="933"/>
      <c r="X119" s="933"/>
      <c r="Y119" s="933"/>
      <c r="Z119" s="934"/>
      <c r="AA119" s="935" t="s">
        <v>451</v>
      </c>
      <c r="AB119" s="936"/>
      <c r="AC119" s="936"/>
      <c r="AD119" s="936"/>
      <c r="AE119" s="937"/>
      <c r="AF119" s="938" t="s">
        <v>440</v>
      </c>
      <c r="AG119" s="936"/>
      <c r="AH119" s="936"/>
      <c r="AI119" s="936"/>
      <c r="AJ119" s="937"/>
      <c r="AK119" s="938" t="s">
        <v>414</v>
      </c>
      <c r="AL119" s="936"/>
      <c r="AM119" s="936"/>
      <c r="AN119" s="936"/>
      <c r="AO119" s="937"/>
      <c r="AP119" s="939" t="s">
        <v>446</v>
      </c>
      <c r="AQ119" s="940"/>
      <c r="AR119" s="940"/>
      <c r="AS119" s="940"/>
      <c r="AT119" s="941"/>
      <c r="AU119" s="946"/>
      <c r="AV119" s="947"/>
      <c r="AW119" s="947"/>
      <c r="AX119" s="947"/>
      <c r="AY119" s="947"/>
      <c r="AZ119" s="251" t="s">
        <v>188</v>
      </c>
      <c r="BA119" s="251"/>
      <c r="BB119" s="251"/>
      <c r="BC119" s="251"/>
      <c r="BD119" s="251"/>
      <c r="BE119" s="251"/>
      <c r="BF119" s="251"/>
      <c r="BG119" s="251"/>
      <c r="BH119" s="251"/>
      <c r="BI119" s="251"/>
      <c r="BJ119" s="251"/>
      <c r="BK119" s="251"/>
      <c r="BL119" s="251"/>
      <c r="BM119" s="251"/>
      <c r="BN119" s="251"/>
      <c r="BO119" s="1013" t="s">
        <v>474</v>
      </c>
      <c r="BP119" s="1041"/>
      <c r="BQ119" s="1035">
        <v>32869167</v>
      </c>
      <c r="BR119" s="1036"/>
      <c r="BS119" s="1036"/>
      <c r="BT119" s="1036"/>
      <c r="BU119" s="1036"/>
      <c r="BV119" s="1036">
        <v>32480773</v>
      </c>
      <c r="BW119" s="1036"/>
      <c r="BX119" s="1036"/>
      <c r="BY119" s="1036"/>
      <c r="BZ119" s="1036"/>
      <c r="CA119" s="1036">
        <v>30338820</v>
      </c>
      <c r="CB119" s="1036"/>
      <c r="CC119" s="1036"/>
      <c r="CD119" s="1036"/>
      <c r="CE119" s="1036"/>
      <c r="CF119" s="1037"/>
      <c r="CG119" s="1038"/>
      <c r="CH119" s="1038"/>
      <c r="CI119" s="1038"/>
      <c r="CJ119" s="1039"/>
      <c r="CK119" s="986"/>
      <c r="CL119" s="987"/>
      <c r="CM119" s="1009" t="s">
        <v>475</v>
      </c>
      <c r="CN119" s="1001"/>
      <c r="CO119" s="1001"/>
      <c r="CP119" s="1001"/>
      <c r="CQ119" s="1001"/>
      <c r="CR119" s="1001"/>
      <c r="CS119" s="1001"/>
      <c r="CT119" s="1001"/>
      <c r="CU119" s="1001"/>
      <c r="CV119" s="1001"/>
      <c r="CW119" s="1001"/>
      <c r="CX119" s="1001"/>
      <c r="CY119" s="1001"/>
      <c r="CZ119" s="1001"/>
      <c r="DA119" s="1001"/>
      <c r="DB119" s="1001"/>
      <c r="DC119" s="1001"/>
      <c r="DD119" s="1001"/>
      <c r="DE119" s="1001"/>
      <c r="DF119" s="1002"/>
      <c r="DG119" s="1040" t="s">
        <v>414</v>
      </c>
      <c r="DH119" s="1022"/>
      <c r="DI119" s="1022"/>
      <c r="DJ119" s="1022"/>
      <c r="DK119" s="1023"/>
      <c r="DL119" s="1021" t="s">
        <v>392</v>
      </c>
      <c r="DM119" s="1022"/>
      <c r="DN119" s="1022"/>
      <c r="DO119" s="1022"/>
      <c r="DP119" s="1023"/>
      <c r="DQ119" s="1021" t="s">
        <v>414</v>
      </c>
      <c r="DR119" s="1022"/>
      <c r="DS119" s="1022"/>
      <c r="DT119" s="1022"/>
      <c r="DU119" s="1023"/>
      <c r="DV119" s="1024" t="s">
        <v>440</v>
      </c>
      <c r="DW119" s="1025"/>
      <c r="DX119" s="1025"/>
      <c r="DY119" s="1025"/>
      <c r="DZ119" s="1026"/>
    </row>
    <row r="120" spans="1:130" s="230" customFormat="1" ht="26.25" customHeight="1" x14ac:dyDescent="0.15">
      <c r="A120" s="1093"/>
      <c r="B120" s="985"/>
      <c r="C120" s="958" t="s">
        <v>444</v>
      </c>
      <c r="D120" s="959"/>
      <c r="E120" s="959"/>
      <c r="F120" s="959"/>
      <c r="G120" s="959"/>
      <c r="H120" s="959"/>
      <c r="I120" s="959"/>
      <c r="J120" s="959"/>
      <c r="K120" s="959"/>
      <c r="L120" s="959"/>
      <c r="M120" s="959"/>
      <c r="N120" s="959"/>
      <c r="O120" s="959"/>
      <c r="P120" s="959"/>
      <c r="Q120" s="959"/>
      <c r="R120" s="959"/>
      <c r="S120" s="959"/>
      <c r="T120" s="959"/>
      <c r="U120" s="959"/>
      <c r="V120" s="959"/>
      <c r="W120" s="959"/>
      <c r="X120" s="959"/>
      <c r="Y120" s="959"/>
      <c r="Z120" s="960"/>
      <c r="AA120" s="994" t="s">
        <v>414</v>
      </c>
      <c r="AB120" s="995"/>
      <c r="AC120" s="995"/>
      <c r="AD120" s="995"/>
      <c r="AE120" s="996"/>
      <c r="AF120" s="997" t="s">
        <v>476</v>
      </c>
      <c r="AG120" s="995"/>
      <c r="AH120" s="995"/>
      <c r="AI120" s="995"/>
      <c r="AJ120" s="996"/>
      <c r="AK120" s="997" t="s">
        <v>464</v>
      </c>
      <c r="AL120" s="995"/>
      <c r="AM120" s="995"/>
      <c r="AN120" s="995"/>
      <c r="AO120" s="996"/>
      <c r="AP120" s="998" t="s">
        <v>414</v>
      </c>
      <c r="AQ120" s="999"/>
      <c r="AR120" s="999"/>
      <c r="AS120" s="999"/>
      <c r="AT120" s="1000"/>
      <c r="AU120" s="1027" t="s">
        <v>477</v>
      </c>
      <c r="AV120" s="1028"/>
      <c r="AW120" s="1028"/>
      <c r="AX120" s="1028"/>
      <c r="AY120" s="1029"/>
      <c r="AZ120" s="965" t="s">
        <v>478</v>
      </c>
      <c r="BA120" s="933"/>
      <c r="BB120" s="933"/>
      <c r="BC120" s="933"/>
      <c r="BD120" s="933"/>
      <c r="BE120" s="933"/>
      <c r="BF120" s="933"/>
      <c r="BG120" s="933"/>
      <c r="BH120" s="933"/>
      <c r="BI120" s="933"/>
      <c r="BJ120" s="933"/>
      <c r="BK120" s="933"/>
      <c r="BL120" s="933"/>
      <c r="BM120" s="933"/>
      <c r="BN120" s="933"/>
      <c r="BO120" s="933"/>
      <c r="BP120" s="934"/>
      <c r="BQ120" s="966">
        <v>4503616</v>
      </c>
      <c r="BR120" s="967"/>
      <c r="BS120" s="967"/>
      <c r="BT120" s="967"/>
      <c r="BU120" s="967"/>
      <c r="BV120" s="967">
        <v>5571466</v>
      </c>
      <c r="BW120" s="967"/>
      <c r="BX120" s="967"/>
      <c r="BY120" s="967"/>
      <c r="BZ120" s="967"/>
      <c r="CA120" s="967">
        <v>6571957</v>
      </c>
      <c r="CB120" s="967"/>
      <c r="CC120" s="967"/>
      <c r="CD120" s="967"/>
      <c r="CE120" s="967"/>
      <c r="CF120" s="980">
        <v>58</v>
      </c>
      <c r="CG120" s="981"/>
      <c r="CH120" s="981"/>
      <c r="CI120" s="981"/>
      <c r="CJ120" s="981"/>
      <c r="CK120" s="1042" t="s">
        <v>479</v>
      </c>
      <c r="CL120" s="1043"/>
      <c r="CM120" s="1043"/>
      <c r="CN120" s="1043"/>
      <c r="CO120" s="1044"/>
      <c r="CP120" s="1050" t="s">
        <v>480</v>
      </c>
      <c r="CQ120" s="1051"/>
      <c r="CR120" s="1051"/>
      <c r="CS120" s="1051"/>
      <c r="CT120" s="1051"/>
      <c r="CU120" s="1051"/>
      <c r="CV120" s="1051"/>
      <c r="CW120" s="1051"/>
      <c r="CX120" s="1051"/>
      <c r="CY120" s="1051"/>
      <c r="CZ120" s="1051"/>
      <c r="DA120" s="1051"/>
      <c r="DB120" s="1051"/>
      <c r="DC120" s="1051"/>
      <c r="DD120" s="1051"/>
      <c r="DE120" s="1051"/>
      <c r="DF120" s="1052"/>
      <c r="DG120" s="966">
        <v>5171632</v>
      </c>
      <c r="DH120" s="967"/>
      <c r="DI120" s="967"/>
      <c r="DJ120" s="967"/>
      <c r="DK120" s="967"/>
      <c r="DL120" s="967">
        <v>4882153</v>
      </c>
      <c r="DM120" s="967"/>
      <c r="DN120" s="967"/>
      <c r="DO120" s="967"/>
      <c r="DP120" s="967"/>
      <c r="DQ120" s="967">
        <v>4274060</v>
      </c>
      <c r="DR120" s="967"/>
      <c r="DS120" s="967"/>
      <c r="DT120" s="967"/>
      <c r="DU120" s="967"/>
      <c r="DV120" s="968">
        <v>37.700000000000003</v>
      </c>
      <c r="DW120" s="968"/>
      <c r="DX120" s="968"/>
      <c r="DY120" s="968"/>
      <c r="DZ120" s="969"/>
    </row>
    <row r="121" spans="1:130" s="230" customFormat="1" ht="26.25" customHeight="1" x14ac:dyDescent="0.15">
      <c r="A121" s="1093"/>
      <c r="B121" s="985"/>
      <c r="C121" s="1010" t="s">
        <v>481</v>
      </c>
      <c r="D121" s="1011"/>
      <c r="E121" s="1011"/>
      <c r="F121" s="1011"/>
      <c r="G121" s="1011"/>
      <c r="H121" s="1011"/>
      <c r="I121" s="1011"/>
      <c r="J121" s="1011"/>
      <c r="K121" s="1011"/>
      <c r="L121" s="1011"/>
      <c r="M121" s="1011"/>
      <c r="N121" s="1011"/>
      <c r="O121" s="1011"/>
      <c r="P121" s="1011"/>
      <c r="Q121" s="1011"/>
      <c r="R121" s="1011"/>
      <c r="S121" s="1011"/>
      <c r="T121" s="1011"/>
      <c r="U121" s="1011"/>
      <c r="V121" s="1011"/>
      <c r="W121" s="1011"/>
      <c r="X121" s="1011"/>
      <c r="Y121" s="1011"/>
      <c r="Z121" s="1012"/>
      <c r="AA121" s="994" t="s">
        <v>414</v>
      </c>
      <c r="AB121" s="995"/>
      <c r="AC121" s="995"/>
      <c r="AD121" s="995"/>
      <c r="AE121" s="996"/>
      <c r="AF121" s="997" t="s">
        <v>462</v>
      </c>
      <c r="AG121" s="995"/>
      <c r="AH121" s="995"/>
      <c r="AI121" s="995"/>
      <c r="AJ121" s="996"/>
      <c r="AK121" s="997" t="s">
        <v>414</v>
      </c>
      <c r="AL121" s="995"/>
      <c r="AM121" s="995"/>
      <c r="AN121" s="995"/>
      <c r="AO121" s="996"/>
      <c r="AP121" s="998" t="s">
        <v>414</v>
      </c>
      <c r="AQ121" s="999"/>
      <c r="AR121" s="999"/>
      <c r="AS121" s="999"/>
      <c r="AT121" s="1000"/>
      <c r="AU121" s="1030"/>
      <c r="AV121" s="1031"/>
      <c r="AW121" s="1031"/>
      <c r="AX121" s="1031"/>
      <c r="AY121" s="1032"/>
      <c r="AZ121" s="958" t="s">
        <v>482</v>
      </c>
      <c r="BA121" s="959"/>
      <c r="BB121" s="959"/>
      <c r="BC121" s="959"/>
      <c r="BD121" s="959"/>
      <c r="BE121" s="959"/>
      <c r="BF121" s="959"/>
      <c r="BG121" s="959"/>
      <c r="BH121" s="959"/>
      <c r="BI121" s="959"/>
      <c r="BJ121" s="959"/>
      <c r="BK121" s="959"/>
      <c r="BL121" s="959"/>
      <c r="BM121" s="959"/>
      <c r="BN121" s="959"/>
      <c r="BO121" s="959"/>
      <c r="BP121" s="960"/>
      <c r="BQ121" s="961">
        <v>185562</v>
      </c>
      <c r="BR121" s="962"/>
      <c r="BS121" s="962"/>
      <c r="BT121" s="962"/>
      <c r="BU121" s="962"/>
      <c r="BV121" s="962">
        <v>166605</v>
      </c>
      <c r="BW121" s="962"/>
      <c r="BX121" s="962"/>
      <c r="BY121" s="962"/>
      <c r="BZ121" s="962"/>
      <c r="CA121" s="962">
        <v>122015</v>
      </c>
      <c r="CB121" s="962"/>
      <c r="CC121" s="962"/>
      <c r="CD121" s="962"/>
      <c r="CE121" s="962"/>
      <c r="CF121" s="956">
        <v>1.1000000000000001</v>
      </c>
      <c r="CG121" s="957"/>
      <c r="CH121" s="957"/>
      <c r="CI121" s="957"/>
      <c r="CJ121" s="957"/>
      <c r="CK121" s="1045"/>
      <c r="CL121" s="1046"/>
      <c r="CM121" s="1046"/>
      <c r="CN121" s="1046"/>
      <c r="CO121" s="1047"/>
      <c r="CP121" s="1055" t="s">
        <v>483</v>
      </c>
      <c r="CQ121" s="1056"/>
      <c r="CR121" s="1056"/>
      <c r="CS121" s="1056"/>
      <c r="CT121" s="1056"/>
      <c r="CU121" s="1056"/>
      <c r="CV121" s="1056"/>
      <c r="CW121" s="1056"/>
      <c r="CX121" s="1056"/>
      <c r="CY121" s="1056"/>
      <c r="CZ121" s="1056"/>
      <c r="DA121" s="1056"/>
      <c r="DB121" s="1056"/>
      <c r="DC121" s="1056"/>
      <c r="DD121" s="1056"/>
      <c r="DE121" s="1056"/>
      <c r="DF121" s="1057"/>
      <c r="DG121" s="961">
        <v>38545</v>
      </c>
      <c r="DH121" s="962"/>
      <c r="DI121" s="962"/>
      <c r="DJ121" s="962"/>
      <c r="DK121" s="962"/>
      <c r="DL121" s="962">
        <v>38736</v>
      </c>
      <c r="DM121" s="962"/>
      <c r="DN121" s="962"/>
      <c r="DO121" s="962"/>
      <c r="DP121" s="962"/>
      <c r="DQ121" s="962">
        <v>40793</v>
      </c>
      <c r="DR121" s="962"/>
      <c r="DS121" s="962"/>
      <c r="DT121" s="962"/>
      <c r="DU121" s="962"/>
      <c r="DV121" s="963">
        <v>0.4</v>
      </c>
      <c r="DW121" s="963"/>
      <c r="DX121" s="963"/>
      <c r="DY121" s="963"/>
      <c r="DZ121" s="964"/>
    </row>
    <row r="122" spans="1:130" s="230" customFormat="1" ht="26.25" customHeight="1" x14ac:dyDescent="0.15">
      <c r="A122" s="1093"/>
      <c r="B122" s="985"/>
      <c r="C122" s="958" t="s">
        <v>459</v>
      </c>
      <c r="D122" s="959"/>
      <c r="E122" s="959"/>
      <c r="F122" s="959"/>
      <c r="G122" s="959"/>
      <c r="H122" s="959"/>
      <c r="I122" s="959"/>
      <c r="J122" s="959"/>
      <c r="K122" s="959"/>
      <c r="L122" s="959"/>
      <c r="M122" s="959"/>
      <c r="N122" s="959"/>
      <c r="O122" s="959"/>
      <c r="P122" s="959"/>
      <c r="Q122" s="959"/>
      <c r="R122" s="959"/>
      <c r="S122" s="959"/>
      <c r="T122" s="959"/>
      <c r="U122" s="959"/>
      <c r="V122" s="959"/>
      <c r="W122" s="959"/>
      <c r="X122" s="959"/>
      <c r="Y122" s="959"/>
      <c r="Z122" s="960"/>
      <c r="AA122" s="994" t="s">
        <v>440</v>
      </c>
      <c r="AB122" s="995"/>
      <c r="AC122" s="995"/>
      <c r="AD122" s="995"/>
      <c r="AE122" s="996"/>
      <c r="AF122" s="997" t="s">
        <v>414</v>
      </c>
      <c r="AG122" s="995"/>
      <c r="AH122" s="995"/>
      <c r="AI122" s="995"/>
      <c r="AJ122" s="996"/>
      <c r="AK122" s="997" t="s">
        <v>451</v>
      </c>
      <c r="AL122" s="995"/>
      <c r="AM122" s="995"/>
      <c r="AN122" s="995"/>
      <c r="AO122" s="996"/>
      <c r="AP122" s="998" t="s">
        <v>414</v>
      </c>
      <c r="AQ122" s="999"/>
      <c r="AR122" s="999"/>
      <c r="AS122" s="999"/>
      <c r="AT122" s="1000"/>
      <c r="AU122" s="1030"/>
      <c r="AV122" s="1031"/>
      <c r="AW122" s="1031"/>
      <c r="AX122" s="1031"/>
      <c r="AY122" s="1032"/>
      <c r="AZ122" s="1009" t="s">
        <v>484</v>
      </c>
      <c r="BA122" s="1001"/>
      <c r="BB122" s="1001"/>
      <c r="BC122" s="1001"/>
      <c r="BD122" s="1001"/>
      <c r="BE122" s="1001"/>
      <c r="BF122" s="1001"/>
      <c r="BG122" s="1001"/>
      <c r="BH122" s="1001"/>
      <c r="BI122" s="1001"/>
      <c r="BJ122" s="1001"/>
      <c r="BK122" s="1001"/>
      <c r="BL122" s="1001"/>
      <c r="BM122" s="1001"/>
      <c r="BN122" s="1001"/>
      <c r="BO122" s="1001"/>
      <c r="BP122" s="1002"/>
      <c r="BQ122" s="1035">
        <v>25718366</v>
      </c>
      <c r="BR122" s="1036"/>
      <c r="BS122" s="1036"/>
      <c r="BT122" s="1036"/>
      <c r="BU122" s="1036"/>
      <c r="BV122" s="1036">
        <v>24953957</v>
      </c>
      <c r="BW122" s="1036"/>
      <c r="BX122" s="1036"/>
      <c r="BY122" s="1036"/>
      <c r="BZ122" s="1036"/>
      <c r="CA122" s="1036">
        <v>23701238</v>
      </c>
      <c r="CB122" s="1036"/>
      <c r="CC122" s="1036"/>
      <c r="CD122" s="1036"/>
      <c r="CE122" s="1036"/>
      <c r="CF122" s="1053">
        <v>209.1</v>
      </c>
      <c r="CG122" s="1054"/>
      <c r="CH122" s="1054"/>
      <c r="CI122" s="1054"/>
      <c r="CJ122" s="1054"/>
      <c r="CK122" s="1045"/>
      <c r="CL122" s="1046"/>
      <c r="CM122" s="1046"/>
      <c r="CN122" s="1046"/>
      <c r="CO122" s="1047"/>
      <c r="CP122" s="1055" t="s">
        <v>485</v>
      </c>
      <c r="CQ122" s="1056"/>
      <c r="CR122" s="1056"/>
      <c r="CS122" s="1056"/>
      <c r="CT122" s="1056"/>
      <c r="CU122" s="1056"/>
      <c r="CV122" s="1056"/>
      <c r="CW122" s="1056"/>
      <c r="CX122" s="1056"/>
      <c r="CY122" s="1056"/>
      <c r="CZ122" s="1056"/>
      <c r="DA122" s="1056"/>
      <c r="DB122" s="1056"/>
      <c r="DC122" s="1056"/>
      <c r="DD122" s="1056"/>
      <c r="DE122" s="1056"/>
      <c r="DF122" s="1057"/>
      <c r="DG122" s="961" t="s">
        <v>392</v>
      </c>
      <c r="DH122" s="962"/>
      <c r="DI122" s="962"/>
      <c r="DJ122" s="962"/>
      <c r="DK122" s="962"/>
      <c r="DL122" s="962" t="s">
        <v>440</v>
      </c>
      <c r="DM122" s="962"/>
      <c r="DN122" s="962"/>
      <c r="DO122" s="962"/>
      <c r="DP122" s="962"/>
      <c r="DQ122" s="962" t="s">
        <v>452</v>
      </c>
      <c r="DR122" s="962"/>
      <c r="DS122" s="962"/>
      <c r="DT122" s="962"/>
      <c r="DU122" s="962"/>
      <c r="DV122" s="963" t="s">
        <v>453</v>
      </c>
      <c r="DW122" s="963"/>
      <c r="DX122" s="963"/>
      <c r="DY122" s="963"/>
      <c r="DZ122" s="964"/>
    </row>
    <row r="123" spans="1:130" s="230" customFormat="1" ht="26.25" customHeight="1" x14ac:dyDescent="0.15">
      <c r="A123" s="1093"/>
      <c r="B123" s="985"/>
      <c r="C123" s="958" t="s">
        <v>468</v>
      </c>
      <c r="D123" s="959"/>
      <c r="E123" s="959"/>
      <c r="F123" s="959"/>
      <c r="G123" s="959"/>
      <c r="H123" s="959"/>
      <c r="I123" s="959"/>
      <c r="J123" s="959"/>
      <c r="K123" s="959"/>
      <c r="L123" s="959"/>
      <c r="M123" s="959"/>
      <c r="N123" s="959"/>
      <c r="O123" s="959"/>
      <c r="P123" s="959"/>
      <c r="Q123" s="959"/>
      <c r="R123" s="959"/>
      <c r="S123" s="959"/>
      <c r="T123" s="959"/>
      <c r="U123" s="959"/>
      <c r="V123" s="959"/>
      <c r="W123" s="959"/>
      <c r="X123" s="959"/>
      <c r="Y123" s="959"/>
      <c r="Z123" s="960"/>
      <c r="AA123" s="994" t="s">
        <v>440</v>
      </c>
      <c r="AB123" s="995"/>
      <c r="AC123" s="995"/>
      <c r="AD123" s="995"/>
      <c r="AE123" s="996"/>
      <c r="AF123" s="997" t="s">
        <v>414</v>
      </c>
      <c r="AG123" s="995"/>
      <c r="AH123" s="995"/>
      <c r="AI123" s="995"/>
      <c r="AJ123" s="996"/>
      <c r="AK123" s="997" t="s">
        <v>451</v>
      </c>
      <c r="AL123" s="995"/>
      <c r="AM123" s="995"/>
      <c r="AN123" s="995"/>
      <c r="AO123" s="996"/>
      <c r="AP123" s="998" t="s">
        <v>451</v>
      </c>
      <c r="AQ123" s="999"/>
      <c r="AR123" s="999"/>
      <c r="AS123" s="999"/>
      <c r="AT123" s="1000"/>
      <c r="AU123" s="1033"/>
      <c r="AV123" s="1034"/>
      <c r="AW123" s="1034"/>
      <c r="AX123" s="1034"/>
      <c r="AY123" s="1034"/>
      <c r="AZ123" s="251" t="s">
        <v>188</v>
      </c>
      <c r="BA123" s="251"/>
      <c r="BB123" s="251"/>
      <c r="BC123" s="251"/>
      <c r="BD123" s="251"/>
      <c r="BE123" s="251"/>
      <c r="BF123" s="251"/>
      <c r="BG123" s="251"/>
      <c r="BH123" s="251"/>
      <c r="BI123" s="251"/>
      <c r="BJ123" s="251"/>
      <c r="BK123" s="251"/>
      <c r="BL123" s="251"/>
      <c r="BM123" s="251"/>
      <c r="BN123" s="251"/>
      <c r="BO123" s="1013" t="s">
        <v>486</v>
      </c>
      <c r="BP123" s="1041"/>
      <c r="BQ123" s="1099">
        <v>30407544</v>
      </c>
      <c r="BR123" s="1100"/>
      <c r="BS123" s="1100"/>
      <c r="BT123" s="1100"/>
      <c r="BU123" s="1100"/>
      <c r="BV123" s="1100">
        <v>30692028</v>
      </c>
      <c r="BW123" s="1100"/>
      <c r="BX123" s="1100"/>
      <c r="BY123" s="1100"/>
      <c r="BZ123" s="1100"/>
      <c r="CA123" s="1100">
        <v>30395210</v>
      </c>
      <c r="CB123" s="1100"/>
      <c r="CC123" s="1100"/>
      <c r="CD123" s="1100"/>
      <c r="CE123" s="1100"/>
      <c r="CF123" s="1037"/>
      <c r="CG123" s="1038"/>
      <c r="CH123" s="1038"/>
      <c r="CI123" s="1038"/>
      <c r="CJ123" s="1039"/>
      <c r="CK123" s="1045"/>
      <c r="CL123" s="1046"/>
      <c r="CM123" s="1046"/>
      <c r="CN123" s="1046"/>
      <c r="CO123" s="1047"/>
      <c r="CP123" s="1055" t="s">
        <v>487</v>
      </c>
      <c r="CQ123" s="1056"/>
      <c r="CR123" s="1056"/>
      <c r="CS123" s="1056"/>
      <c r="CT123" s="1056"/>
      <c r="CU123" s="1056"/>
      <c r="CV123" s="1056"/>
      <c r="CW123" s="1056"/>
      <c r="CX123" s="1056"/>
      <c r="CY123" s="1056"/>
      <c r="CZ123" s="1056"/>
      <c r="DA123" s="1056"/>
      <c r="DB123" s="1056"/>
      <c r="DC123" s="1056"/>
      <c r="DD123" s="1056"/>
      <c r="DE123" s="1056"/>
      <c r="DF123" s="1057"/>
      <c r="DG123" s="994" t="s">
        <v>440</v>
      </c>
      <c r="DH123" s="995"/>
      <c r="DI123" s="995"/>
      <c r="DJ123" s="995"/>
      <c r="DK123" s="996"/>
      <c r="DL123" s="997" t="s">
        <v>446</v>
      </c>
      <c r="DM123" s="995"/>
      <c r="DN123" s="995"/>
      <c r="DO123" s="995"/>
      <c r="DP123" s="996"/>
      <c r="DQ123" s="997" t="s">
        <v>414</v>
      </c>
      <c r="DR123" s="995"/>
      <c r="DS123" s="995"/>
      <c r="DT123" s="995"/>
      <c r="DU123" s="996"/>
      <c r="DV123" s="998" t="s">
        <v>462</v>
      </c>
      <c r="DW123" s="999"/>
      <c r="DX123" s="999"/>
      <c r="DY123" s="999"/>
      <c r="DZ123" s="1000"/>
    </row>
    <row r="124" spans="1:130" s="230" customFormat="1" ht="26.25" customHeight="1" thickBot="1" x14ac:dyDescent="0.2">
      <c r="A124" s="1093"/>
      <c r="B124" s="985"/>
      <c r="C124" s="958" t="s">
        <v>471</v>
      </c>
      <c r="D124" s="959"/>
      <c r="E124" s="959"/>
      <c r="F124" s="959"/>
      <c r="G124" s="959"/>
      <c r="H124" s="959"/>
      <c r="I124" s="959"/>
      <c r="J124" s="959"/>
      <c r="K124" s="959"/>
      <c r="L124" s="959"/>
      <c r="M124" s="959"/>
      <c r="N124" s="959"/>
      <c r="O124" s="959"/>
      <c r="P124" s="959"/>
      <c r="Q124" s="959"/>
      <c r="R124" s="959"/>
      <c r="S124" s="959"/>
      <c r="T124" s="959"/>
      <c r="U124" s="959"/>
      <c r="V124" s="959"/>
      <c r="W124" s="959"/>
      <c r="X124" s="959"/>
      <c r="Y124" s="959"/>
      <c r="Z124" s="960"/>
      <c r="AA124" s="994" t="s">
        <v>392</v>
      </c>
      <c r="AB124" s="995"/>
      <c r="AC124" s="995"/>
      <c r="AD124" s="995"/>
      <c r="AE124" s="996"/>
      <c r="AF124" s="997" t="s">
        <v>392</v>
      </c>
      <c r="AG124" s="995"/>
      <c r="AH124" s="995"/>
      <c r="AI124" s="995"/>
      <c r="AJ124" s="996"/>
      <c r="AK124" s="997" t="s">
        <v>452</v>
      </c>
      <c r="AL124" s="995"/>
      <c r="AM124" s="995"/>
      <c r="AN124" s="995"/>
      <c r="AO124" s="996"/>
      <c r="AP124" s="998" t="s">
        <v>440</v>
      </c>
      <c r="AQ124" s="999"/>
      <c r="AR124" s="999"/>
      <c r="AS124" s="999"/>
      <c r="AT124" s="1000"/>
      <c r="AU124" s="1095" t="s">
        <v>488</v>
      </c>
      <c r="AV124" s="1096"/>
      <c r="AW124" s="1096"/>
      <c r="AX124" s="1096"/>
      <c r="AY124" s="1096"/>
      <c r="AZ124" s="1096"/>
      <c r="BA124" s="1096"/>
      <c r="BB124" s="1096"/>
      <c r="BC124" s="1096"/>
      <c r="BD124" s="1096"/>
      <c r="BE124" s="1096"/>
      <c r="BF124" s="1096"/>
      <c r="BG124" s="1096"/>
      <c r="BH124" s="1096"/>
      <c r="BI124" s="1096"/>
      <c r="BJ124" s="1096"/>
      <c r="BK124" s="1096"/>
      <c r="BL124" s="1096"/>
      <c r="BM124" s="1096"/>
      <c r="BN124" s="1096"/>
      <c r="BO124" s="1096"/>
      <c r="BP124" s="1097"/>
      <c r="BQ124" s="1098">
        <v>22.3</v>
      </c>
      <c r="BR124" s="1063"/>
      <c r="BS124" s="1063"/>
      <c r="BT124" s="1063"/>
      <c r="BU124" s="1063"/>
      <c r="BV124" s="1063">
        <v>15.2</v>
      </c>
      <c r="BW124" s="1063"/>
      <c r="BX124" s="1063"/>
      <c r="BY124" s="1063"/>
      <c r="BZ124" s="1063"/>
      <c r="CA124" s="1063" t="s">
        <v>476</v>
      </c>
      <c r="CB124" s="1063"/>
      <c r="CC124" s="1063"/>
      <c r="CD124" s="1063"/>
      <c r="CE124" s="1063"/>
      <c r="CF124" s="1064"/>
      <c r="CG124" s="1065"/>
      <c r="CH124" s="1065"/>
      <c r="CI124" s="1065"/>
      <c r="CJ124" s="1066"/>
      <c r="CK124" s="1048"/>
      <c r="CL124" s="1048"/>
      <c r="CM124" s="1048"/>
      <c r="CN124" s="1048"/>
      <c r="CO124" s="1049"/>
      <c r="CP124" s="1055" t="s">
        <v>489</v>
      </c>
      <c r="CQ124" s="1056"/>
      <c r="CR124" s="1056"/>
      <c r="CS124" s="1056"/>
      <c r="CT124" s="1056"/>
      <c r="CU124" s="1056"/>
      <c r="CV124" s="1056"/>
      <c r="CW124" s="1056"/>
      <c r="CX124" s="1056"/>
      <c r="CY124" s="1056"/>
      <c r="CZ124" s="1056"/>
      <c r="DA124" s="1056"/>
      <c r="DB124" s="1056"/>
      <c r="DC124" s="1056"/>
      <c r="DD124" s="1056"/>
      <c r="DE124" s="1056"/>
      <c r="DF124" s="1057"/>
      <c r="DG124" s="1040" t="s">
        <v>452</v>
      </c>
      <c r="DH124" s="1022"/>
      <c r="DI124" s="1022"/>
      <c r="DJ124" s="1022"/>
      <c r="DK124" s="1023"/>
      <c r="DL124" s="1021" t="s">
        <v>440</v>
      </c>
      <c r="DM124" s="1022"/>
      <c r="DN124" s="1022"/>
      <c r="DO124" s="1022"/>
      <c r="DP124" s="1023"/>
      <c r="DQ124" s="1021" t="s">
        <v>462</v>
      </c>
      <c r="DR124" s="1022"/>
      <c r="DS124" s="1022"/>
      <c r="DT124" s="1022"/>
      <c r="DU124" s="1023"/>
      <c r="DV124" s="1024" t="s">
        <v>414</v>
      </c>
      <c r="DW124" s="1025"/>
      <c r="DX124" s="1025"/>
      <c r="DY124" s="1025"/>
      <c r="DZ124" s="1026"/>
    </row>
    <row r="125" spans="1:130" s="230" customFormat="1" ht="26.25" customHeight="1" x14ac:dyDescent="0.15">
      <c r="A125" s="1093"/>
      <c r="B125" s="985"/>
      <c r="C125" s="958" t="s">
        <v>473</v>
      </c>
      <c r="D125" s="959"/>
      <c r="E125" s="959"/>
      <c r="F125" s="959"/>
      <c r="G125" s="959"/>
      <c r="H125" s="959"/>
      <c r="I125" s="959"/>
      <c r="J125" s="959"/>
      <c r="K125" s="959"/>
      <c r="L125" s="959"/>
      <c r="M125" s="959"/>
      <c r="N125" s="959"/>
      <c r="O125" s="959"/>
      <c r="P125" s="959"/>
      <c r="Q125" s="959"/>
      <c r="R125" s="959"/>
      <c r="S125" s="959"/>
      <c r="T125" s="959"/>
      <c r="U125" s="959"/>
      <c r="V125" s="959"/>
      <c r="W125" s="959"/>
      <c r="X125" s="959"/>
      <c r="Y125" s="959"/>
      <c r="Z125" s="960"/>
      <c r="AA125" s="994" t="s">
        <v>462</v>
      </c>
      <c r="AB125" s="995"/>
      <c r="AC125" s="995"/>
      <c r="AD125" s="995"/>
      <c r="AE125" s="996"/>
      <c r="AF125" s="997" t="s">
        <v>414</v>
      </c>
      <c r="AG125" s="995"/>
      <c r="AH125" s="995"/>
      <c r="AI125" s="995"/>
      <c r="AJ125" s="996"/>
      <c r="AK125" s="997" t="s">
        <v>392</v>
      </c>
      <c r="AL125" s="995"/>
      <c r="AM125" s="995"/>
      <c r="AN125" s="995"/>
      <c r="AO125" s="996"/>
      <c r="AP125" s="998" t="s">
        <v>440</v>
      </c>
      <c r="AQ125" s="999"/>
      <c r="AR125" s="999"/>
      <c r="AS125" s="999"/>
      <c r="AT125" s="1000"/>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58" t="s">
        <v>490</v>
      </c>
      <c r="CL125" s="1043"/>
      <c r="CM125" s="1043"/>
      <c r="CN125" s="1043"/>
      <c r="CO125" s="1044"/>
      <c r="CP125" s="965" t="s">
        <v>491</v>
      </c>
      <c r="CQ125" s="933"/>
      <c r="CR125" s="933"/>
      <c r="CS125" s="933"/>
      <c r="CT125" s="933"/>
      <c r="CU125" s="933"/>
      <c r="CV125" s="933"/>
      <c r="CW125" s="933"/>
      <c r="CX125" s="933"/>
      <c r="CY125" s="933"/>
      <c r="CZ125" s="933"/>
      <c r="DA125" s="933"/>
      <c r="DB125" s="933"/>
      <c r="DC125" s="933"/>
      <c r="DD125" s="933"/>
      <c r="DE125" s="933"/>
      <c r="DF125" s="934"/>
      <c r="DG125" s="966" t="s">
        <v>414</v>
      </c>
      <c r="DH125" s="967"/>
      <c r="DI125" s="967"/>
      <c r="DJ125" s="967"/>
      <c r="DK125" s="967"/>
      <c r="DL125" s="967" t="s">
        <v>452</v>
      </c>
      <c r="DM125" s="967"/>
      <c r="DN125" s="967"/>
      <c r="DO125" s="967"/>
      <c r="DP125" s="967"/>
      <c r="DQ125" s="967" t="s">
        <v>414</v>
      </c>
      <c r="DR125" s="967"/>
      <c r="DS125" s="967"/>
      <c r="DT125" s="967"/>
      <c r="DU125" s="967"/>
      <c r="DV125" s="968" t="s">
        <v>414</v>
      </c>
      <c r="DW125" s="968"/>
      <c r="DX125" s="968"/>
      <c r="DY125" s="968"/>
      <c r="DZ125" s="969"/>
    </row>
    <row r="126" spans="1:130" s="230" customFormat="1" ht="26.25" customHeight="1" thickBot="1" x14ac:dyDescent="0.2">
      <c r="A126" s="1093"/>
      <c r="B126" s="985"/>
      <c r="C126" s="958" t="s">
        <v>475</v>
      </c>
      <c r="D126" s="959"/>
      <c r="E126" s="959"/>
      <c r="F126" s="959"/>
      <c r="G126" s="959"/>
      <c r="H126" s="959"/>
      <c r="I126" s="959"/>
      <c r="J126" s="959"/>
      <c r="K126" s="959"/>
      <c r="L126" s="959"/>
      <c r="M126" s="959"/>
      <c r="N126" s="959"/>
      <c r="O126" s="959"/>
      <c r="P126" s="959"/>
      <c r="Q126" s="959"/>
      <c r="R126" s="959"/>
      <c r="S126" s="959"/>
      <c r="T126" s="959"/>
      <c r="U126" s="959"/>
      <c r="V126" s="959"/>
      <c r="W126" s="959"/>
      <c r="X126" s="959"/>
      <c r="Y126" s="959"/>
      <c r="Z126" s="960"/>
      <c r="AA126" s="994" t="s">
        <v>452</v>
      </c>
      <c r="AB126" s="995"/>
      <c r="AC126" s="995"/>
      <c r="AD126" s="995"/>
      <c r="AE126" s="996"/>
      <c r="AF126" s="997" t="s">
        <v>440</v>
      </c>
      <c r="AG126" s="995"/>
      <c r="AH126" s="995"/>
      <c r="AI126" s="995"/>
      <c r="AJ126" s="996"/>
      <c r="AK126" s="997" t="s">
        <v>392</v>
      </c>
      <c r="AL126" s="995"/>
      <c r="AM126" s="995"/>
      <c r="AN126" s="995"/>
      <c r="AO126" s="996"/>
      <c r="AP126" s="998" t="s">
        <v>414</v>
      </c>
      <c r="AQ126" s="999"/>
      <c r="AR126" s="999"/>
      <c r="AS126" s="999"/>
      <c r="AT126" s="1000"/>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59"/>
      <c r="CL126" s="1046"/>
      <c r="CM126" s="1046"/>
      <c r="CN126" s="1046"/>
      <c r="CO126" s="1047"/>
      <c r="CP126" s="958" t="s">
        <v>492</v>
      </c>
      <c r="CQ126" s="959"/>
      <c r="CR126" s="959"/>
      <c r="CS126" s="959"/>
      <c r="CT126" s="959"/>
      <c r="CU126" s="959"/>
      <c r="CV126" s="959"/>
      <c r="CW126" s="959"/>
      <c r="CX126" s="959"/>
      <c r="CY126" s="959"/>
      <c r="CZ126" s="959"/>
      <c r="DA126" s="959"/>
      <c r="DB126" s="959"/>
      <c r="DC126" s="959"/>
      <c r="DD126" s="959"/>
      <c r="DE126" s="959"/>
      <c r="DF126" s="960"/>
      <c r="DG126" s="961" t="s">
        <v>392</v>
      </c>
      <c r="DH126" s="962"/>
      <c r="DI126" s="962"/>
      <c r="DJ126" s="962"/>
      <c r="DK126" s="962"/>
      <c r="DL126" s="962" t="s">
        <v>392</v>
      </c>
      <c r="DM126" s="962"/>
      <c r="DN126" s="962"/>
      <c r="DO126" s="962"/>
      <c r="DP126" s="962"/>
      <c r="DQ126" s="962" t="s">
        <v>414</v>
      </c>
      <c r="DR126" s="962"/>
      <c r="DS126" s="962"/>
      <c r="DT126" s="962"/>
      <c r="DU126" s="962"/>
      <c r="DV126" s="963" t="s">
        <v>452</v>
      </c>
      <c r="DW126" s="963"/>
      <c r="DX126" s="963"/>
      <c r="DY126" s="963"/>
      <c r="DZ126" s="964"/>
    </row>
    <row r="127" spans="1:130" s="230" customFormat="1" ht="26.25" customHeight="1" x14ac:dyDescent="0.15">
      <c r="A127" s="1094"/>
      <c r="B127" s="987"/>
      <c r="C127" s="1009" t="s">
        <v>493</v>
      </c>
      <c r="D127" s="1001"/>
      <c r="E127" s="1001"/>
      <c r="F127" s="1001"/>
      <c r="G127" s="1001"/>
      <c r="H127" s="1001"/>
      <c r="I127" s="1001"/>
      <c r="J127" s="1001"/>
      <c r="K127" s="1001"/>
      <c r="L127" s="1001"/>
      <c r="M127" s="1001"/>
      <c r="N127" s="1001"/>
      <c r="O127" s="1001"/>
      <c r="P127" s="1001"/>
      <c r="Q127" s="1001"/>
      <c r="R127" s="1001"/>
      <c r="S127" s="1001"/>
      <c r="T127" s="1001"/>
      <c r="U127" s="1001"/>
      <c r="V127" s="1001"/>
      <c r="W127" s="1001"/>
      <c r="X127" s="1001"/>
      <c r="Y127" s="1001"/>
      <c r="Z127" s="1002"/>
      <c r="AA127" s="994" t="s">
        <v>392</v>
      </c>
      <c r="AB127" s="995"/>
      <c r="AC127" s="995"/>
      <c r="AD127" s="995"/>
      <c r="AE127" s="996"/>
      <c r="AF127" s="997" t="s">
        <v>414</v>
      </c>
      <c r="AG127" s="995"/>
      <c r="AH127" s="995"/>
      <c r="AI127" s="995"/>
      <c r="AJ127" s="996"/>
      <c r="AK127" s="997" t="s">
        <v>440</v>
      </c>
      <c r="AL127" s="995"/>
      <c r="AM127" s="995"/>
      <c r="AN127" s="995"/>
      <c r="AO127" s="996"/>
      <c r="AP127" s="998" t="s">
        <v>440</v>
      </c>
      <c r="AQ127" s="999"/>
      <c r="AR127" s="999"/>
      <c r="AS127" s="999"/>
      <c r="AT127" s="1000"/>
      <c r="AU127" s="232"/>
      <c r="AV127" s="232"/>
      <c r="AW127" s="232"/>
      <c r="AX127" s="1067" t="s">
        <v>494</v>
      </c>
      <c r="AY127" s="1068"/>
      <c r="AZ127" s="1068"/>
      <c r="BA127" s="1068"/>
      <c r="BB127" s="1068"/>
      <c r="BC127" s="1068"/>
      <c r="BD127" s="1068"/>
      <c r="BE127" s="1069"/>
      <c r="BF127" s="1070" t="s">
        <v>495</v>
      </c>
      <c r="BG127" s="1068"/>
      <c r="BH127" s="1068"/>
      <c r="BI127" s="1068"/>
      <c r="BJ127" s="1068"/>
      <c r="BK127" s="1068"/>
      <c r="BL127" s="1069"/>
      <c r="BM127" s="1070" t="s">
        <v>496</v>
      </c>
      <c r="BN127" s="1068"/>
      <c r="BO127" s="1068"/>
      <c r="BP127" s="1068"/>
      <c r="BQ127" s="1068"/>
      <c r="BR127" s="1068"/>
      <c r="BS127" s="1069"/>
      <c r="BT127" s="1070" t="s">
        <v>497</v>
      </c>
      <c r="BU127" s="1068"/>
      <c r="BV127" s="1068"/>
      <c r="BW127" s="1068"/>
      <c r="BX127" s="1068"/>
      <c r="BY127" s="1068"/>
      <c r="BZ127" s="1091"/>
      <c r="CA127" s="232"/>
      <c r="CB127" s="232"/>
      <c r="CC127" s="232"/>
      <c r="CD127" s="255"/>
      <c r="CE127" s="255"/>
      <c r="CF127" s="255"/>
      <c r="CG127" s="232"/>
      <c r="CH127" s="232"/>
      <c r="CI127" s="232"/>
      <c r="CJ127" s="254"/>
      <c r="CK127" s="1059"/>
      <c r="CL127" s="1046"/>
      <c r="CM127" s="1046"/>
      <c r="CN127" s="1046"/>
      <c r="CO127" s="1047"/>
      <c r="CP127" s="958" t="s">
        <v>498</v>
      </c>
      <c r="CQ127" s="959"/>
      <c r="CR127" s="959"/>
      <c r="CS127" s="959"/>
      <c r="CT127" s="959"/>
      <c r="CU127" s="959"/>
      <c r="CV127" s="959"/>
      <c r="CW127" s="959"/>
      <c r="CX127" s="959"/>
      <c r="CY127" s="959"/>
      <c r="CZ127" s="959"/>
      <c r="DA127" s="959"/>
      <c r="DB127" s="959"/>
      <c r="DC127" s="959"/>
      <c r="DD127" s="959"/>
      <c r="DE127" s="959"/>
      <c r="DF127" s="960"/>
      <c r="DG127" s="961" t="s">
        <v>452</v>
      </c>
      <c r="DH127" s="962"/>
      <c r="DI127" s="962"/>
      <c r="DJ127" s="962"/>
      <c r="DK127" s="962"/>
      <c r="DL127" s="962" t="s">
        <v>440</v>
      </c>
      <c r="DM127" s="962"/>
      <c r="DN127" s="962"/>
      <c r="DO127" s="962"/>
      <c r="DP127" s="962"/>
      <c r="DQ127" s="962" t="s">
        <v>452</v>
      </c>
      <c r="DR127" s="962"/>
      <c r="DS127" s="962"/>
      <c r="DT127" s="962"/>
      <c r="DU127" s="962"/>
      <c r="DV127" s="963" t="s">
        <v>440</v>
      </c>
      <c r="DW127" s="963"/>
      <c r="DX127" s="963"/>
      <c r="DY127" s="963"/>
      <c r="DZ127" s="964"/>
    </row>
    <row r="128" spans="1:130" s="230" customFormat="1" ht="26.25" customHeight="1" thickBot="1" x14ac:dyDescent="0.2">
      <c r="A128" s="1077" t="s">
        <v>499</v>
      </c>
      <c r="B128" s="1078"/>
      <c r="C128" s="1078"/>
      <c r="D128" s="1078"/>
      <c r="E128" s="1078"/>
      <c r="F128" s="1078"/>
      <c r="G128" s="1078"/>
      <c r="H128" s="1078"/>
      <c r="I128" s="1078"/>
      <c r="J128" s="1078"/>
      <c r="K128" s="1078"/>
      <c r="L128" s="1078"/>
      <c r="M128" s="1078"/>
      <c r="N128" s="1078"/>
      <c r="O128" s="1078"/>
      <c r="P128" s="1078"/>
      <c r="Q128" s="1078"/>
      <c r="R128" s="1078"/>
      <c r="S128" s="1078"/>
      <c r="T128" s="1078"/>
      <c r="U128" s="1078"/>
      <c r="V128" s="1078"/>
      <c r="W128" s="1079" t="s">
        <v>500</v>
      </c>
      <c r="X128" s="1079"/>
      <c r="Y128" s="1079"/>
      <c r="Z128" s="1080"/>
      <c r="AA128" s="1081">
        <v>30252</v>
      </c>
      <c r="AB128" s="1082"/>
      <c r="AC128" s="1082"/>
      <c r="AD128" s="1082"/>
      <c r="AE128" s="1083"/>
      <c r="AF128" s="1084">
        <v>27093</v>
      </c>
      <c r="AG128" s="1082"/>
      <c r="AH128" s="1082"/>
      <c r="AI128" s="1082"/>
      <c r="AJ128" s="1083"/>
      <c r="AK128" s="1084">
        <v>9002</v>
      </c>
      <c r="AL128" s="1082"/>
      <c r="AM128" s="1082"/>
      <c r="AN128" s="1082"/>
      <c r="AO128" s="1083"/>
      <c r="AP128" s="1085"/>
      <c r="AQ128" s="1086"/>
      <c r="AR128" s="1086"/>
      <c r="AS128" s="1086"/>
      <c r="AT128" s="1087"/>
      <c r="AU128" s="232"/>
      <c r="AV128" s="232"/>
      <c r="AW128" s="232"/>
      <c r="AX128" s="932" t="s">
        <v>501</v>
      </c>
      <c r="AY128" s="933"/>
      <c r="AZ128" s="933"/>
      <c r="BA128" s="933"/>
      <c r="BB128" s="933"/>
      <c r="BC128" s="933"/>
      <c r="BD128" s="933"/>
      <c r="BE128" s="934"/>
      <c r="BF128" s="1088" t="s">
        <v>440</v>
      </c>
      <c r="BG128" s="1089"/>
      <c r="BH128" s="1089"/>
      <c r="BI128" s="1089"/>
      <c r="BJ128" s="1089"/>
      <c r="BK128" s="1089"/>
      <c r="BL128" s="1090"/>
      <c r="BM128" s="1088">
        <v>12.89</v>
      </c>
      <c r="BN128" s="1089"/>
      <c r="BO128" s="1089"/>
      <c r="BP128" s="1089"/>
      <c r="BQ128" s="1089"/>
      <c r="BR128" s="1089"/>
      <c r="BS128" s="1090"/>
      <c r="BT128" s="1088">
        <v>20</v>
      </c>
      <c r="BU128" s="1089"/>
      <c r="BV128" s="1089"/>
      <c r="BW128" s="1089"/>
      <c r="BX128" s="1089"/>
      <c r="BY128" s="1089"/>
      <c r="BZ128" s="1112"/>
      <c r="CA128" s="255"/>
      <c r="CB128" s="255"/>
      <c r="CC128" s="255"/>
      <c r="CD128" s="255"/>
      <c r="CE128" s="255"/>
      <c r="CF128" s="255"/>
      <c r="CG128" s="232"/>
      <c r="CH128" s="232"/>
      <c r="CI128" s="232"/>
      <c r="CJ128" s="254"/>
      <c r="CK128" s="1060"/>
      <c r="CL128" s="1061"/>
      <c r="CM128" s="1061"/>
      <c r="CN128" s="1061"/>
      <c r="CO128" s="1062"/>
      <c r="CP128" s="1071" t="s">
        <v>502</v>
      </c>
      <c r="CQ128" s="762"/>
      <c r="CR128" s="762"/>
      <c r="CS128" s="762"/>
      <c r="CT128" s="762"/>
      <c r="CU128" s="762"/>
      <c r="CV128" s="762"/>
      <c r="CW128" s="762"/>
      <c r="CX128" s="762"/>
      <c r="CY128" s="762"/>
      <c r="CZ128" s="762"/>
      <c r="DA128" s="762"/>
      <c r="DB128" s="762"/>
      <c r="DC128" s="762"/>
      <c r="DD128" s="762"/>
      <c r="DE128" s="762"/>
      <c r="DF128" s="1072"/>
      <c r="DG128" s="1073" t="s">
        <v>440</v>
      </c>
      <c r="DH128" s="1074"/>
      <c r="DI128" s="1074"/>
      <c r="DJ128" s="1074"/>
      <c r="DK128" s="1074"/>
      <c r="DL128" s="1074" t="s">
        <v>440</v>
      </c>
      <c r="DM128" s="1074"/>
      <c r="DN128" s="1074"/>
      <c r="DO128" s="1074"/>
      <c r="DP128" s="1074"/>
      <c r="DQ128" s="1074" t="s">
        <v>464</v>
      </c>
      <c r="DR128" s="1074"/>
      <c r="DS128" s="1074"/>
      <c r="DT128" s="1074"/>
      <c r="DU128" s="1074"/>
      <c r="DV128" s="1075" t="s">
        <v>414</v>
      </c>
      <c r="DW128" s="1075"/>
      <c r="DX128" s="1075"/>
      <c r="DY128" s="1075"/>
      <c r="DZ128" s="1076"/>
    </row>
    <row r="129" spans="1:131" s="230" customFormat="1" ht="26.25" customHeight="1" x14ac:dyDescent="0.15">
      <c r="A129" s="970" t="s">
        <v>109</v>
      </c>
      <c r="B129" s="971"/>
      <c r="C129" s="971"/>
      <c r="D129" s="971"/>
      <c r="E129" s="971"/>
      <c r="F129" s="971"/>
      <c r="G129" s="971"/>
      <c r="H129" s="971"/>
      <c r="I129" s="971"/>
      <c r="J129" s="971"/>
      <c r="K129" s="971"/>
      <c r="L129" s="971"/>
      <c r="M129" s="971"/>
      <c r="N129" s="971"/>
      <c r="O129" s="971"/>
      <c r="P129" s="971"/>
      <c r="Q129" s="971"/>
      <c r="R129" s="971"/>
      <c r="S129" s="971"/>
      <c r="T129" s="971"/>
      <c r="U129" s="971"/>
      <c r="V129" s="971"/>
      <c r="W129" s="1106" t="s">
        <v>503</v>
      </c>
      <c r="X129" s="1107"/>
      <c r="Y129" s="1107"/>
      <c r="Z129" s="1108"/>
      <c r="AA129" s="994">
        <v>13258327</v>
      </c>
      <c r="AB129" s="995"/>
      <c r="AC129" s="995"/>
      <c r="AD129" s="995"/>
      <c r="AE129" s="996"/>
      <c r="AF129" s="997">
        <v>13972609</v>
      </c>
      <c r="AG129" s="995"/>
      <c r="AH129" s="995"/>
      <c r="AI129" s="995"/>
      <c r="AJ129" s="996"/>
      <c r="AK129" s="997">
        <v>13606525</v>
      </c>
      <c r="AL129" s="995"/>
      <c r="AM129" s="995"/>
      <c r="AN129" s="995"/>
      <c r="AO129" s="996"/>
      <c r="AP129" s="1109"/>
      <c r="AQ129" s="1110"/>
      <c r="AR129" s="1110"/>
      <c r="AS129" s="1110"/>
      <c r="AT129" s="1111"/>
      <c r="AU129" s="233"/>
      <c r="AV129" s="233"/>
      <c r="AW129" s="233"/>
      <c r="AX129" s="1101" t="s">
        <v>504</v>
      </c>
      <c r="AY129" s="959"/>
      <c r="AZ129" s="959"/>
      <c r="BA129" s="959"/>
      <c r="BB129" s="959"/>
      <c r="BC129" s="959"/>
      <c r="BD129" s="959"/>
      <c r="BE129" s="960"/>
      <c r="BF129" s="1102" t="s">
        <v>464</v>
      </c>
      <c r="BG129" s="1103"/>
      <c r="BH129" s="1103"/>
      <c r="BI129" s="1103"/>
      <c r="BJ129" s="1103"/>
      <c r="BK129" s="1103"/>
      <c r="BL129" s="1104"/>
      <c r="BM129" s="1102">
        <v>17.89</v>
      </c>
      <c r="BN129" s="1103"/>
      <c r="BO129" s="1103"/>
      <c r="BP129" s="1103"/>
      <c r="BQ129" s="1103"/>
      <c r="BR129" s="1103"/>
      <c r="BS129" s="1104"/>
      <c r="BT129" s="1102">
        <v>30</v>
      </c>
      <c r="BU129" s="1103"/>
      <c r="BV129" s="1103"/>
      <c r="BW129" s="1103"/>
      <c r="BX129" s="1103"/>
      <c r="BY129" s="1103"/>
      <c r="BZ129" s="1105"/>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970" t="s">
        <v>505</v>
      </c>
      <c r="B130" s="971"/>
      <c r="C130" s="971"/>
      <c r="D130" s="971"/>
      <c r="E130" s="971"/>
      <c r="F130" s="971"/>
      <c r="G130" s="971"/>
      <c r="H130" s="971"/>
      <c r="I130" s="971"/>
      <c r="J130" s="971"/>
      <c r="K130" s="971"/>
      <c r="L130" s="971"/>
      <c r="M130" s="971"/>
      <c r="N130" s="971"/>
      <c r="O130" s="971"/>
      <c r="P130" s="971"/>
      <c r="Q130" s="971"/>
      <c r="R130" s="971"/>
      <c r="S130" s="971"/>
      <c r="T130" s="971"/>
      <c r="U130" s="971"/>
      <c r="V130" s="971"/>
      <c r="W130" s="1106" t="s">
        <v>506</v>
      </c>
      <c r="X130" s="1107"/>
      <c r="Y130" s="1107"/>
      <c r="Z130" s="1108"/>
      <c r="AA130" s="994">
        <v>2267832</v>
      </c>
      <c r="AB130" s="995"/>
      <c r="AC130" s="995"/>
      <c r="AD130" s="995"/>
      <c r="AE130" s="996"/>
      <c r="AF130" s="997">
        <v>2269612</v>
      </c>
      <c r="AG130" s="995"/>
      <c r="AH130" s="995"/>
      <c r="AI130" s="995"/>
      <c r="AJ130" s="996"/>
      <c r="AK130" s="997">
        <v>2274235</v>
      </c>
      <c r="AL130" s="995"/>
      <c r="AM130" s="995"/>
      <c r="AN130" s="995"/>
      <c r="AO130" s="996"/>
      <c r="AP130" s="1109"/>
      <c r="AQ130" s="1110"/>
      <c r="AR130" s="1110"/>
      <c r="AS130" s="1110"/>
      <c r="AT130" s="1111"/>
      <c r="AU130" s="233"/>
      <c r="AV130" s="233"/>
      <c r="AW130" s="233"/>
      <c r="AX130" s="1101" t="s">
        <v>507</v>
      </c>
      <c r="AY130" s="959"/>
      <c r="AZ130" s="959"/>
      <c r="BA130" s="959"/>
      <c r="BB130" s="959"/>
      <c r="BC130" s="959"/>
      <c r="BD130" s="959"/>
      <c r="BE130" s="960"/>
      <c r="BF130" s="1137">
        <v>7.9</v>
      </c>
      <c r="BG130" s="1138"/>
      <c r="BH130" s="1138"/>
      <c r="BI130" s="1138"/>
      <c r="BJ130" s="1138"/>
      <c r="BK130" s="1138"/>
      <c r="BL130" s="1139"/>
      <c r="BM130" s="1137">
        <v>25</v>
      </c>
      <c r="BN130" s="1138"/>
      <c r="BO130" s="1138"/>
      <c r="BP130" s="1138"/>
      <c r="BQ130" s="1138"/>
      <c r="BR130" s="1138"/>
      <c r="BS130" s="1139"/>
      <c r="BT130" s="1137">
        <v>35</v>
      </c>
      <c r="BU130" s="1138"/>
      <c r="BV130" s="1138"/>
      <c r="BW130" s="1138"/>
      <c r="BX130" s="1138"/>
      <c r="BY130" s="1138"/>
      <c r="BZ130" s="1140"/>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1141"/>
      <c r="B131" s="1142"/>
      <c r="C131" s="1142"/>
      <c r="D131" s="1142"/>
      <c r="E131" s="1142"/>
      <c r="F131" s="1142"/>
      <c r="G131" s="1142"/>
      <c r="H131" s="1142"/>
      <c r="I131" s="1142"/>
      <c r="J131" s="1142"/>
      <c r="K131" s="1142"/>
      <c r="L131" s="1142"/>
      <c r="M131" s="1142"/>
      <c r="N131" s="1142"/>
      <c r="O131" s="1142"/>
      <c r="P131" s="1142"/>
      <c r="Q131" s="1142"/>
      <c r="R131" s="1142"/>
      <c r="S131" s="1142"/>
      <c r="T131" s="1142"/>
      <c r="U131" s="1142"/>
      <c r="V131" s="1142"/>
      <c r="W131" s="1143" t="s">
        <v>508</v>
      </c>
      <c r="X131" s="1144"/>
      <c r="Y131" s="1144"/>
      <c r="Z131" s="1145"/>
      <c r="AA131" s="1040">
        <v>10990495</v>
      </c>
      <c r="AB131" s="1022"/>
      <c r="AC131" s="1022"/>
      <c r="AD131" s="1022"/>
      <c r="AE131" s="1023"/>
      <c r="AF131" s="1021">
        <v>11702997</v>
      </c>
      <c r="AG131" s="1022"/>
      <c r="AH131" s="1022"/>
      <c r="AI131" s="1022"/>
      <c r="AJ131" s="1023"/>
      <c r="AK131" s="1021">
        <v>11332290</v>
      </c>
      <c r="AL131" s="1022"/>
      <c r="AM131" s="1022"/>
      <c r="AN131" s="1022"/>
      <c r="AO131" s="1023"/>
      <c r="AP131" s="1146"/>
      <c r="AQ131" s="1147"/>
      <c r="AR131" s="1147"/>
      <c r="AS131" s="1147"/>
      <c r="AT131" s="1148"/>
      <c r="AU131" s="233"/>
      <c r="AV131" s="233"/>
      <c r="AW131" s="233"/>
      <c r="AX131" s="1119" t="s">
        <v>509</v>
      </c>
      <c r="AY131" s="762"/>
      <c r="AZ131" s="762"/>
      <c r="BA131" s="762"/>
      <c r="BB131" s="762"/>
      <c r="BC131" s="762"/>
      <c r="BD131" s="762"/>
      <c r="BE131" s="1072"/>
      <c r="BF131" s="1120" t="s">
        <v>462</v>
      </c>
      <c r="BG131" s="1121"/>
      <c r="BH131" s="1121"/>
      <c r="BI131" s="1121"/>
      <c r="BJ131" s="1121"/>
      <c r="BK131" s="1121"/>
      <c r="BL131" s="1122"/>
      <c r="BM131" s="1120">
        <v>350</v>
      </c>
      <c r="BN131" s="1121"/>
      <c r="BO131" s="1121"/>
      <c r="BP131" s="1121"/>
      <c r="BQ131" s="1121"/>
      <c r="BR131" s="1121"/>
      <c r="BS131" s="1122"/>
      <c r="BT131" s="1123"/>
      <c r="BU131" s="1124"/>
      <c r="BV131" s="1124"/>
      <c r="BW131" s="1124"/>
      <c r="BX131" s="1124"/>
      <c r="BY131" s="1124"/>
      <c r="BZ131" s="1125"/>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1126" t="s">
        <v>510</v>
      </c>
      <c r="B132" s="1127"/>
      <c r="C132" s="1127"/>
      <c r="D132" s="1127"/>
      <c r="E132" s="1127"/>
      <c r="F132" s="1127"/>
      <c r="G132" s="1127"/>
      <c r="H132" s="1127"/>
      <c r="I132" s="1127"/>
      <c r="J132" s="1127"/>
      <c r="K132" s="1127"/>
      <c r="L132" s="1127"/>
      <c r="M132" s="1127"/>
      <c r="N132" s="1127"/>
      <c r="O132" s="1127"/>
      <c r="P132" s="1127"/>
      <c r="Q132" s="1127"/>
      <c r="R132" s="1127"/>
      <c r="S132" s="1127"/>
      <c r="T132" s="1127"/>
      <c r="U132" s="1127"/>
      <c r="V132" s="1130" t="s">
        <v>511</v>
      </c>
      <c r="W132" s="1130"/>
      <c r="X132" s="1130"/>
      <c r="Y132" s="1130"/>
      <c r="Z132" s="1131"/>
      <c r="AA132" s="1132">
        <v>7.9316900649999997</v>
      </c>
      <c r="AB132" s="1133"/>
      <c r="AC132" s="1133"/>
      <c r="AD132" s="1133"/>
      <c r="AE132" s="1134"/>
      <c r="AF132" s="1135">
        <v>7.6626012980000002</v>
      </c>
      <c r="AG132" s="1133"/>
      <c r="AH132" s="1133"/>
      <c r="AI132" s="1133"/>
      <c r="AJ132" s="1134"/>
      <c r="AK132" s="1135">
        <v>8.1910452340000006</v>
      </c>
      <c r="AL132" s="1133"/>
      <c r="AM132" s="1133"/>
      <c r="AN132" s="1133"/>
      <c r="AO132" s="1134"/>
      <c r="AP132" s="1037"/>
      <c r="AQ132" s="1038"/>
      <c r="AR132" s="1038"/>
      <c r="AS132" s="1038"/>
      <c r="AT132" s="113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1128"/>
      <c r="B133" s="1129"/>
      <c r="C133" s="1129"/>
      <c r="D133" s="1129"/>
      <c r="E133" s="1129"/>
      <c r="F133" s="1129"/>
      <c r="G133" s="1129"/>
      <c r="H133" s="1129"/>
      <c r="I133" s="1129"/>
      <c r="J133" s="1129"/>
      <c r="K133" s="1129"/>
      <c r="L133" s="1129"/>
      <c r="M133" s="1129"/>
      <c r="N133" s="1129"/>
      <c r="O133" s="1129"/>
      <c r="P133" s="1129"/>
      <c r="Q133" s="1129"/>
      <c r="R133" s="1129"/>
      <c r="S133" s="1129"/>
      <c r="T133" s="1129"/>
      <c r="U133" s="1129"/>
      <c r="V133" s="1113" t="s">
        <v>512</v>
      </c>
      <c r="W133" s="1113"/>
      <c r="X133" s="1113"/>
      <c r="Y133" s="1113"/>
      <c r="Z133" s="1114"/>
      <c r="AA133" s="1115">
        <v>8.5</v>
      </c>
      <c r="AB133" s="1116"/>
      <c r="AC133" s="1116"/>
      <c r="AD133" s="1116"/>
      <c r="AE133" s="1117"/>
      <c r="AF133" s="1115">
        <v>8.3000000000000007</v>
      </c>
      <c r="AG133" s="1116"/>
      <c r="AH133" s="1116"/>
      <c r="AI133" s="1116"/>
      <c r="AJ133" s="1117"/>
      <c r="AK133" s="1115">
        <v>7.9</v>
      </c>
      <c r="AL133" s="1116"/>
      <c r="AM133" s="1116"/>
      <c r="AN133" s="1116"/>
      <c r="AO133" s="1117"/>
      <c r="AP133" s="1064"/>
      <c r="AQ133" s="1065"/>
      <c r="AR133" s="1065"/>
      <c r="AS133" s="1065"/>
      <c r="AT133" s="111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qZujtTzGfMsGryjv+e9kKv8WHkEEqSQv0YbZ2g+mMOgZ1dmcIMjVBtH9QnXNzu5+V1R4fXXqHhkqYbMLwzS7Sw==" saltValue="KXNkdqkvI+Vyf2ZYRjF3v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513</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SftYMmHo/cS6KeojdooD99+3e8D8veZg4SN51gFuFfX3k8XEjG+RUgude41XwhphyCsqnfgz+81TgJYRkR21RA==" saltValue="WgYD2hM031GRXi+kwWimq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MsvrD1E7kuslkp/amyXP0Mg878qZvB1iC2Jh7nk4fSKEOMxO3XxS/vLREOHrPSa/3hk8Ys8Krl74YGQGzZvaxg==" saltValue="IaY2HKOqI03nSvjWFWbEsw=="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514</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515</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0" t="s">
        <v>516</v>
      </c>
      <c r="AP7" s="272"/>
      <c r="AQ7" s="273" t="s">
        <v>517</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1"/>
      <c r="AP8" s="278" t="s">
        <v>518</v>
      </c>
      <c r="AQ8" s="279" t="s">
        <v>519</v>
      </c>
      <c r="AR8" s="280" t="s">
        <v>520</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52" t="s">
        <v>521</v>
      </c>
      <c r="AL9" s="1153"/>
      <c r="AM9" s="1153"/>
      <c r="AN9" s="1154"/>
      <c r="AO9" s="281">
        <v>3421601</v>
      </c>
      <c r="AP9" s="281">
        <v>62666</v>
      </c>
      <c r="AQ9" s="282">
        <v>73449</v>
      </c>
      <c r="AR9" s="283">
        <v>-14.7</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52" t="s">
        <v>522</v>
      </c>
      <c r="AL10" s="1153"/>
      <c r="AM10" s="1153"/>
      <c r="AN10" s="1154"/>
      <c r="AO10" s="284">
        <v>631778</v>
      </c>
      <c r="AP10" s="284">
        <v>11571</v>
      </c>
      <c r="AQ10" s="285">
        <v>5917</v>
      </c>
      <c r="AR10" s="286">
        <v>95.6</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52" t="s">
        <v>523</v>
      </c>
      <c r="AL11" s="1153"/>
      <c r="AM11" s="1153"/>
      <c r="AN11" s="1154"/>
      <c r="AO11" s="284" t="s">
        <v>524</v>
      </c>
      <c r="AP11" s="284" t="s">
        <v>524</v>
      </c>
      <c r="AQ11" s="285">
        <v>1123</v>
      </c>
      <c r="AR11" s="286" t="s">
        <v>524</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52" t="s">
        <v>525</v>
      </c>
      <c r="AL12" s="1153"/>
      <c r="AM12" s="1153"/>
      <c r="AN12" s="1154"/>
      <c r="AO12" s="284" t="s">
        <v>524</v>
      </c>
      <c r="AP12" s="284" t="s">
        <v>524</v>
      </c>
      <c r="AQ12" s="285">
        <v>9</v>
      </c>
      <c r="AR12" s="286" t="s">
        <v>524</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52" t="s">
        <v>526</v>
      </c>
      <c r="AL13" s="1153"/>
      <c r="AM13" s="1153"/>
      <c r="AN13" s="1154"/>
      <c r="AO13" s="284">
        <v>48843</v>
      </c>
      <c r="AP13" s="284">
        <v>895</v>
      </c>
      <c r="AQ13" s="285">
        <v>2374</v>
      </c>
      <c r="AR13" s="286">
        <v>-62.3</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52" t="s">
        <v>527</v>
      </c>
      <c r="AL14" s="1153"/>
      <c r="AM14" s="1153"/>
      <c r="AN14" s="1154"/>
      <c r="AO14" s="284">
        <v>144566</v>
      </c>
      <c r="AP14" s="284">
        <v>2648</v>
      </c>
      <c r="AQ14" s="285">
        <v>1666</v>
      </c>
      <c r="AR14" s="286">
        <v>58.9</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55" t="s">
        <v>528</v>
      </c>
      <c r="AL15" s="1156"/>
      <c r="AM15" s="1156"/>
      <c r="AN15" s="1157"/>
      <c r="AO15" s="284">
        <v>-191496</v>
      </c>
      <c r="AP15" s="284">
        <v>-3507</v>
      </c>
      <c r="AQ15" s="285">
        <v>-4765</v>
      </c>
      <c r="AR15" s="286">
        <v>-26.4</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55" t="s">
        <v>188</v>
      </c>
      <c r="AL16" s="1156"/>
      <c r="AM16" s="1156"/>
      <c r="AN16" s="1157"/>
      <c r="AO16" s="284">
        <v>4055292</v>
      </c>
      <c r="AP16" s="284">
        <v>74271</v>
      </c>
      <c r="AQ16" s="285">
        <v>79774</v>
      </c>
      <c r="AR16" s="286">
        <v>-6.9</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529</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530</v>
      </c>
      <c r="AP20" s="293" t="s">
        <v>531</v>
      </c>
      <c r="AQ20" s="294" t="s">
        <v>532</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58" t="s">
        <v>533</v>
      </c>
      <c r="AL21" s="1159"/>
      <c r="AM21" s="1159"/>
      <c r="AN21" s="1160"/>
      <c r="AO21" s="297">
        <v>7.14</v>
      </c>
      <c r="AP21" s="298">
        <v>7.58</v>
      </c>
      <c r="AQ21" s="299">
        <v>-0.44</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58" t="s">
        <v>534</v>
      </c>
      <c r="AL22" s="1159"/>
      <c r="AM22" s="1159"/>
      <c r="AN22" s="1160"/>
      <c r="AO22" s="302">
        <v>100</v>
      </c>
      <c r="AP22" s="303">
        <v>98.4</v>
      </c>
      <c r="AQ22" s="304">
        <v>1.6</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49" t="s">
        <v>535</v>
      </c>
      <c r="B26" s="1149"/>
      <c r="C26" s="1149"/>
      <c r="D26" s="1149"/>
      <c r="E26" s="1149"/>
      <c r="F26" s="1149"/>
      <c r="G26" s="1149"/>
      <c r="H26" s="1149"/>
      <c r="I26" s="1149"/>
      <c r="J26" s="1149"/>
      <c r="K26" s="1149"/>
      <c r="L26" s="1149"/>
      <c r="M26" s="1149"/>
      <c r="N26" s="1149"/>
      <c r="O26" s="1149"/>
      <c r="P26" s="1149"/>
      <c r="Q26" s="1149"/>
      <c r="R26" s="1149"/>
      <c r="S26" s="1149"/>
      <c r="T26" s="1149"/>
      <c r="U26" s="1149"/>
      <c r="V26" s="1149"/>
      <c r="W26" s="1149"/>
      <c r="X26" s="1149"/>
      <c r="Y26" s="1149"/>
      <c r="Z26" s="1149"/>
      <c r="AA26" s="1149"/>
      <c r="AB26" s="1149"/>
      <c r="AC26" s="1149"/>
      <c r="AD26" s="1149"/>
      <c r="AE26" s="1149"/>
      <c r="AF26" s="1149"/>
      <c r="AG26" s="1149"/>
      <c r="AH26" s="1149"/>
      <c r="AI26" s="1149"/>
      <c r="AJ26" s="1149"/>
      <c r="AK26" s="1149"/>
      <c r="AL26" s="1149"/>
      <c r="AM26" s="1149"/>
      <c r="AN26" s="1149"/>
      <c r="AO26" s="1149"/>
      <c r="AP26" s="1149"/>
      <c r="AQ26" s="1149"/>
      <c r="AR26" s="1149"/>
      <c r="AS26" s="1149"/>
      <c r="AT26" s="267"/>
    </row>
    <row r="27" spans="1:46" x14ac:dyDescent="0.15">
      <c r="A27" s="309"/>
      <c r="AO27" s="262"/>
      <c r="AP27" s="262"/>
      <c r="AQ27" s="262"/>
      <c r="AR27" s="262"/>
      <c r="AS27" s="262"/>
      <c r="AT27" s="262"/>
    </row>
    <row r="28" spans="1:46" ht="17.25" x14ac:dyDescent="0.15">
      <c r="A28" s="263" t="s">
        <v>536</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537</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0" t="s">
        <v>516</v>
      </c>
      <c r="AP30" s="272"/>
      <c r="AQ30" s="273" t="s">
        <v>517</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1"/>
      <c r="AP31" s="278" t="s">
        <v>518</v>
      </c>
      <c r="AQ31" s="279" t="s">
        <v>519</v>
      </c>
      <c r="AR31" s="280" t="s">
        <v>520</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66" t="s">
        <v>538</v>
      </c>
      <c r="AL32" s="1167"/>
      <c r="AM32" s="1167"/>
      <c r="AN32" s="1168"/>
      <c r="AO32" s="312">
        <v>2628281</v>
      </c>
      <c r="AP32" s="312">
        <v>48136</v>
      </c>
      <c r="AQ32" s="313">
        <v>42324</v>
      </c>
      <c r="AR32" s="314">
        <v>13.7</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66" t="s">
        <v>539</v>
      </c>
      <c r="AL33" s="1167"/>
      <c r="AM33" s="1167"/>
      <c r="AN33" s="1168"/>
      <c r="AO33" s="312" t="s">
        <v>524</v>
      </c>
      <c r="AP33" s="312" t="s">
        <v>524</v>
      </c>
      <c r="AQ33" s="313" t="s">
        <v>524</v>
      </c>
      <c r="AR33" s="314" t="s">
        <v>524</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66" t="s">
        <v>540</v>
      </c>
      <c r="AL34" s="1167"/>
      <c r="AM34" s="1167"/>
      <c r="AN34" s="1168"/>
      <c r="AO34" s="312" t="s">
        <v>524</v>
      </c>
      <c r="AP34" s="312" t="s">
        <v>524</v>
      </c>
      <c r="AQ34" s="313">
        <v>47</v>
      </c>
      <c r="AR34" s="314" t="s">
        <v>524</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66" t="s">
        <v>541</v>
      </c>
      <c r="AL35" s="1167"/>
      <c r="AM35" s="1167"/>
      <c r="AN35" s="1168"/>
      <c r="AO35" s="312">
        <v>387521</v>
      </c>
      <c r="AP35" s="312">
        <v>7097</v>
      </c>
      <c r="AQ35" s="313">
        <v>12192</v>
      </c>
      <c r="AR35" s="314">
        <v>-41.8</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66" t="s">
        <v>542</v>
      </c>
      <c r="AL36" s="1167"/>
      <c r="AM36" s="1167"/>
      <c r="AN36" s="1168"/>
      <c r="AO36" s="312">
        <v>195356</v>
      </c>
      <c r="AP36" s="312">
        <v>3578</v>
      </c>
      <c r="AQ36" s="313">
        <v>2056</v>
      </c>
      <c r="AR36" s="314">
        <v>74</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66" t="s">
        <v>543</v>
      </c>
      <c r="AL37" s="1167"/>
      <c r="AM37" s="1167"/>
      <c r="AN37" s="1168"/>
      <c r="AO37" s="312" t="s">
        <v>524</v>
      </c>
      <c r="AP37" s="312" t="s">
        <v>524</v>
      </c>
      <c r="AQ37" s="313">
        <v>621</v>
      </c>
      <c r="AR37" s="314" t="s">
        <v>524</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69" t="s">
        <v>544</v>
      </c>
      <c r="AL38" s="1170"/>
      <c r="AM38" s="1170"/>
      <c r="AN38" s="1171"/>
      <c r="AO38" s="315">
        <v>312</v>
      </c>
      <c r="AP38" s="315">
        <v>6</v>
      </c>
      <c r="AQ38" s="316">
        <v>1</v>
      </c>
      <c r="AR38" s="304">
        <v>500</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69" t="s">
        <v>545</v>
      </c>
      <c r="AL39" s="1170"/>
      <c r="AM39" s="1170"/>
      <c r="AN39" s="1171"/>
      <c r="AO39" s="312">
        <v>-9002</v>
      </c>
      <c r="AP39" s="312">
        <v>-165</v>
      </c>
      <c r="AQ39" s="313">
        <v>-5206</v>
      </c>
      <c r="AR39" s="314">
        <v>-96.8</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66" t="s">
        <v>546</v>
      </c>
      <c r="AL40" s="1167"/>
      <c r="AM40" s="1167"/>
      <c r="AN40" s="1168"/>
      <c r="AO40" s="312">
        <v>-2274235</v>
      </c>
      <c r="AP40" s="312">
        <v>-41652</v>
      </c>
      <c r="AQ40" s="313">
        <v>-36761</v>
      </c>
      <c r="AR40" s="314">
        <v>13.3</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72" t="s">
        <v>301</v>
      </c>
      <c r="AL41" s="1173"/>
      <c r="AM41" s="1173"/>
      <c r="AN41" s="1174"/>
      <c r="AO41" s="312">
        <v>928233</v>
      </c>
      <c r="AP41" s="312">
        <v>17000</v>
      </c>
      <c r="AQ41" s="313">
        <v>15273</v>
      </c>
      <c r="AR41" s="314">
        <v>11.3</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547</v>
      </c>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548</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549</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61" t="s">
        <v>516</v>
      </c>
      <c r="AN49" s="1163" t="s">
        <v>550</v>
      </c>
      <c r="AO49" s="1164"/>
      <c r="AP49" s="1164"/>
      <c r="AQ49" s="1164"/>
      <c r="AR49" s="1165"/>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62"/>
      <c r="AN50" s="328" t="s">
        <v>551</v>
      </c>
      <c r="AO50" s="329" t="s">
        <v>552</v>
      </c>
      <c r="AP50" s="330" t="s">
        <v>553</v>
      </c>
      <c r="AQ50" s="331" t="s">
        <v>554</v>
      </c>
      <c r="AR50" s="332" t="s">
        <v>555</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556</v>
      </c>
      <c r="AL51" s="325"/>
      <c r="AM51" s="333">
        <v>2662959</v>
      </c>
      <c r="AN51" s="334">
        <v>48371</v>
      </c>
      <c r="AO51" s="335">
        <v>-14.2</v>
      </c>
      <c r="AP51" s="336">
        <v>54684</v>
      </c>
      <c r="AQ51" s="337">
        <v>1.1000000000000001</v>
      </c>
      <c r="AR51" s="338">
        <v>-15.3</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557</v>
      </c>
      <c r="AM52" s="341">
        <v>1632415</v>
      </c>
      <c r="AN52" s="342">
        <v>29652</v>
      </c>
      <c r="AO52" s="343">
        <v>-26</v>
      </c>
      <c r="AP52" s="344">
        <v>32829</v>
      </c>
      <c r="AQ52" s="345">
        <v>7.2</v>
      </c>
      <c r="AR52" s="346">
        <v>-33.200000000000003</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558</v>
      </c>
      <c r="AL53" s="325"/>
      <c r="AM53" s="333">
        <v>1534561</v>
      </c>
      <c r="AN53" s="334">
        <v>27755</v>
      </c>
      <c r="AO53" s="335">
        <v>-42.6</v>
      </c>
      <c r="AP53" s="336">
        <v>62383</v>
      </c>
      <c r="AQ53" s="337">
        <v>14.1</v>
      </c>
      <c r="AR53" s="338">
        <v>-56.7</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557</v>
      </c>
      <c r="AM54" s="341">
        <v>979323</v>
      </c>
      <c r="AN54" s="342">
        <v>17713</v>
      </c>
      <c r="AO54" s="343">
        <v>-40.299999999999997</v>
      </c>
      <c r="AP54" s="344">
        <v>35325</v>
      </c>
      <c r="AQ54" s="345">
        <v>7.6</v>
      </c>
      <c r="AR54" s="346">
        <v>-47.9</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559</v>
      </c>
      <c r="AL55" s="325"/>
      <c r="AM55" s="333">
        <v>1654735</v>
      </c>
      <c r="AN55" s="334">
        <v>30068</v>
      </c>
      <c r="AO55" s="335">
        <v>8.3000000000000007</v>
      </c>
      <c r="AP55" s="336">
        <v>63812</v>
      </c>
      <c r="AQ55" s="337">
        <v>2.2999999999999998</v>
      </c>
      <c r="AR55" s="338">
        <v>6</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557</v>
      </c>
      <c r="AM56" s="341">
        <v>730273</v>
      </c>
      <c r="AN56" s="342">
        <v>13270</v>
      </c>
      <c r="AO56" s="343">
        <v>-25.1</v>
      </c>
      <c r="AP56" s="344">
        <v>33848</v>
      </c>
      <c r="AQ56" s="345">
        <v>-4.2</v>
      </c>
      <c r="AR56" s="346">
        <v>-20.9</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560</v>
      </c>
      <c r="AL57" s="325"/>
      <c r="AM57" s="333">
        <v>1983825</v>
      </c>
      <c r="AN57" s="334">
        <v>36315</v>
      </c>
      <c r="AO57" s="335">
        <v>20.8</v>
      </c>
      <c r="AP57" s="336">
        <v>54225</v>
      </c>
      <c r="AQ57" s="337">
        <v>-15</v>
      </c>
      <c r="AR57" s="338">
        <v>35.799999999999997</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557</v>
      </c>
      <c r="AM58" s="341">
        <v>966791</v>
      </c>
      <c r="AN58" s="342">
        <v>17697</v>
      </c>
      <c r="AO58" s="343">
        <v>33.4</v>
      </c>
      <c r="AP58" s="344">
        <v>27337</v>
      </c>
      <c r="AQ58" s="345">
        <v>-19.2</v>
      </c>
      <c r="AR58" s="346">
        <v>52.6</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561</v>
      </c>
      <c r="AL59" s="325"/>
      <c r="AM59" s="333">
        <v>1634743</v>
      </c>
      <c r="AN59" s="334">
        <v>29940</v>
      </c>
      <c r="AO59" s="335">
        <v>-17.600000000000001</v>
      </c>
      <c r="AP59" s="336">
        <v>54016</v>
      </c>
      <c r="AQ59" s="337">
        <v>-0.4</v>
      </c>
      <c r="AR59" s="338">
        <v>-17.2</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557</v>
      </c>
      <c r="AM60" s="341">
        <v>999289</v>
      </c>
      <c r="AN60" s="342">
        <v>18302</v>
      </c>
      <c r="AO60" s="343">
        <v>3.4</v>
      </c>
      <c r="AP60" s="344">
        <v>28078</v>
      </c>
      <c r="AQ60" s="345">
        <v>2.7</v>
      </c>
      <c r="AR60" s="346">
        <v>0.7</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562</v>
      </c>
      <c r="AL61" s="347"/>
      <c r="AM61" s="348">
        <v>1894165</v>
      </c>
      <c r="AN61" s="349">
        <v>34490</v>
      </c>
      <c r="AO61" s="350">
        <v>-9.1</v>
      </c>
      <c r="AP61" s="351">
        <v>57824</v>
      </c>
      <c r="AQ61" s="352">
        <v>0.4</v>
      </c>
      <c r="AR61" s="338">
        <v>-9.5</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557</v>
      </c>
      <c r="AM62" s="341">
        <v>1061618</v>
      </c>
      <c r="AN62" s="342">
        <v>19327</v>
      </c>
      <c r="AO62" s="343">
        <v>-10.9</v>
      </c>
      <c r="AP62" s="344">
        <v>31483</v>
      </c>
      <c r="AQ62" s="345">
        <v>-1.2</v>
      </c>
      <c r="AR62" s="346">
        <v>-9.6999999999999993</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Dpqfg5lvdHth/s0dBRM+EzyMpBq7phIyfEi3cOCOxrCrd8mD62amKWIT/j8jYnkF7kZDL9pYhF5yW5Tvhp3Fhw==" saltValue="RCRTvLGV+lu5jZmhTiyCH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564</v>
      </c>
    </row>
    <row r="121" spans="125:125" ht="13.5" hidden="1" customHeight="1" x14ac:dyDescent="0.15">
      <c r="DU121" s="259"/>
    </row>
  </sheetData>
  <sheetProtection algorithmName="SHA-512" hashValue="fAesWrSUWCYwmT/QlmfidR86I5D7QSNWJ/IzhfTRNn5GzE1wtWXDLERQ58IIpKTcb1y16aCQhcU6mTimnaDjVg==" saltValue="bFmpoSP0QmyfkAOWVRiY+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513</v>
      </c>
    </row>
  </sheetData>
  <sheetProtection algorithmName="SHA-512" hashValue="WGR2xQ0npVrdUa3OS1QM602Pd/QTXzi1tDh9o5ShZMuMR2IeHYRHFbKt3nFJ9pI0Z8JrKPiJHKmokAa9olMxZg==" saltValue="Fi531ixGS5cKZRlV2wlIf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565</v>
      </c>
      <c r="G46" s="8" t="s">
        <v>566</v>
      </c>
      <c r="H46" s="8" t="s">
        <v>567</v>
      </c>
      <c r="I46" s="8" t="s">
        <v>568</v>
      </c>
      <c r="J46" s="9" t="s">
        <v>569</v>
      </c>
    </row>
    <row r="47" spans="2:10" ht="57.75" customHeight="1" x14ac:dyDescent="0.15">
      <c r="B47" s="10"/>
      <c r="C47" s="1175" t="s">
        <v>3</v>
      </c>
      <c r="D47" s="1175"/>
      <c r="E47" s="1176"/>
      <c r="F47" s="11">
        <v>13.16</v>
      </c>
      <c r="G47" s="12">
        <v>13.57</v>
      </c>
      <c r="H47" s="12">
        <v>15.19</v>
      </c>
      <c r="I47" s="12">
        <v>17.91</v>
      </c>
      <c r="J47" s="13">
        <v>17.670000000000002</v>
      </c>
    </row>
    <row r="48" spans="2:10" ht="57.75" customHeight="1" x14ac:dyDescent="0.15">
      <c r="B48" s="14"/>
      <c r="C48" s="1177" t="s">
        <v>4</v>
      </c>
      <c r="D48" s="1177"/>
      <c r="E48" s="1178"/>
      <c r="F48" s="15">
        <v>2.21</v>
      </c>
      <c r="G48" s="16">
        <v>3.89</v>
      </c>
      <c r="H48" s="16">
        <v>4.5199999999999996</v>
      </c>
      <c r="I48" s="16">
        <v>6.22</v>
      </c>
      <c r="J48" s="17">
        <v>3.74</v>
      </c>
    </row>
    <row r="49" spans="2:10" ht="57.75" customHeight="1" thickBot="1" x14ac:dyDescent="0.2">
      <c r="B49" s="18"/>
      <c r="C49" s="1179" t="s">
        <v>5</v>
      </c>
      <c r="D49" s="1179"/>
      <c r="E49" s="1180"/>
      <c r="F49" s="19">
        <v>3.96</v>
      </c>
      <c r="G49" s="20">
        <v>2.2000000000000002</v>
      </c>
      <c r="H49" s="20">
        <v>2.65</v>
      </c>
      <c r="I49" s="20">
        <v>7.88</v>
      </c>
      <c r="J49" s="21" t="s">
        <v>570</v>
      </c>
    </row>
    <row r="50" spans="2:10" x14ac:dyDescent="0.15"/>
  </sheetData>
  <sheetProtection algorithmName="SHA-512" hashValue="nfjI1xIo5dATo1m6JjL7oisteSwmgU8Pu9xINRm/XMVS8VFxUfUF4gqeYW1aaPDifJahuXdW+c7NChDQQ3XQWg==" saltValue="p2AzamHuB51hueBKmGuj5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佐々木　祐貴子</cp:lastModifiedBy>
  <cp:lastPrinted>2024-03-19T08:09:22Z</cp:lastPrinted>
  <dcterms:created xsi:type="dcterms:W3CDTF">2024-03-14T03:06:36Z</dcterms:created>
  <dcterms:modified xsi:type="dcterms:W3CDTF">2024-10-17T05:37:27Z</dcterms:modified>
  <cp:category/>
</cp:coreProperties>
</file>