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6\05 情報開示推進（財政状況資料等）\01　9月公表分\04　県HP掲載（9月公表分）\HP掲載用データ\"/>
    </mc:Choice>
  </mc:AlternateContent>
  <xr:revisionPtr revIDLastSave="0" documentId="13_ncr:1_{E6DC528A-DC1E-4260-B102-413489A5D10B}"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CO35" i="10"/>
  <c r="BE35" i="10"/>
  <c r="C34" i="10"/>
  <c r="C35" i="10" l="1"/>
  <c r="C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l="1"/>
  <c r="AM35" i="10" l="1"/>
  <c r="AM36" i="10" s="1"/>
  <c r="BE34" i="10" l="1"/>
  <c r="BW34" i="10" l="1"/>
  <c r="BW35" i="10" s="1"/>
  <c r="BW36" i="10" s="1"/>
  <c r="BW37" i="10" s="1"/>
  <c r="BW38" i="10" s="1"/>
  <c r="BW39" i="10" s="1"/>
  <c r="BW40" i="10" s="1"/>
  <c r="CO34" i="10" l="1"/>
</calcChain>
</file>

<file path=xl/sharedStrings.xml><?xml version="1.0" encoding="utf-8"?>
<sst xmlns="http://schemas.openxmlformats.org/spreadsheetml/2006/main" count="1110" uniqueCount="641">
  <si>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</si>
  <si>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</si>
  <si>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</si>
  <si>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</si>
  <si>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</si>
  <si>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</si>
  <si>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</si>
  <si>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</si>
  <si>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</si>
  <si>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</si>
  <si>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</si>
  <si>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</si>
  <si>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</si>
  <si>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</si>
  <si>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</si>
  <si>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</si>
  <si>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</si>
  <si>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</si>
  <si>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</si>
  <si>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</si>
  <si>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</si>
  <si>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</si>
  <si>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</si>
  <si>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</si>
  <si>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</si>
  <si>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</si>
  <si>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</si>
  <si>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</si>
  <si>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</si>
  <si>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</si>
  <si>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</si>
  <si>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</si>
  <si>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</si>
  <si>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</si>
  <si>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</si>
  <si>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</si>
  <si>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</si>
  <si>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</si>
  <si>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</si>
  <si>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</si>
  <si>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</si>
  <si>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</si>
  <si>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</si>
  <si>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</si>
  <si>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</si>
  <si>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</si>
  <si>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</si>
  <si>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</si>
  <si>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</si>
  <si>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</si>
  <si>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</si>
  <si>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</si>
  <si>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</si>
  <si>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</si>
  <si>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</si>
  <si>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</si>
  <si>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</si>
  <si>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</si>
  <si>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</si>
  <si>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</si>
  <si>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</si>
  <si>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</si>
  <si>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</si>
  <si>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</si>
  <si>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</si>
  <si>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</si>
  <si>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</si>
  <si>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</si>
  <si>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</si>
  <si>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</si>
  <si>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</si>
  <si>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</si>
  <si>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</si>
  <si>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</si>
  <si>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</si>
  <si>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</si>
  <si>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</si>
  <si>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</si>
  <si>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</si>
  <si>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</si>
  <si>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</si>
  <si>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</si>
  <si>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</si>
  <si>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</si>
  <si>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</si>
  <si>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</si>
  <si>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</si>
  <si>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</si>
  <si>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</si>
  <si>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</si>
  <si>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</si>
  <si>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</si>
  <si>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</si>
  <si>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</si>
  <si>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</si>
  <si>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</si>
  <si>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</si>
  <si>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</si>
  <si>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</si>
  <si>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</si>
  <si>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野洲市</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</si>
  <si>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</si>
  <si>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</si>
  <si>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</si>
  <si>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</si>
  <si>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</si>
  <si>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</si>
  <si>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</si>
  <si>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</si>
  <si>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</si>
  <si>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</si>
  <si>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</si>
  <si>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</si>
  <si>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</si>
  <si>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</si>
  <si>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</si>
  <si>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</si>
  <si>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</si>
  <si>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</si>
  <si>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</si>
  <si>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</si>
  <si>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</si>
  <si>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</si>
  <si>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</si>
  <si>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</si>
  <si>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</si>
  <si>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</si>
  <si>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</si>
  <si>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</si>
  <si>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</si>
  <si>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</si>
  <si>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</si>
  <si>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</si>
  <si>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</si>
  <si>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</si>
  <si>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</si>
  <si>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</si>
  <si>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</si>
  <si>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</si>
  <si>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</si>
  <si>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</si>
  <si>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</si>
  <si>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</si>
  <si>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</si>
  <si>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</si>
  <si>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</si>
  <si>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</si>
  <si>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</si>
  <si>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</si>
  <si>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</si>
  <si>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</si>
  <si>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</si>
  <si>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</si>
  <si>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</si>
  <si>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</si>
  <si>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</si>
  <si>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</si>
  <si>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</si>
  <si>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</si>
  <si>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</si>
  <si>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</si>
  <si>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</si>
  <si>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</si>
  <si>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</si>
  <si>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</si>
  <si>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</si>
  <si>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</si>
  <si>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</si>
  <si>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</si>
  <si>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</si>
  <si>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</si>
  <si>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</si>
  <si>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</si>
  <si>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</si>
  <si>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</si>
  <si>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</si>
  <si>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</si>
  <si>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</si>
  <si>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</si>
  <si>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</si>
  <si>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</si>
  <si>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</si>
  <si>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</si>
  <si>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</si>
  <si>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</si>
  <si>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</si>
  <si>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</si>
  <si>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</si>
  <si>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</si>
  <si>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</si>
  <si>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</si>
  <si>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</si>
  <si>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</si>
  <si>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</si>
  <si>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</si>
  <si>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</si>
  <si>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</si>
  <si>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</si>
  <si>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</si>
  <si>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</si>
  <si>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</si>
  <si>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</si>
  <si>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</si>
  <si>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</si>
  <si>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</si>
  <si>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</si>
  <si>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</si>
  <si>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</si>
  <si>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</si>
  <si>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</si>
  <si>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</si>
  <si>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</si>
  <si>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</si>
  <si>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</si>
  <si>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</si>
  <si>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</si>
  <si>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</si>
  <si>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</si>
  <si>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</si>
  <si>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</si>
  <si>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</si>
  <si>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</si>
  <si>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滋賀県野洲市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</si>
  <si>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</si>
  <si>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</si>
  <si>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</si>
  <si>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</si>
  <si>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</si>
  <si>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</si>
  <si>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</si>
  <si>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</si>
  <si>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</si>
  <si>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</si>
  <si>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</si>
  <si>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</si>
  <si>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</si>
  <si>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</si>
  <si>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</si>
  <si>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</si>
  <si>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</si>
  <si>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</si>
  <si>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</si>
  <si>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</si>
  <si>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</si>
  <si>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</si>
  <si>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</si>
  <si>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</si>
  <si>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</si>
  <si>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</si>
  <si>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</si>
  <si>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</si>
  <si>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</si>
  <si>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</si>
  <si>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</si>
  <si>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</si>
  <si>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</si>
  <si>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</si>
  <si>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</si>
  <si>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</si>
  <si>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</si>
  <si>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</si>
  <si>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</si>
  <si>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</si>
  <si>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</si>
  <si>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</si>
  <si>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</si>
  <si>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</si>
  <si>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</si>
  <si>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</si>
  <si>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</si>
  <si>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</si>
  <si>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</si>
  <si>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</si>
  <si>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</si>
  <si>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</si>
  <si>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</si>
  <si>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</si>
  <si>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</si>
  <si>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</si>
  <si>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</si>
  <si>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</si>
  <si>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</si>
  <si>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</si>
  <si>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</si>
  <si>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</si>
  <si>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</si>
  <si>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</si>
  <si>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</si>
  <si>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</si>
  <si>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</si>
  <si>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</si>
  <si>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</si>
  <si>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</si>
  <si>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</si>
  <si>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</si>
  <si>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</si>
  <si>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</si>
  <si>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</si>
  <si>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</si>
  <si>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</si>
  <si>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</si>
  <si>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</si>
  <si>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</si>
  <si>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</si>
  <si>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</si>
  <si>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</si>
  <si>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</si>
  <si>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</si>
  <si>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</si>
  <si>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</si>
  <si>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</si>
  <si>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</si>
  <si>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</si>
  <si>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</si>
  <si>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</si>
  <si>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</si>
  <si>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</si>
  <si>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</si>
  <si>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</si>
  <si>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</si>
  <si>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</si>
  <si>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</si>
  <si>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</si>
  <si>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</si>
  <si>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</si>
  <si>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</si>
  <si>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</si>
  <si>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</si>
  <si>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</si>
  <si>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</si>
  <si>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</si>
  <si>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</si>
  <si>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</si>
  <si>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</si>
  <si>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</si>
  <si>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</si>
  <si>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</si>
  <si>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</si>
  <si>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</si>
  <si>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</si>
  <si>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</si>
  <si>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</si>
  <si>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</si>
  <si>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</si>
  <si>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</si>
  <si>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</si>
  <si>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</si>
  <si>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</si>
  <si>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</si>
  <si>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</si>
  <si>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</si>
  <si>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</si>
  <si>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</si>
  <si>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</si>
  <si>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</si>
  <si>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</si>
  <si>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</si>
  <si>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</si>
  <si>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</si>
  <si>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</si>
  <si>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</si>
  <si>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</si>
  <si>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</si>
  <si>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</si>
  <si>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</si>
  <si>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</si>
  <si>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</si>
  <si>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</si>
  <si>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</si>
  <si>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</si>
  <si>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</si>
  <si>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</si>
  <si>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</si>
  <si>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</si>
  <si>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</si>
  <si>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滋賀県野洲市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</si>
  <si>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</si>
  <si>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</si>
  <si>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</si>
  <si>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</si>
  <si>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</si>
  <si>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</si>
  <si>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</si>
  <si>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</si>
  <si>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</si>
  <si>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</si>
  <si>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</si>
  <si>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</si>
  <si>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</si>
  <si>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</si>
  <si>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</si>
  <si>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</si>
  <si>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</si>
  <si>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</si>
  <si>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</si>
  <si>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</si>
  <si>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墓地公園事業特別会計</t>
    <phoneticPr fontId="5"/>
  </si>
  <si>
    <t>基幹水利施設管理事業特別会計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</si>
  <si>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</si>
  <si>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</si>
  <si>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</si>
  <si>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</si>
  <si>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</si>
  <si>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</si>
  <si>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</si>
  <si>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</si>
  <si>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</si>
  <si>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</si>
  <si>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</si>
  <si>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</si>
  <si>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</si>
  <si>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</si>
  <si>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</si>
  <si>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</si>
  <si>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</si>
  <si>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水道事業会計</t>
    <phoneticPr fontId="5"/>
  </si>
  <si>
    <t>法適用企業</t>
    <phoneticPr fontId="5"/>
  </si>
  <si>
    <t>下水道事業会計</t>
    <phoneticPr fontId="5"/>
  </si>
  <si>
    <t>法適用企業</t>
    <phoneticPr fontId="5"/>
  </si>
  <si>
    <t>病院事業会計</t>
    <phoneticPr fontId="5"/>
  </si>
  <si>
    <t>工業団地等整備事業特別会計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</si>
  <si>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</si>
  <si>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</si>
  <si>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</si>
  <si>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</si>
  <si>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</si>
  <si>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</si>
  <si>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</si>
  <si>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</si>
  <si>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</si>
  <si>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</si>
  <si>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</si>
  <si>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</si>
  <si>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</si>
  <si>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</si>
  <si>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</si>
  <si>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</si>
  <si>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</si>
  <si>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</si>
  <si>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</si>
  <si>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</si>
  <si>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</si>
  <si>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</si>
  <si>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</si>
  <si>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</si>
  <si>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</si>
  <si>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</si>
  <si>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</si>
  <si>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</si>
  <si>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</si>
  <si>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</si>
  <si>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</si>
  <si>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</si>
  <si>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</si>
  <si>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</si>
  <si>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</si>
  <si>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</si>
  <si>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</si>
  <si>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</si>
  <si>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</si>
  <si>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</si>
  <si>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</si>
  <si>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</si>
  <si>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</si>
  <si>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</si>
  <si>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</si>
  <si>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</si>
  <si>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</si>
  <si>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</si>
  <si>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</si>
  <si>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</si>
  <si>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</si>
  <si>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</si>
  <si>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</si>
  <si>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</si>
  <si>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</si>
  <si>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</si>
  <si>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</si>
  <si>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t>
    <phoneticPr fontId="5"/>
  </si>
  <si>
    <t>-</t>
    <phoneticPr fontId="5"/>
  </si>
  <si>
    <t>-</t>
    <phoneticPr fontId="5"/>
  </si>
  <si>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</si>
  <si>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</si>
  <si>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</si>
  <si>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</si>
  <si>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t>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</si>
  <si>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</si>
  <si>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</si>
  <si>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</si>
  <si>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</si>
  <si>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</si>
  <si>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病院事業会計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</si>
  <si>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</si>
  <si>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</si>
  <si>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下水道事業会計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</si>
  <si>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</si>
  <si>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</si>
  <si>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水道事業会計</t>
    <phoneticPr fontId="5"/>
  </si>
  <si>
    <t>(Ｆ)</t>
    <phoneticPr fontId="5"/>
  </si>
  <si>
    <t>介護保険事業特別会計</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</si>
  <si>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</si>
  <si>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</si>
  <si>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</si>
  <si>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</si>
  <si>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</si>
  <si>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</si>
  <si>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</si>
  <si>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</si>
  <si>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</si>
  <si>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</si>
  <si>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</si>
  <si>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</si>
  <si>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</si>
  <si>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</si>
  <si>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</si>
  <si>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</si>
  <si>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</si>
  <si>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</si>
  <si>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</si>
  <si>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</si>
  <si>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</si>
  <si>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</si>
  <si>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</si>
  <si>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</si>
  <si>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</si>
  <si>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</si>
  <si>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</si>
  <si>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</si>
  <si>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</si>
  <si>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</si>
  <si>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</si>
  <si>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</si>
  <si>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</si>
  <si>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</si>
  <si>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</si>
  <si>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</si>
  <si>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</si>
  <si>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</si>
  <si>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</si>
  <si>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</si>
  <si>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</si>
  <si>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</si>
  <si>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</si>
  <si>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</si>
  <si>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</si>
  <si>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</si>
  <si>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</si>
  <si>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</si>
  <si>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</si>
  <si>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</si>
  <si>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</si>
  <si>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</si>
  <si>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</si>
  <si>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</si>
  <si>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</si>
  <si>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</si>
  <si>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</si>
  <si>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</si>
  <si>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</si>
  <si>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</si>
  <si>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</si>
  <si>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</si>
  <si>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</si>
  <si>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</si>
  <si>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</si>
  <si>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</si>
  <si>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</si>
  <si>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</si>
  <si>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</si>
  <si>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</si>
  <si>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</si>
  <si>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</si>
  <si>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</si>
  <si>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</si>
  <si>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</si>
  <si>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</si>
  <si>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</si>
  <si>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</si>
  <si>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</si>
  <si>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</si>
  <si>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</si>
  <si>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</si>
  <si>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</si>
  <si>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</si>
  <si>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</si>
  <si>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2.65</t>
  </si>
  <si>
    <t>病院事業会計</t>
  </si>
  <si>
    <t>下水道事業会計</t>
  </si>
  <si>
    <t>一般会計</t>
  </si>
  <si>
    <t>水道事業会計</t>
  </si>
  <si>
    <t>介護保険事業特別会計</t>
  </si>
  <si>
    <t>国民健康保険事業特別会計</t>
  </si>
  <si>
    <t>後期高齢者医療特別会計</t>
  </si>
  <si>
    <t>墓地公園事業特別会計</t>
  </si>
  <si>
    <t>その他会計（赤字）</t>
  </si>
  <si>
    <t>その他会計（黒字）</t>
  </si>
  <si>
    <t>（百万円）</t>
    <phoneticPr fontId="5"/>
  </si>
  <si>
    <t>H30</t>
    <phoneticPr fontId="5"/>
  </si>
  <si>
    <t>R01</t>
    <phoneticPr fontId="5"/>
  </si>
  <si>
    <t>R02</t>
    <phoneticPr fontId="5"/>
  </si>
  <si>
    <t>R03</t>
    <phoneticPr fontId="5"/>
  </si>
  <si>
    <t>R04</t>
    <phoneticPr fontId="5"/>
  </si>
  <si>
    <t>滋賀県市町村職員退職手当組合</t>
  </si>
  <si>
    <t>滋賀県市町村議会議員公務災害補償等組合</t>
  </si>
  <si>
    <t>守山野洲行政事務組合</t>
  </si>
  <si>
    <t>湖南広域行政組合</t>
  </si>
  <si>
    <t>滋賀県市町村職員研修センター</t>
  </si>
  <si>
    <t>滋賀県後期高齢者医療広域連合（一般会計）</t>
  </si>
  <si>
    <t>滋賀県後期高齢者医療広域連合（後期高齢者医療特別会計）</t>
  </si>
  <si>
    <t>野洲市湖岸開発</t>
    <rPh sb="0" eb="3">
      <t>ヤスシ</t>
    </rPh>
    <rPh sb="3" eb="7">
      <t>コガンカイハツ</t>
    </rPh>
    <phoneticPr fontId="2"/>
  </si>
  <si>
    <t>まちづくり基金</t>
    <rPh sb="5" eb="7">
      <t>キキン</t>
    </rPh>
    <phoneticPr fontId="5"/>
  </si>
  <si>
    <t>公共施設等整備基金</t>
  </si>
  <si>
    <t>墓地公園整備管理基金</t>
  </si>
  <si>
    <t>市営住宅整備基金</t>
  </si>
  <si>
    <t>都市計画事業基金</t>
  </si>
  <si>
    <t>-</t>
    <phoneticPr fontId="2"/>
  </si>
  <si>
    <t>-</t>
    <phoneticPr fontId="2"/>
  </si>
  <si>
    <t>-</t>
    <phoneticPr fontId="2"/>
  </si>
  <si>
    <t>-</t>
    <phoneticPr fontId="2"/>
  </si>
  <si>
    <t>-</t>
    <phoneticPr fontId="2"/>
  </si>
  <si>
    <t>-</t>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</si>
  <si>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</si>
  <si>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</si>
  <si>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</si>
  <si>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</si>
  <si>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</si>
  <si>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</si>
  <si>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</si>
  <si>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</si>
  <si>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</si>
  <si>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</si>
  <si>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</si>
  <si>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</si>
  <si>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t>
    <phoneticPr fontId="5"/>
  </si>
  <si>
    <t>実質公債費比率</t>
    <phoneticPr fontId="5"/>
  </si>
  <si>
    <t>類似団体内平均値</t>
    <phoneticPr fontId="5"/>
  </si>
  <si>
    <t>実質公債費比率</t>
    <phoneticPr fontId="5"/>
  </si>
  <si>
    <t xml:space="preserve"> </t>
    <phoneticPr fontId="5"/>
  </si>
  <si>
    <t xml:space="preserve"> </t>
    <phoneticPr fontId="5"/>
  </si>
  <si>
    <t>　将来負担比率については、工業団地造成事業完了により、平成30年度から下降していたが、令和２年度において地方債残高及び余熱利用施設整備運営事業による債務負担行為に基づく支出予定額の大幅な増加に伴い66.3％と上昇し、令和３年度から将来負担額に対する充当可能基金が大幅に増加し、令和４年度には23.2％と類似団体平均を30.8ポイント下回る結果となった。今後については、野洲市公共施設等総合管理計画に基づき施設の維持管理、長寿命化対策等を行っていく。</t>
    <rPh sb="138" eb="140">
      <t>レイワ</t>
    </rPh>
    <rPh sb="141" eb="143">
      <t>ネンド</t>
    </rPh>
    <rPh sb="166" eb="167">
      <t>シタ</t>
    </rPh>
    <phoneticPr fontId="5"/>
  </si>
  <si>
    <t>　将来負担比率については、上記のとおり23.2％に下降したものである。また、実質公債費比率については、準元利償還金が減少したことから下降しており、令和４年度は7.7％となったが、類似団体平均を1.1ポイント上回る結果となった。今後は、大型建設事業による地方債の増加が見込まれるため、適切な財政規模による健全な財政運営に努めていく。</t>
    <rPh sb="51" eb="52">
      <t>ジュン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</si>
</sst>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69729</c:v>
                </c:pt>
                <c:pt idx="1">
                  <c:v>74581</c:v>
                </c:pt>
                <c:pt idx="2">
                  <c:v>63812</c:v>
                </c:pt>
                <c:pt idx="3">
                  <c:v>54225</c:v>
                </c:pt>
                <c:pt idx="4">
                  <c:v>54016</c:v>
                </c:pt>
              </c:numCache>
            </c:numRef>
          </c:val>
          <c:smooth val="0"/>
          <c:extLst>
            <c:ext xmlns:c16="http://schemas.microsoft.com/office/drawing/2014/chart" uri="{C3380CC4-5D6E-409C-BE32-E72D297353CC}">
              <c16:uniqueId val="{00000000-9284-4219-B3F2-D5B7854C8D7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27359</c:v>
                </c:pt>
                <c:pt idx="1">
                  <c:v>37270</c:v>
                </c:pt>
                <c:pt idx="2">
                  <c:v>81135</c:v>
                </c:pt>
                <c:pt idx="3">
                  <c:v>51474</c:v>
                </c:pt>
                <c:pt idx="4">
                  <c:v>35855</c:v>
                </c:pt>
              </c:numCache>
            </c:numRef>
          </c:val>
          <c:smooth val="0"/>
          <c:extLst>
            <c:ext xmlns:c16="http://schemas.microsoft.com/office/drawing/2014/chart" uri="{C3380CC4-5D6E-409C-BE32-E72D297353CC}">
              <c16:uniqueId val="{00000001-9284-4219-B3F2-D5B7854C8D7B}"/>
            </c:ext>
          </c:extLst>
        </c:ser>
        <c:dLbls>
          <c:showLegendKey val="0"/>
          <c:showVal val="0"/>
          <c:showCatName val="0"/>
          <c:showSerName val="0"/>
          <c:showPercent val="0"/>
          <c:showBubbleSize val="0"/>
        </c:dLbls>
        <c:marker val="1"/>
        <c:smooth val="0"/>
        <c:axId val="-105593440"/>
        <c:axId val="-105585280"/>
      </c:lineChart>
      <c:catAx>
        <c:axId val="-10559344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5585280"/>
        <c:crosses val="autoZero"/>
        <c:auto val="1"/>
        <c:lblAlgn val="ctr"/>
        <c:lblOffset val="100"/>
        <c:tickLblSkip val="1"/>
        <c:tickMarkSkip val="1"/>
        <c:noMultiLvlLbl val="0"/>
      </c:catAx>
      <c:valAx>
        <c:axId val="-1055852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559344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3.93</c:v>
                </c:pt>
                <c:pt idx="1">
                  <c:v>5.26</c:v>
                </c:pt>
                <c:pt idx="2">
                  <c:v>6.13</c:v>
                </c:pt>
                <c:pt idx="3">
                  <c:v>6.94</c:v>
                </c:pt>
                <c:pt idx="4">
                  <c:v>6.28</c:v>
                </c:pt>
              </c:numCache>
            </c:numRef>
          </c:val>
          <c:extLst>
            <c:ext xmlns:c16="http://schemas.microsoft.com/office/drawing/2014/chart" uri="{C3380CC4-5D6E-409C-BE32-E72D297353CC}">
              <c16:uniqueId val="{00000000-E692-4B78-95E8-77634804EFB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14.12</c:v>
                </c:pt>
                <c:pt idx="1">
                  <c:v>13.26</c:v>
                </c:pt>
                <c:pt idx="2">
                  <c:v>12.15</c:v>
                </c:pt>
                <c:pt idx="3">
                  <c:v>11.48</c:v>
                </c:pt>
                <c:pt idx="4">
                  <c:v>20.05</c:v>
                </c:pt>
              </c:numCache>
            </c:numRef>
          </c:val>
          <c:extLst>
            <c:ext xmlns:c16="http://schemas.microsoft.com/office/drawing/2014/chart" uri="{C3380CC4-5D6E-409C-BE32-E72D297353CC}">
              <c16:uniqueId val="{00000001-E692-4B78-95E8-77634804EFB1}"/>
            </c:ext>
          </c:extLst>
        </c:ser>
        <c:dLbls>
          <c:showLegendKey val="0"/>
          <c:showVal val="0"/>
          <c:showCatName val="0"/>
          <c:showSerName val="0"/>
          <c:showPercent val="0"/>
          <c:showBubbleSize val="0"/>
        </c:dLbls>
        <c:gapWidth val="250"/>
        <c:overlap val="100"/>
        <c:axId val="-105582016"/>
        <c:axId val="-10558854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-2.65</c:v>
                </c:pt>
                <c:pt idx="1">
                  <c:v>0.28999999999999998</c:v>
                </c:pt>
                <c:pt idx="2">
                  <c:v>0.95</c:v>
                </c:pt>
                <c:pt idx="3">
                  <c:v>1.1599999999999999</c:v>
                </c:pt>
                <c:pt idx="4">
                  <c:v>7.52</c:v>
                </c:pt>
              </c:numCache>
            </c:numRef>
          </c:val>
          <c:smooth val="0"/>
          <c:extLst>
            <c:ext xmlns:c16="http://schemas.microsoft.com/office/drawing/2014/chart" uri="{C3380CC4-5D6E-409C-BE32-E72D297353CC}">
              <c16:uniqueId val="{00000002-E692-4B78-95E8-77634804EFB1}"/>
            </c:ext>
          </c:extLst>
        </c:ser>
        <c:dLbls>
          <c:showLegendKey val="0"/>
          <c:showVal val="0"/>
          <c:showCatName val="0"/>
          <c:showSerName val="0"/>
          <c:showPercent val="0"/>
          <c:showBubbleSize val="0"/>
        </c:dLbls>
        <c:marker val="1"/>
        <c:smooth val="0"/>
        <c:axId val="-105582016"/>
        <c:axId val="-105588544"/>
      </c:lineChart>
      <c:catAx>
        <c:axId val="-1055820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5588544"/>
        <c:crosses val="autoZero"/>
        <c:auto val="1"/>
        <c:lblAlgn val="ctr"/>
        <c:lblOffset val="100"/>
        <c:tickLblSkip val="1"/>
        <c:tickMarkSkip val="1"/>
        <c:noMultiLvlLbl val="0"/>
      </c:catAx>
      <c:valAx>
        <c:axId val="-1055885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55820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E83F-45A2-83AE-C6EAF10D4C6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83F-45A2-83AE-C6EAF10D4C6F}"/>
            </c:ext>
          </c:extLst>
        </c:ser>
        <c:ser>
          <c:idx val="2"/>
          <c:order val="2"/>
          <c:tx>
            <c:strRef>
              <c:f>データシート!$A$29</c:f>
              <c:strCache>
                <c:ptCount val="1"/>
                <c:pt idx="0">
                  <c:v>墓地公園事業特別会計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0.03</c:v>
                </c:pt>
                <c:pt idx="4">
                  <c:v>#N/A</c:v>
                </c:pt>
                <c:pt idx="5">
                  <c:v>0.05</c:v>
                </c:pt>
                <c:pt idx="6">
                  <c:v>#N/A</c:v>
                </c:pt>
                <c:pt idx="7">
                  <c:v>0.02</c:v>
                </c:pt>
                <c:pt idx="8">
                  <c:v>#N/A</c:v>
                </c:pt>
                <c:pt idx="9">
                  <c:v>0.02</c:v>
                </c:pt>
              </c:numCache>
            </c:numRef>
          </c:val>
          <c:extLst>
            <c:ext xmlns:c16="http://schemas.microsoft.com/office/drawing/2014/chart" uri="{C3380CC4-5D6E-409C-BE32-E72D297353CC}">
              <c16:uniqueId val="{00000002-E83F-45A2-83AE-C6EAF10D4C6F}"/>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0.12</c:v>
                </c:pt>
                <c:pt idx="2">
                  <c:v>#N/A</c:v>
                </c:pt>
                <c:pt idx="3">
                  <c:v>0.12</c:v>
                </c:pt>
                <c:pt idx="4">
                  <c:v>#N/A</c:v>
                </c:pt>
                <c:pt idx="5">
                  <c:v>0.13</c:v>
                </c:pt>
                <c:pt idx="6">
                  <c:v>#N/A</c:v>
                </c:pt>
                <c:pt idx="7">
                  <c:v>0.12</c:v>
                </c:pt>
                <c:pt idx="8">
                  <c:v>#N/A</c:v>
                </c:pt>
                <c:pt idx="9">
                  <c:v>0.12</c:v>
                </c:pt>
              </c:numCache>
            </c:numRef>
          </c:val>
          <c:extLst>
            <c:ext xmlns:c16="http://schemas.microsoft.com/office/drawing/2014/chart" uri="{C3380CC4-5D6E-409C-BE32-E72D297353CC}">
              <c16:uniqueId val="{00000003-E83F-45A2-83AE-C6EAF10D4C6F}"/>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0.67</c:v>
                </c:pt>
                <c:pt idx="2">
                  <c:v>#N/A</c:v>
                </c:pt>
                <c:pt idx="3">
                  <c:v>0.45</c:v>
                </c:pt>
                <c:pt idx="4">
                  <c:v>#N/A</c:v>
                </c:pt>
                <c:pt idx="5">
                  <c:v>0.61</c:v>
                </c:pt>
                <c:pt idx="6">
                  <c:v>#N/A</c:v>
                </c:pt>
                <c:pt idx="7">
                  <c:v>0.71</c:v>
                </c:pt>
                <c:pt idx="8">
                  <c:v>#N/A</c:v>
                </c:pt>
                <c:pt idx="9">
                  <c:v>0.26</c:v>
                </c:pt>
              </c:numCache>
            </c:numRef>
          </c:val>
          <c:extLst>
            <c:ext xmlns:c16="http://schemas.microsoft.com/office/drawing/2014/chart" uri="{C3380CC4-5D6E-409C-BE32-E72D297353CC}">
              <c16:uniqueId val="{00000004-E83F-45A2-83AE-C6EAF10D4C6F}"/>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1.7</c:v>
                </c:pt>
                <c:pt idx="2">
                  <c:v>#N/A</c:v>
                </c:pt>
                <c:pt idx="3">
                  <c:v>0.86</c:v>
                </c:pt>
                <c:pt idx="4">
                  <c:v>#N/A</c:v>
                </c:pt>
                <c:pt idx="5">
                  <c:v>1.36</c:v>
                </c:pt>
                <c:pt idx="6">
                  <c:v>#N/A</c:v>
                </c:pt>
                <c:pt idx="7">
                  <c:v>2.5299999999999998</c:v>
                </c:pt>
                <c:pt idx="8">
                  <c:v>#N/A</c:v>
                </c:pt>
                <c:pt idx="9">
                  <c:v>2.17</c:v>
                </c:pt>
              </c:numCache>
            </c:numRef>
          </c:val>
          <c:extLst>
            <c:ext xmlns:c16="http://schemas.microsoft.com/office/drawing/2014/chart" uri="{C3380CC4-5D6E-409C-BE32-E72D297353CC}">
              <c16:uniqueId val="{00000005-E83F-45A2-83AE-C6EAF10D4C6F}"/>
            </c:ext>
          </c:extLst>
        </c:ser>
        <c:ser>
          <c:idx val="6"/>
          <c:order val="6"/>
          <c:tx>
            <c:strRef>
              <c:f>データシート!$A$33</c:f>
              <c:strCache>
                <c:ptCount val="1"/>
                <c:pt idx="0">
                  <c:v>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7.02</c:v>
                </c:pt>
                <c:pt idx="2">
                  <c:v>#N/A</c:v>
                </c:pt>
                <c:pt idx="3">
                  <c:v>6.09</c:v>
                </c:pt>
                <c:pt idx="4">
                  <c:v>#N/A</c:v>
                </c:pt>
                <c:pt idx="5">
                  <c:v>5.57</c:v>
                </c:pt>
                <c:pt idx="6">
                  <c:v>#N/A</c:v>
                </c:pt>
                <c:pt idx="7">
                  <c:v>5.21</c:v>
                </c:pt>
                <c:pt idx="8">
                  <c:v>#N/A</c:v>
                </c:pt>
                <c:pt idx="9">
                  <c:v>5.51</c:v>
                </c:pt>
              </c:numCache>
            </c:numRef>
          </c:val>
          <c:extLst>
            <c:ext xmlns:c16="http://schemas.microsoft.com/office/drawing/2014/chart" uri="{C3380CC4-5D6E-409C-BE32-E72D297353CC}">
              <c16:uniqueId val="{00000006-E83F-45A2-83AE-C6EAF10D4C6F}"/>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3.92</c:v>
                </c:pt>
                <c:pt idx="2">
                  <c:v>#N/A</c:v>
                </c:pt>
                <c:pt idx="3">
                  <c:v>5.22</c:v>
                </c:pt>
                <c:pt idx="4">
                  <c:v>#N/A</c:v>
                </c:pt>
                <c:pt idx="5">
                  <c:v>6.07</c:v>
                </c:pt>
                <c:pt idx="6">
                  <c:v>#N/A</c:v>
                </c:pt>
                <c:pt idx="7">
                  <c:v>6.91</c:v>
                </c:pt>
                <c:pt idx="8">
                  <c:v>#N/A</c:v>
                </c:pt>
                <c:pt idx="9">
                  <c:v>6.24</c:v>
                </c:pt>
              </c:numCache>
            </c:numRef>
          </c:val>
          <c:extLst>
            <c:ext xmlns:c16="http://schemas.microsoft.com/office/drawing/2014/chart" uri="{C3380CC4-5D6E-409C-BE32-E72D297353CC}">
              <c16:uniqueId val="{00000007-E83F-45A2-83AE-C6EAF10D4C6F}"/>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5.39</c:v>
                </c:pt>
                <c:pt idx="2">
                  <c:v>#N/A</c:v>
                </c:pt>
                <c:pt idx="3">
                  <c:v>5.96</c:v>
                </c:pt>
                <c:pt idx="4">
                  <c:v>#N/A</c:v>
                </c:pt>
                <c:pt idx="5">
                  <c:v>6.32</c:v>
                </c:pt>
                <c:pt idx="6">
                  <c:v>#N/A</c:v>
                </c:pt>
                <c:pt idx="7">
                  <c:v>6.95</c:v>
                </c:pt>
                <c:pt idx="8">
                  <c:v>#N/A</c:v>
                </c:pt>
                <c:pt idx="9">
                  <c:v>8.08</c:v>
                </c:pt>
              </c:numCache>
            </c:numRef>
          </c:val>
          <c:extLst>
            <c:ext xmlns:c16="http://schemas.microsoft.com/office/drawing/2014/chart" uri="{C3380CC4-5D6E-409C-BE32-E72D297353CC}">
              <c16:uniqueId val="{00000008-E83F-45A2-83AE-C6EAF10D4C6F}"/>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0.89</c:v>
                </c:pt>
                <c:pt idx="2">
                  <c:v>#N/A</c:v>
                </c:pt>
                <c:pt idx="3">
                  <c:v>8.1199999999999992</c:v>
                </c:pt>
                <c:pt idx="4">
                  <c:v>#N/A</c:v>
                </c:pt>
                <c:pt idx="5">
                  <c:v>11.9</c:v>
                </c:pt>
                <c:pt idx="6">
                  <c:v>#N/A</c:v>
                </c:pt>
                <c:pt idx="7">
                  <c:v>20.7</c:v>
                </c:pt>
                <c:pt idx="8">
                  <c:v>#N/A</c:v>
                </c:pt>
                <c:pt idx="9">
                  <c:v>28.38</c:v>
                </c:pt>
              </c:numCache>
            </c:numRef>
          </c:val>
          <c:extLst>
            <c:ext xmlns:c16="http://schemas.microsoft.com/office/drawing/2014/chart" uri="{C3380CC4-5D6E-409C-BE32-E72D297353CC}">
              <c16:uniqueId val="{00000009-E83F-45A2-83AE-C6EAF10D4C6F}"/>
            </c:ext>
          </c:extLst>
        </c:ser>
        <c:dLbls>
          <c:showLegendKey val="0"/>
          <c:showVal val="0"/>
          <c:showCatName val="0"/>
          <c:showSerName val="0"/>
          <c:showPercent val="0"/>
          <c:showBubbleSize val="0"/>
        </c:dLbls>
        <c:gapWidth val="150"/>
        <c:overlap val="100"/>
        <c:axId val="-105608128"/>
        <c:axId val="-105606496"/>
      </c:barChart>
      <c:catAx>
        <c:axId val="-1056081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5606496"/>
        <c:crosses val="autoZero"/>
        <c:auto val="1"/>
        <c:lblAlgn val="ctr"/>
        <c:lblOffset val="100"/>
        <c:tickLblSkip val="1"/>
        <c:tickMarkSkip val="1"/>
        <c:noMultiLvlLbl val="0"/>
      </c:catAx>
      <c:valAx>
        <c:axId val="-1056064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560812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2208</c:v>
                </c:pt>
                <c:pt idx="5">
                  <c:v>2144</c:v>
                </c:pt>
                <c:pt idx="8">
                  <c:v>1994</c:v>
                </c:pt>
                <c:pt idx="11">
                  <c:v>1958</c:v>
                </c:pt>
                <c:pt idx="14">
                  <c:v>2070</c:v>
                </c:pt>
              </c:numCache>
            </c:numRef>
          </c:val>
          <c:extLst>
            <c:ext xmlns:c16="http://schemas.microsoft.com/office/drawing/2014/chart" uri="{C3380CC4-5D6E-409C-BE32-E72D297353CC}">
              <c16:uniqueId val="{00000000-7CC2-4980-9F1B-57DFB2747CA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1</c:v>
                </c:pt>
                <c:pt idx="9">
                  <c:v>1</c:v>
                </c:pt>
                <c:pt idx="12">
                  <c:v>0</c:v>
                </c:pt>
              </c:numCache>
            </c:numRef>
          </c:val>
          <c:extLst>
            <c:ext xmlns:c16="http://schemas.microsoft.com/office/drawing/2014/chart" uri="{C3380CC4-5D6E-409C-BE32-E72D297353CC}">
              <c16:uniqueId val="{00000001-7CC2-4980-9F1B-57DFB2747CA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141</c:v>
                </c:pt>
                <c:pt idx="3">
                  <c:v>106</c:v>
                </c:pt>
                <c:pt idx="6">
                  <c:v>153</c:v>
                </c:pt>
                <c:pt idx="9">
                  <c:v>190</c:v>
                </c:pt>
                <c:pt idx="12">
                  <c:v>160</c:v>
                </c:pt>
              </c:numCache>
            </c:numRef>
          </c:val>
          <c:extLst>
            <c:ext xmlns:c16="http://schemas.microsoft.com/office/drawing/2014/chart" uri="{C3380CC4-5D6E-409C-BE32-E72D297353CC}">
              <c16:uniqueId val="{00000002-7CC2-4980-9F1B-57DFB2747CA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66</c:v>
                </c:pt>
                <c:pt idx="3">
                  <c:v>62</c:v>
                </c:pt>
                <c:pt idx="6">
                  <c:v>66</c:v>
                </c:pt>
                <c:pt idx="9">
                  <c:v>68</c:v>
                </c:pt>
                <c:pt idx="12">
                  <c:v>75</c:v>
                </c:pt>
              </c:numCache>
            </c:numRef>
          </c:val>
          <c:extLst>
            <c:ext xmlns:c16="http://schemas.microsoft.com/office/drawing/2014/chart" uri="{C3380CC4-5D6E-409C-BE32-E72D297353CC}">
              <c16:uniqueId val="{00000003-7CC2-4980-9F1B-57DFB2747CA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376</c:v>
                </c:pt>
                <c:pt idx="3">
                  <c:v>183</c:v>
                </c:pt>
                <c:pt idx="6">
                  <c:v>200</c:v>
                </c:pt>
                <c:pt idx="9">
                  <c:v>385</c:v>
                </c:pt>
                <c:pt idx="12">
                  <c:v>196</c:v>
                </c:pt>
              </c:numCache>
            </c:numRef>
          </c:val>
          <c:extLst>
            <c:ext xmlns:c16="http://schemas.microsoft.com/office/drawing/2014/chart" uri="{C3380CC4-5D6E-409C-BE32-E72D297353CC}">
              <c16:uniqueId val="{00000004-7CC2-4980-9F1B-57DFB2747CA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3</c:v>
                </c:pt>
                <c:pt idx="12">
                  <c:v>0</c:v>
                </c:pt>
              </c:numCache>
            </c:numRef>
          </c:val>
          <c:extLst>
            <c:ext xmlns:c16="http://schemas.microsoft.com/office/drawing/2014/chart" uri="{C3380CC4-5D6E-409C-BE32-E72D297353CC}">
              <c16:uniqueId val="{00000005-7CC2-4980-9F1B-57DFB2747CA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CC2-4980-9F1B-57DFB2747CA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2597</c:v>
                </c:pt>
                <c:pt idx="3">
                  <c:v>2604</c:v>
                </c:pt>
                <c:pt idx="6">
                  <c:v>2465</c:v>
                </c:pt>
                <c:pt idx="9">
                  <c:v>2369</c:v>
                </c:pt>
                <c:pt idx="12">
                  <c:v>2346</c:v>
                </c:pt>
              </c:numCache>
            </c:numRef>
          </c:val>
          <c:extLst>
            <c:ext xmlns:c16="http://schemas.microsoft.com/office/drawing/2014/chart" uri="{C3380CC4-5D6E-409C-BE32-E72D297353CC}">
              <c16:uniqueId val="{00000007-7CC2-4980-9F1B-57DFB2747CAE}"/>
            </c:ext>
          </c:extLst>
        </c:ser>
        <c:dLbls>
          <c:showLegendKey val="0"/>
          <c:showVal val="0"/>
          <c:showCatName val="0"/>
          <c:showSerName val="0"/>
          <c:showPercent val="0"/>
          <c:showBubbleSize val="0"/>
        </c:dLbls>
        <c:gapWidth val="100"/>
        <c:overlap val="100"/>
        <c:axId val="-105584736"/>
        <c:axId val="-10559126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972</c:v>
                </c:pt>
                <c:pt idx="2">
                  <c:v>#N/A</c:v>
                </c:pt>
                <c:pt idx="3">
                  <c:v>#N/A</c:v>
                </c:pt>
                <c:pt idx="4">
                  <c:v>811</c:v>
                </c:pt>
                <c:pt idx="5">
                  <c:v>#N/A</c:v>
                </c:pt>
                <c:pt idx="6">
                  <c:v>#N/A</c:v>
                </c:pt>
                <c:pt idx="7">
                  <c:v>891</c:v>
                </c:pt>
                <c:pt idx="8">
                  <c:v>#N/A</c:v>
                </c:pt>
                <c:pt idx="9">
                  <c:v>#N/A</c:v>
                </c:pt>
                <c:pt idx="10">
                  <c:v>1058</c:v>
                </c:pt>
                <c:pt idx="11">
                  <c:v>#N/A</c:v>
                </c:pt>
                <c:pt idx="12">
                  <c:v>#N/A</c:v>
                </c:pt>
                <c:pt idx="13">
                  <c:v>707</c:v>
                </c:pt>
                <c:pt idx="14">
                  <c:v>#N/A</c:v>
                </c:pt>
              </c:numCache>
            </c:numRef>
          </c:val>
          <c:smooth val="0"/>
          <c:extLst>
            <c:ext xmlns:c16="http://schemas.microsoft.com/office/drawing/2014/chart" uri="{C3380CC4-5D6E-409C-BE32-E72D297353CC}">
              <c16:uniqueId val="{00000008-7CC2-4980-9F1B-57DFB2747CAE}"/>
            </c:ext>
          </c:extLst>
        </c:ser>
        <c:dLbls>
          <c:showLegendKey val="0"/>
          <c:showVal val="0"/>
          <c:showCatName val="0"/>
          <c:showSerName val="0"/>
          <c:showPercent val="0"/>
          <c:showBubbleSize val="0"/>
        </c:dLbls>
        <c:marker val="1"/>
        <c:smooth val="0"/>
        <c:axId val="-105584736"/>
        <c:axId val="-105591264"/>
      </c:lineChart>
      <c:catAx>
        <c:axId val="-1055847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5591264"/>
        <c:crosses val="autoZero"/>
        <c:auto val="1"/>
        <c:lblAlgn val="ctr"/>
        <c:lblOffset val="100"/>
        <c:tickLblSkip val="1"/>
        <c:tickMarkSkip val="1"/>
        <c:noMultiLvlLbl val="0"/>
      </c:catAx>
      <c:valAx>
        <c:axId val="-1055912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55847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22946</c:v>
                </c:pt>
                <c:pt idx="5">
                  <c:v>22130</c:v>
                </c:pt>
                <c:pt idx="8">
                  <c:v>21874</c:v>
                </c:pt>
                <c:pt idx="11">
                  <c:v>21390</c:v>
                </c:pt>
                <c:pt idx="14">
                  <c:v>20200</c:v>
                </c:pt>
              </c:numCache>
            </c:numRef>
          </c:val>
          <c:extLst>
            <c:ext xmlns:c16="http://schemas.microsoft.com/office/drawing/2014/chart" uri="{C3380CC4-5D6E-409C-BE32-E72D297353CC}">
              <c16:uniqueId val="{00000000-21AF-4B24-8D34-4D8BE1FF85E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356</c:v>
                </c:pt>
                <c:pt idx="5">
                  <c:v>186</c:v>
                </c:pt>
                <c:pt idx="8">
                  <c:v>172</c:v>
                </c:pt>
                <c:pt idx="11">
                  <c:v>183</c:v>
                </c:pt>
                <c:pt idx="14">
                  <c:v>543</c:v>
                </c:pt>
              </c:numCache>
            </c:numRef>
          </c:val>
          <c:extLst>
            <c:ext xmlns:c16="http://schemas.microsoft.com/office/drawing/2014/chart" uri="{C3380CC4-5D6E-409C-BE32-E72D297353CC}">
              <c16:uniqueId val="{00000001-21AF-4B24-8D34-4D8BE1FF85E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3201</c:v>
                </c:pt>
                <c:pt idx="5">
                  <c:v>3323</c:v>
                </c:pt>
                <c:pt idx="8">
                  <c:v>3118</c:v>
                </c:pt>
                <c:pt idx="11">
                  <c:v>4179</c:v>
                </c:pt>
                <c:pt idx="14">
                  <c:v>7063</c:v>
                </c:pt>
              </c:numCache>
            </c:numRef>
          </c:val>
          <c:extLst>
            <c:ext xmlns:c16="http://schemas.microsoft.com/office/drawing/2014/chart" uri="{C3380CC4-5D6E-409C-BE32-E72D297353CC}">
              <c16:uniqueId val="{00000002-21AF-4B24-8D34-4D8BE1FF85E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1AF-4B24-8D34-4D8BE1FF85E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1AF-4B24-8D34-4D8BE1FF85E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384</c:v>
                </c:pt>
                <c:pt idx="3">
                  <c:v>270</c:v>
                </c:pt>
                <c:pt idx="6">
                  <c:v>203</c:v>
                </c:pt>
                <c:pt idx="9">
                  <c:v>143</c:v>
                </c:pt>
                <c:pt idx="12">
                  <c:v>85</c:v>
                </c:pt>
              </c:numCache>
            </c:numRef>
          </c:val>
          <c:extLst>
            <c:ext xmlns:c16="http://schemas.microsoft.com/office/drawing/2014/chart" uri="{C3380CC4-5D6E-409C-BE32-E72D297353CC}">
              <c16:uniqueId val="{00000005-21AF-4B24-8D34-4D8BE1FF85E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719</c:v>
                </c:pt>
                <c:pt idx="3">
                  <c:v>1209</c:v>
                </c:pt>
                <c:pt idx="6">
                  <c:v>782</c:v>
                </c:pt>
                <c:pt idx="9">
                  <c:v>485</c:v>
                </c:pt>
                <c:pt idx="12">
                  <c:v>236</c:v>
                </c:pt>
              </c:numCache>
            </c:numRef>
          </c:val>
          <c:extLst>
            <c:ext xmlns:c16="http://schemas.microsoft.com/office/drawing/2014/chart" uri="{C3380CC4-5D6E-409C-BE32-E72D297353CC}">
              <c16:uniqueId val="{00000006-21AF-4B24-8D34-4D8BE1FF85E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574</c:v>
                </c:pt>
                <c:pt idx="3">
                  <c:v>542</c:v>
                </c:pt>
                <c:pt idx="6">
                  <c:v>554</c:v>
                </c:pt>
                <c:pt idx="9">
                  <c:v>537</c:v>
                </c:pt>
                <c:pt idx="12">
                  <c:v>513</c:v>
                </c:pt>
              </c:numCache>
            </c:numRef>
          </c:val>
          <c:extLst>
            <c:ext xmlns:c16="http://schemas.microsoft.com/office/drawing/2014/chart" uri="{C3380CC4-5D6E-409C-BE32-E72D297353CC}">
              <c16:uniqueId val="{00000007-21AF-4B24-8D34-4D8BE1FF85E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4067</c:v>
                </c:pt>
                <c:pt idx="3">
                  <c:v>3242</c:v>
                </c:pt>
                <c:pt idx="6">
                  <c:v>2573</c:v>
                </c:pt>
                <c:pt idx="9">
                  <c:v>1982</c:v>
                </c:pt>
                <c:pt idx="12">
                  <c:v>2167</c:v>
                </c:pt>
              </c:numCache>
            </c:numRef>
          </c:val>
          <c:extLst>
            <c:ext xmlns:c16="http://schemas.microsoft.com/office/drawing/2014/chart" uri="{C3380CC4-5D6E-409C-BE32-E72D297353CC}">
              <c16:uniqueId val="{00000008-21AF-4B24-8D34-4D8BE1FF85E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243</c:v>
                </c:pt>
                <c:pt idx="3">
                  <c:v>287</c:v>
                </c:pt>
                <c:pt idx="6">
                  <c:v>726</c:v>
                </c:pt>
                <c:pt idx="9">
                  <c:v>630</c:v>
                </c:pt>
                <c:pt idx="12">
                  <c:v>534</c:v>
                </c:pt>
              </c:numCache>
            </c:numRef>
          </c:val>
          <c:extLst>
            <c:ext xmlns:c16="http://schemas.microsoft.com/office/drawing/2014/chart" uri="{C3380CC4-5D6E-409C-BE32-E72D297353CC}">
              <c16:uniqueId val="{00000009-21AF-4B24-8D34-4D8BE1FF85E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26282</c:v>
                </c:pt>
                <c:pt idx="3">
                  <c:v>25539</c:v>
                </c:pt>
                <c:pt idx="6">
                  <c:v>27617</c:v>
                </c:pt>
                <c:pt idx="9">
                  <c:v>27937</c:v>
                </c:pt>
                <c:pt idx="12">
                  <c:v>26949</c:v>
                </c:pt>
              </c:numCache>
            </c:numRef>
          </c:val>
          <c:extLst>
            <c:ext xmlns:c16="http://schemas.microsoft.com/office/drawing/2014/chart" uri="{C3380CC4-5D6E-409C-BE32-E72D297353CC}">
              <c16:uniqueId val="{0000000A-21AF-4B24-8D34-4D8BE1FF85E7}"/>
            </c:ext>
          </c:extLst>
        </c:ser>
        <c:dLbls>
          <c:showLegendKey val="0"/>
          <c:showVal val="0"/>
          <c:showCatName val="0"/>
          <c:showSerName val="0"/>
          <c:showPercent val="0"/>
          <c:showBubbleSize val="0"/>
        </c:dLbls>
        <c:gapWidth val="100"/>
        <c:overlap val="100"/>
        <c:axId val="-105586912"/>
        <c:axId val="-1055825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5766</c:v>
                </c:pt>
                <c:pt idx="2">
                  <c:v>#N/A</c:v>
                </c:pt>
                <c:pt idx="3">
                  <c:v>#N/A</c:v>
                </c:pt>
                <c:pt idx="4">
                  <c:v>5450</c:v>
                </c:pt>
                <c:pt idx="5">
                  <c:v>#N/A</c:v>
                </c:pt>
                <c:pt idx="6">
                  <c:v>#N/A</c:v>
                </c:pt>
                <c:pt idx="7">
                  <c:v>7290</c:v>
                </c:pt>
                <c:pt idx="8">
                  <c:v>#N/A</c:v>
                </c:pt>
                <c:pt idx="9">
                  <c:v>#N/A</c:v>
                </c:pt>
                <c:pt idx="10">
                  <c:v>5963</c:v>
                </c:pt>
                <c:pt idx="11">
                  <c:v>#N/A</c:v>
                </c:pt>
                <c:pt idx="12">
                  <c:v>#N/A</c:v>
                </c:pt>
                <c:pt idx="13">
                  <c:v>2678</c:v>
                </c:pt>
                <c:pt idx="14">
                  <c:v>#N/A</c:v>
                </c:pt>
              </c:numCache>
            </c:numRef>
          </c:val>
          <c:smooth val="0"/>
          <c:extLst>
            <c:ext xmlns:c16="http://schemas.microsoft.com/office/drawing/2014/chart" uri="{C3380CC4-5D6E-409C-BE32-E72D297353CC}">
              <c16:uniqueId val="{0000000B-21AF-4B24-8D34-4D8BE1FF85E7}"/>
            </c:ext>
          </c:extLst>
        </c:ser>
        <c:dLbls>
          <c:showLegendKey val="0"/>
          <c:showVal val="0"/>
          <c:showCatName val="0"/>
          <c:showSerName val="0"/>
          <c:showPercent val="0"/>
          <c:showBubbleSize val="0"/>
        </c:dLbls>
        <c:marker val="1"/>
        <c:smooth val="0"/>
        <c:axId val="-105586912"/>
        <c:axId val="-105582560"/>
      </c:lineChart>
      <c:catAx>
        <c:axId val="-1055869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5582560"/>
        <c:crosses val="autoZero"/>
        <c:auto val="1"/>
        <c:lblAlgn val="ctr"/>
        <c:lblOffset val="100"/>
        <c:tickLblSkip val="1"/>
        <c:tickMarkSkip val="1"/>
        <c:noMultiLvlLbl val="0"/>
      </c:catAx>
      <c:valAx>
        <c:axId val="-1055825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55869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1572</c:v>
                </c:pt>
                <c:pt idx="1">
                  <c:v>1573</c:v>
                </c:pt>
                <c:pt idx="2">
                  <c:v>2690</c:v>
                </c:pt>
              </c:numCache>
            </c:numRef>
          </c:val>
          <c:extLst>
            <c:ext xmlns:c16="http://schemas.microsoft.com/office/drawing/2014/chart" uri="{C3380CC4-5D6E-409C-BE32-E72D297353CC}">
              <c16:uniqueId val="{00000000-6E8F-4BA6-9CC7-CF03B56AD16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315</c:v>
                </c:pt>
                <c:pt idx="1">
                  <c:v>598</c:v>
                </c:pt>
                <c:pt idx="2">
                  <c:v>599</c:v>
                </c:pt>
              </c:numCache>
            </c:numRef>
          </c:val>
          <c:extLst>
            <c:ext xmlns:c16="http://schemas.microsoft.com/office/drawing/2014/chart" uri="{C3380CC4-5D6E-409C-BE32-E72D297353CC}">
              <c16:uniqueId val="{00000001-6E8F-4BA6-9CC7-CF03B56AD16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624</c:v>
                </c:pt>
                <c:pt idx="1">
                  <c:v>1355</c:v>
                </c:pt>
                <c:pt idx="2">
                  <c:v>2944</c:v>
                </c:pt>
              </c:numCache>
            </c:numRef>
          </c:val>
          <c:extLst>
            <c:ext xmlns:c16="http://schemas.microsoft.com/office/drawing/2014/chart" uri="{C3380CC4-5D6E-409C-BE32-E72D297353CC}">
              <c16:uniqueId val="{00000002-6E8F-4BA6-9CC7-CF03B56AD168}"/>
            </c:ext>
          </c:extLst>
        </c:ser>
        <c:dLbls>
          <c:showLegendKey val="0"/>
          <c:showVal val="0"/>
          <c:showCatName val="0"/>
          <c:showSerName val="0"/>
          <c:showPercent val="0"/>
          <c:showBubbleSize val="0"/>
        </c:dLbls>
        <c:gapWidth val="120"/>
        <c:overlap val="100"/>
        <c:axId val="-105613024"/>
        <c:axId val="-105612480"/>
      </c:barChart>
      <c:catAx>
        <c:axId val="-105613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05612480"/>
        <c:crosses val="autoZero"/>
        <c:auto val="1"/>
        <c:lblAlgn val="ctr"/>
        <c:lblOffset val="100"/>
        <c:tickLblSkip val="1"/>
        <c:tickMarkSkip val="1"/>
        <c:noMultiLvlLbl val="0"/>
      </c:catAx>
      <c:valAx>
        <c:axId val="-10561248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05613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{E04B4F41-0738-4F92-B464-94C6787867FB}</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1225-4909-9E5F-6A357996410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{60490F4E-3660-457D-BE23-325357E69B56}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225-4909-9E5F-6A357996410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{380C1060-BE99-4538-8F41-D9A77AF02389}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225-4909-9E5F-6A357996410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{238BCBB7-F652-4FAE-B4F9-E44761B2BE34}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225-4909-9E5F-6A357996410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{FCFCCE67-C0E9-4B2A-A63B-A933DE7EF160}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225-4909-9E5F-6A357996410A}"/>
                </c:ext>
              </c:extLst>
            </c:dLbl>
            <c:dLbl>
              <c:idx val="8"/>
              <c:layout>
                <c:manualLayout>
                  <c:x val="0"/>
                  <c:y val="3.0587150377379469E-3"/>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{EB357FA4-80D6-4E17-85E5-47CE5653A4DA}</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1225-4909-9E5F-6A357996410A}"/>
                </c:ext>
              </c:extLst>
            </c:dLbl>
            <c:dLbl>
              <c:idx val="16"/>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{011AA629-73D2-4B71-B333-39EC149BDF40}</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1225-4909-9E5F-6A357996410A}"/>
                </c:ext>
              </c:extLst>
            </c:dLbl>
            <c:dLbl>
              <c:idx val="24"/>
              <c:layout>
                <c:manualLayout>
                  <c:x val="0"/>
                  <c:y val="-3.0587150377378641E-3"/>
                </c:manualLayout>
              </c:layout>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{D0FD8F71-A313-486B-A9FF-F67BCA00B5A4}</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1225-4909-9E5F-6A357996410A}"/>
                </c:ext>
              </c:extLst>
            </c:dLbl>
            <c:dLbl>
              <c:idx val="32"/>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{FC4D4D64-2D38-4B51-9821-4565EF886731}</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1225-4909-9E5F-6A357996410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49.3</c:v>
                </c:pt>
                <c:pt idx="8">
                  <c:v>51.3</c:v>
                </c:pt>
                <c:pt idx="16">
                  <c:v>50.6</c:v>
                </c:pt>
                <c:pt idx="24">
                  <c:v>52</c:v>
                </c:pt>
                <c:pt idx="32">
                  <c:v>54</c:v>
                </c:pt>
              </c:numCache>
            </c:numRef>
          </c:xVal>
          <c:yVal>
            <c:numRef>
              <c:f>公会計指標分析・財政指標組合せ分析表!$BP$51:$DC$51</c:f>
              <c:numCache>
                <c:formatCode>#,##0.0;"▲ "#,##0.0</c:formatCode>
                <c:ptCount val="40"/>
                <c:pt idx="0">
                  <c:v>56.7</c:v>
                </c:pt>
                <c:pt idx="8">
                  <c:v>53.9</c:v>
                </c:pt>
                <c:pt idx="16">
                  <c:v>66.3</c:v>
                </c:pt>
                <c:pt idx="24">
                  <c:v>50.5</c:v>
                </c:pt>
                <c:pt idx="32">
                  <c:v>23.2</c:v>
                </c:pt>
              </c:numCache>
            </c:numRef>
          </c:yVal>
          <c:smooth val="0"/>
          <c:extLst>
            <c:ext xmlns:c16="http://schemas.microsoft.com/office/drawing/2014/chart" uri="{C3380CC4-5D6E-409C-BE32-E72D297353CC}">
              <c16:uniqueId val="{00000009-1225-4909-9E5F-6A357996410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0"/>
                  <c:y val="5.0078665866686847E-3"/>
                </c:manualLayout>
              </c:layout>
              <c:tx>
                <c:strRef>
                  <c:f>公会計指標分析・財政指標組合せ分析表!$BP$50</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{FA8DDF16-1A12-4E6F-88F5-B4D4971B3DCA}</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1225-4909-9E5F-6A357996410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{03BDB727-7A41-4AD8-880E-C9C0FFFFA045}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225-4909-9E5F-6A357996410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{CDA1CF38-9134-47D8-AFB8-D69170E56410}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225-4909-9E5F-6A357996410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{09A57C9A-D151-46D0-BEF8-A288701D34AF}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225-4909-9E5F-6A357996410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{C507DB76-3206-48E0-AA6E-1AF387CFFBE3}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225-4909-9E5F-6A357996410A}"/>
                </c:ext>
              </c:extLst>
            </c:dLbl>
            <c:dLbl>
              <c:idx val="8"/>
              <c:layout>
                <c:manualLayout>
                  <c:x val="0"/>
                  <c:y val="-5.0078665866686847E-3"/>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{330AAAA7-F61B-4A12-9337-BB8B173F5810}</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1225-4909-9E5F-6A357996410A}"/>
                </c:ext>
              </c:extLst>
            </c:dLbl>
            <c:dLbl>
              <c:idx val="16"/>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{70402E83-A231-4563-9639-BAB3532692A1}</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1225-4909-9E5F-6A357996410A}"/>
                </c:ext>
              </c:extLst>
            </c:dLbl>
            <c:dLbl>
              <c:idx val="24"/>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{B02B81FD-62FA-470E-9D85-4F23547F84DD}</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1225-4909-9E5F-6A357996410A}"/>
                </c:ext>
              </c:extLst>
            </c:dLbl>
            <c:dLbl>
              <c:idx val="32"/>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{72349C79-7BBF-407C-B8B5-658CE873ED5A}</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1225-4909-9E5F-6A357996410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59.9</c:v>
                </c:pt>
                <c:pt idx="8">
                  <c:v>60.2</c:v>
                </c:pt>
                <c:pt idx="16">
                  <c:v>61</c:v>
                </c:pt>
                <c:pt idx="24">
                  <c:v>62.1</c:v>
                </c:pt>
                <c:pt idx="32">
                  <c:v>63.1</c:v>
                </c:pt>
              </c:numCache>
            </c:numRef>
          </c:xVal>
          <c:yVal>
            <c:numRef>
              <c:f>公会計指標分析・財政指標組合せ分析表!$BP$55:$DC$55</c:f>
              <c:numCache>
                <c:formatCode>#,##0.0;"▲ "#,##0.0</c:formatCode>
                <c:ptCount val="40"/>
                <c:pt idx="0">
                  <c:v>52.7</c:v>
                </c:pt>
                <c:pt idx="8">
                  <c:v>49.7</c:v>
                </c:pt>
                <c:pt idx="16">
                  <c:v>25.1</c:v>
                </c:pt>
                <c:pt idx="24">
                  <c:v>18</c:v>
                </c:pt>
                <c:pt idx="32">
                  <c:v>12.7</c:v>
                </c:pt>
              </c:numCache>
            </c:numRef>
          </c:yVal>
          <c:smooth val="0"/>
          <c:extLst>
            <c:ext xmlns:c16="http://schemas.microsoft.com/office/drawing/2014/chart" uri="{C3380CC4-5D6E-409C-BE32-E72D297353CC}">
              <c16:uniqueId val="{00000013-1225-4909-9E5F-6A357996410A}"/>
            </c:ext>
          </c:extLst>
        </c:ser>
        <c:dLbls>
          <c:showLegendKey val="0"/>
          <c:showVal val="1"/>
          <c:showCatName val="0"/>
          <c:showSerName val="0"/>
          <c:showPercent val="0"/>
          <c:showBubbleSize val="0"/>
        </c:dLbls>
        <c:axId val="-105611936"/>
        <c:axId val="-105611392"/>
      </c:scatterChart>
      <c:valAx>
        <c:axId val="-105611936"/>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5611392"/>
        <c:crosses val="autoZero"/>
        <c:crossBetween val="midCat"/>
      </c:valAx>
      <c:valAx>
        <c:axId val="-105611392"/>
        <c:scaling>
          <c:orientation val="maxMin"/>
          <c:max val="8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0561193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{21D16461-7313-4692-AB0C-817A7FA1882C}</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DB26-49CD-83D7-80E7C350A1A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{245C084F-8DEE-4497-AA34-86414404C906}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B26-49CD-83D7-80E7C350A1A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{EFF2ADC8-81FC-460D-A6CE-34E567B2CFF0}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B26-49CD-83D7-80E7C350A1A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{6EFC9BFA-A7BD-4C4F-8A55-57C5E49278F2}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B26-49CD-83D7-80E7C350A1A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{10768B97-1317-4FEF-8664-738766E86A5F}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B26-49CD-83D7-80E7C350A1A9}"/>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{CA15C461-CC55-470D-829E-9AA9E18C49C7}</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DB26-49CD-83D7-80E7C350A1A9}"/>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{6339B2B1-4E6C-470D-9B8F-8E036F0D2944}</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DB26-49CD-83D7-80E7C350A1A9}"/>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{3934681D-EB8D-4251-82BE-3E3932F2E841}</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DB26-49CD-83D7-80E7C350A1A9}"/>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{DFC3B8FF-208B-46D2-A5BE-6D58781E7B9C}</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DB26-49CD-83D7-80E7C350A1A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11.8</c:v>
                </c:pt>
                <c:pt idx="8">
                  <c:v>9</c:v>
                </c:pt>
                <c:pt idx="16">
                  <c:v>8.5</c:v>
                </c:pt>
                <c:pt idx="24">
                  <c:v>8.3000000000000007</c:v>
                </c:pt>
                <c:pt idx="32">
                  <c:v>7.7</c:v>
                </c:pt>
              </c:numCache>
            </c:numRef>
          </c:xVal>
          <c:yVal>
            <c:numRef>
              <c:f>公会計指標分析・財政指標組合せ分析表!$BP$73:$DC$73</c:f>
              <c:numCache>
                <c:formatCode>#,##0.0;"▲ "#,##0.0</c:formatCode>
                <c:ptCount val="40"/>
                <c:pt idx="0">
                  <c:v>56.7</c:v>
                </c:pt>
                <c:pt idx="8">
                  <c:v>53.9</c:v>
                </c:pt>
                <c:pt idx="16">
                  <c:v>66.3</c:v>
                </c:pt>
                <c:pt idx="24">
                  <c:v>50.5</c:v>
                </c:pt>
                <c:pt idx="32">
                  <c:v>23.2</c:v>
                </c:pt>
              </c:numCache>
            </c:numRef>
          </c:yVal>
          <c:smooth val="0"/>
          <c:extLst>
            <c:ext xmlns:c16="http://schemas.microsoft.com/office/drawing/2014/chart" uri="{C3380CC4-5D6E-409C-BE32-E72D297353CC}">
              <c16:uniqueId val="{00000009-DB26-49CD-83D7-80E7C350A1A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{2A968A1A-0B8D-4F22-92F8-4E07F81D0D6B}</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DB26-49CD-83D7-80E7C350A1A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{2789F68A-A6FB-45A2-8C25-C6DB32A2C2C9}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B26-49CD-83D7-80E7C350A1A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{BD8E415C-00BB-4959-BD99-9E16A4688501}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B26-49CD-83D7-80E7C350A1A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{7DEE2508-1E9E-4002-B2B6-58A55BC8B3B9}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B26-49CD-83D7-80E7C350A1A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{D212DE71-8CF3-4C34-B192-9FE6C4A9B7C5}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B26-49CD-83D7-80E7C350A1A9}"/>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{0BB5405F-1E92-4F2D-B4D1-8193B1A24D4B}</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DB26-49CD-83D7-80E7C350A1A9}"/>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{097DDAC9-C2F2-4137-95F5-4781431F5325}</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DB26-49CD-83D7-80E7C350A1A9}"/>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{68CE4FC0-FD9C-4A2C-8BB2-F6CDD25006B4}</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DB26-49CD-83D7-80E7C350A1A9}"/>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{D4C383DF-4D93-4FCA-AF9F-89C84F812453}</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DB26-49CD-83D7-80E7C350A1A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9.5</c:v>
                </c:pt>
                <c:pt idx="8">
                  <c:v>9.1999999999999993</c:v>
                </c:pt>
                <c:pt idx="16">
                  <c:v>6.4</c:v>
                </c:pt>
                <c:pt idx="24">
                  <c:v>6.6</c:v>
                </c:pt>
                <c:pt idx="32">
                  <c:v>6.6</c:v>
                </c:pt>
              </c:numCache>
            </c:numRef>
          </c:xVal>
          <c:yVal>
            <c:numRef>
              <c:f>公会計指標分析・財政指標組合せ分析表!$BP$77:$DC$77</c:f>
              <c:numCache>
                <c:formatCode>#,##0.0;"▲ "#,##0.0</c:formatCode>
                <c:ptCount val="40"/>
                <c:pt idx="0">
                  <c:v>52.7</c:v>
                </c:pt>
                <c:pt idx="8">
                  <c:v>49.7</c:v>
                </c:pt>
                <c:pt idx="16">
                  <c:v>25.1</c:v>
                </c:pt>
                <c:pt idx="24">
                  <c:v>18</c:v>
                </c:pt>
                <c:pt idx="32">
                  <c:v>12.7</c:v>
                </c:pt>
              </c:numCache>
            </c:numRef>
          </c:yVal>
          <c:smooth val="0"/>
          <c:extLst>
            <c:ext xmlns:c16="http://schemas.microsoft.com/office/drawing/2014/chart" uri="{C3380CC4-5D6E-409C-BE32-E72D297353CC}">
              <c16:uniqueId val="{00000013-DB26-49CD-83D7-80E7C350A1A9}"/>
            </c:ext>
          </c:extLst>
        </c:ser>
        <c:dLbls>
          <c:showLegendKey val="0"/>
          <c:showVal val="1"/>
          <c:showCatName val="0"/>
          <c:showSerName val="0"/>
          <c:showPercent val="0"/>
          <c:showBubbleSize val="0"/>
        </c:dLbls>
        <c:axId val="-105599424"/>
        <c:axId val="-105595072"/>
      </c:scatterChart>
      <c:valAx>
        <c:axId val="-105599424"/>
        <c:scaling>
          <c:orientation val="maxMin"/>
          <c:max val="13"/>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5595072"/>
        <c:crosses val="autoZero"/>
        <c:crossBetween val="midCat"/>
      </c:valAx>
      <c:valAx>
        <c:axId val="-105595072"/>
        <c:scaling>
          <c:orientation val="maxMin"/>
          <c:max val="8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05599424"/>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○元利償還金</a:t>
          </a:r>
        </a:p>
        <a:p>
          <a:r>
            <a:rPr kumimoji="1" lang="ja-JP" altLang="en-US" sz="1200">
              <a:latin typeface="ＭＳ ゴシック" pitchFamily="49" charset="-128"/>
              <a:ea typeface="ＭＳ ゴシック" pitchFamily="49" charset="-128"/>
            </a:rPr>
            <a:t>　平成</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年度臨時財政対策債やこども園整備事業等に係る地方債の元金償還が開始となったものの、償還開始額が償還終了額を下回ったため減少した。</a:t>
          </a:r>
        </a:p>
        <a:p>
          <a:r>
            <a:rPr kumimoji="1" lang="ja-JP" altLang="en-US" sz="1200">
              <a:latin typeface="ＭＳ ゴシック" pitchFamily="49" charset="-128"/>
              <a:ea typeface="ＭＳ ゴシック" pitchFamily="49" charset="-128"/>
            </a:rPr>
            <a:t>○公営企業債の元利償還金に対する繰入金</a:t>
          </a:r>
        </a:p>
        <a:p>
          <a:r>
            <a:rPr kumimoji="1" lang="ja-JP" altLang="en-US" sz="1200">
              <a:latin typeface="ＭＳ ゴシック" pitchFamily="49" charset="-128"/>
              <a:ea typeface="ＭＳ ゴシック" pitchFamily="49" charset="-128"/>
            </a:rPr>
            <a:t>　工業団地等整備事業特別会計への繰入金が皆減となったため減少した。</a:t>
          </a:r>
        </a:p>
        <a:p>
          <a:r>
            <a:rPr kumimoji="1" lang="ja-JP" altLang="en-US" sz="1200">
              <a:latin typeface="ＭＳ ゴシック" pitchFamily="49" charset="-128"/>
              <a:ea typeface="ＭＳ ゴシック" pitchFamily="49" charset="-128"/>
            </a:rPr>
            <a:t>○実質公債費比率の分子</a:t>
          </a:r>
        </a:p>
        <a:p>
          <a:r>
            <a:rPr kumimoji="1" lang="ja-JP" altLang="en-US" sz="1200">
              <a:latin typeface="ＭＳ ゴシック" pitchFamily="49" charset="-128"/>
              <a:ea typeface="ＭＳ ゴシック" pitchFamily="49" charset="-128"/>
            </a:rPr>
            <a:t>　債務負担行為に基づく支出額等が減少し、算入公債費等が増加したことにより、実質公債費比率の分子が減少した。</a:t>
          </a:r>
        </a:p>
        <a:p>
          <a:r>
            <a:rPr kumimoji="1" lang="ja-JP" altLang="en-US" sz="1200">
              <a:latin typeface="ＭＳ ゴシック" pitchFamily="49" charset="-128"/>
              <a:ea typeface="ＭＳ ゴシック" pitchFamily="49" charset="-128"/>
            </a:rPr>
            <a:t>○今後の対応</a:t>
          </a:r>
        </a:p>
        <a:p>
          <a:r>
            <a:rPr kumimoji="1" lang="ja-JP" altLang="en-US" sz="1200">
              <a:latin typeface="ＭＳ ゴシック" pitchFamily="49" charset="-128"/>
              <a:ea typeface="ＭＳ ゴシック" pitchFamily="49" charset="-128"/>
            </a:rPr>
            <a:t>　早期健全化基準未満であるものの、今後も大型建設事業が予定されており、地方債の計画的な発行に努める。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令和２年度に発行した満期一括償還の新型コロナウイルス感染症に伴う地方税の徴収猶予特例債</a:t>
          </a:r>
          <a:r>
            <a:rPr kumimoji="1" lang="en-US" altLang="ja-JP" sz="1000">
              <a:latin typeface="ＭＳ ゴシック" pitchFamily="49" charset="-128"/>
              <a:ea typeface="ＭＳ ゴシック" pitchFamily="49" charset="-128"/>
            </a:rPr>
            <a:t>1.0</a:t>
          </a:r>
          <a:r>
            <a:rPr kumimoji="1" lang="ja-JP" altLang="en-US" sz="1000">
              <a:latin typeface="ＭＳ ゴシック" pitchFamily="49" charset="-128"/>
              <a:ea typeface="ＭＳ ゴシック" pitchFamily="49" charset="-128"/>
            </a:rPr>
            <a:t>億円を令和３年度に償還終了したため皆減となった。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○一般会計等に係る地方債の現在高</a:t>
          </a:r>
        </a:p>
        <a:p>
          <a:r>
            <a:rPr kumimoji="1" lang="ja-JP" altLang="en-US" sz="1400">
              <a:latin typeface="ＭＳ ゴシック" pitchFamily="49" charset="-128"/>
              <a:ea typeface="ＭＳ ゴシック" pitchFamily="49" charset="-128"/>
            </a:rPr>
            <a:t>　総合体育館大規模改修等による大型普通建設事業に起債を発行したもの、元金償還金が上回ったため減少した。</a:t>
          </a:r>
        </a:p>
        <a:p>
          <a:r>
            <a:rPr kumimoji="1" lang="ja-JP" altLang="en-US" sz="1400">
              <a:latin typeface="ＭＳ ゴシック" pitchFamily="49" charset="-128"/>
              <a:ea typeface="ＭＳ ゴシック" pitchFamily="49" charset="-128"/>
            </a:rPr>
            <a:t>○公営企業等繰入見込額</a:t>
          </a:r>
        </a:p>
        <a:p>
          <a:r>
            <a:rPr kumimoji="1" lang="ja-JP" altLang="en-US" sz="1400">
              <a:latin typeface="ＭＳ ゴシック" pitchFamily="49" charset="-128"/>
              <a:ea typeface="ＭＳ ゴシック" pitchFamily="49" charset="-128"/>
            </a:rPr>
            <a:t>　水道事業会計及び病院事業会計繰入金の増額により、将来負担額が増加した。</a:t>
          </a:r>
        </a:p>
        <a:p>
          <a:r>
            <a:rPr kumimoji="1" lang="ja-JP" altLang="en-US" sz="1400">
              <a:latin typeface="ＭＳ ゴシック" pitchFamily="49" charset="-128"/>
              <a:ea typeface="ＭＳ ゴシック" pitchFamily="49" charset="-128"/>
            </a:rPr>
            <a:t>〇充当可能基金</a:t>
          </a:r>
        </a:p>
        <a:p>
          <a:r>
            <a:rPr kumimoji="1" lang="ja-JP" altLang="en-US" sz="1400">
              <a:latin typeface="ＭＳ ゴシック" pitchFamily="49" charset="-128"/>
              <a:ea typeface="ＭＳ ゴシック" pitchFamily="49" charset="-128"/>
            </a:rPr>
            <a:t>　市税の増収やふるさと納税制度による寄附金が順調に推移したこと等により、財政調整基金及び特定目的基金の残高が増加した。</a:t>
          </a:r>
        </a:p>
        <a:p>
          <a:r>
            <a:rPr kumimoji="1" lang="ja-JP" altLang="en-US" sz="1400">
              <a:latin typeface="ＭＳ ゴシック" pitchFamily="49" charset="-128"/>
              <a:ea typeface="ＭＳ ゴシック" pitchFamily="49" charset="-128"/>
            </a:rPr>
            <a:t>○今後の対応</a:t>
          </a:r>
        </a:p>
        <a:p>
          <a:r>
            <a:rPr kumimoji="1" lang="ja-JP" altLang="en-US" sz="1400">
              <a:latin typeface="ＭＳ ゴシック" pitchFamily="49" charset="-128"/>
              <a:ea typeface="ＭＳ ゴシック" pitchFamily="49" charset="-128"/>
            </a:rPr>
            <a:t>　今後、大型普通建設事業が予定されており、今後とも市債発行については慎重に判断し、抑制を図る。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滋賀県野洲市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市税の増収やふるさと納税制度による寄附金が順調に推移したこと等により、財政調整基金及びまちづくり基金が大幅に増加した。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また、公共施設等の整備、改修に係る事業の財源として公共施設等整備基金は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億円、公営住宅の整備、改修に係る事業の財源として市有地の売却により市営住宅整備基金は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億円、後年度の都市計画事業の財源として都市計画事業基金は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まちづくり基金については、寄附の目的に沿ったまちづくり事業の財源として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億円取り崩したものの、基金全体としては約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一般財源にかかる負担の軽減のため、今後も各基金の目的に応じた事業については積極的に充当を行っていく。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多様な人々の参加と協働による個性豊かな活力あるまちづくりを進める。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令和４年度から賦課している都市計画税について、今後の都市計画事業に要する費用の財源に充てるため、基金を新設した。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中主小学校大規模改修事業や総合体育館大規模改修事業等に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億円を充当した一方で、ふるさと納税制度による寄附金が順調に推移したことにより、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後年度の都市計画事業の財源として都市計画事業基金は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寄附者が指定した使途に応じて、様々な事業の財源として活用する。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都市計画事業として実施できるものについては、事業認可（承認）を取得し充当する。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市税の増収等により、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億円積み立てたことに伴う増。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財政調整基金からの繰入金を活用しなければ収支不足が見込まれるため、今後も基金繰入を活用していく予定。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行財政改革の効果目標では、令和８年度末に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億円以上の基金残高を維持することとしている。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基金運用による利息収入を積み立てたことに伴い微増。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の減収等による年度間の財源不足に備えて、市債を計画的に返済していくための基金として運用する。また、財政運営を行っていく中で、市債の繰上げ償還が有益と考えられる場合は繰上げ償還の充当にも活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50,711
49,827
80.15
26,458,709
25,333,689
842,673
13,419,417
26,948,580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D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D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D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D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D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D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D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D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D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D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D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00000000-0008-0000-0D00-000022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D00-000023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D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D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D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D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D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D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有形固定資産減価償却率については、類似団体平均を</a:t>
          </a:r>
          <a:r>
            <a:rPr kumimoji="1" lang="en-US" altLang="ja-JP" sz="1100">
              <a:latin typeface="ＭＳ Ｐゴシック" panose="020B0600070205080204" pitchFamily="50" charset="-128"/>
              <a:ea typeface="ＭＳ Ｐゴシック" panose="020B0600070205080204" pitchFamily="50" charset="-128"/>
            </a:rPr>
            <a:t>9.1</a:t>
          </a:r>
          <a:r>
            <a:rPr kumimoji="1" lang="ja-JP" altLang="en-US" sz="1100">
              <a:latin typeface="ＭＳ Ｐゴシック" panose="020B0600070205080204" pitchFamily="50" charset="-128"/>
              <a:ea typeface="ＭＳ Ｐゴシック" panose="020B0600070205080204" pitchFamily="50" charset="-128"/>
            </a:rPr>
            <a:t>ポイント下回り</a:t>
          </a:r>
          <a:r>
            <a:rPr kumimoji="1" lang="en-US" altLang="ja-JP" sz="1100">
              <a:latin typeface="ＭＳ Ｐゴシック" panose="020B0600070205080204" pitchFamily="50" charset="-128"/>
              <a:ea typeface="ＭＳ Ｐゴシック" panose="020B0600070205080204" pitchFamily="50" charset="-128"/>
            </a:rPr>
            <a:t>54.0</a:t>
          </a:r>
          <a:r>
            <a:rPr kumimoji="1" lang="ja-JP" altLang="en-US" sz="1100">
              <a:latin typeface="ＭＳ Ｐゴシック" panose="020B0600070205080204" pitchFamily="50" charset="-128"/>
              <a:ea typeface="ＭＳ Ｐゴシック" panose="020B0600070205080204" pitchFamily="50" charset="-128"/>
            </a:rPr>
            <a:t>％となった。</a:t>
          </a:r>
        </a:p>
        <a:p>
          <a:r>
            <a:rPr kumimoji="1" lang="ja-JP" altLang="en-US" sz="1100">
              <a:latin typeface="ＭＳ Ｐゴシック" panose="020B0600070205080204" pitchFamily="50" charset="-128"/>
              <a:ea typeface="ＭＳ Ｐゴシック" panose="020B0600070205080204" pitchFamily="50" charset="-128"/>
            </a:rPr>
            <a:t>　今後は、減価償却が進み、建物等が老朽化していくことを見据え、野洲市公共施設等総合管理計画に基づく施設の適正な維持管理や大規模改修・更新等といった対応を行っていく。</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D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D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D00-000033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0000000-0008-0000-0D00-000034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00000000-0008-0000-0D00-000035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000000-0008-0000-0D00-000036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0000000-0008-0000-0D00-000037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0000000-0008-0000-0D00-000038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0000000-0008-0000-0D00-000039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0000000-0008-0000-0D00-00003A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0000000-0008-0000-0D00-000040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34</xdr:row>
      <xdr:rowOff>61383</xdr:rowOff>
    </xdr:to>
    <xdr:cxnSp macro="">
      <xdr:nvCxnSpPr>
        <xdr:cNvPr id="65" name="直線コネクタ 64">
          <a:extLst>
            <a:ext uri="{FF2B5EF4-FFF2-40B4-BE49-F238E27FC236}">
              <a16:creationId xmlns:a16="http://schemas.microsoft.com/office/drawing/2014/main" id="{00000000-0008-0000-0D00-000041000000}"/>
            </a:ext>
          </a:extLst>
        </xdr:cNvPr>
        <xdr:cNvCxnSpPr/>
      </xdr:nvCxnSpPr>
      <xdr:spPr>
        <a:xfrm flipV="1">
          <a:off x="4760595" y="5471160"/>
          <a:ext cx="1270" cy="1191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65210</xdr:rowOff>
    </xdr:from>
    <xdr:ext cx="405111" cy="259045"/>
    <xdr:sp macro="" textlink="">
      <xdr:nvSpPr>
        <xdr:cNvPr id="66" name="有形固定資産減価償却率最小値テキスト">
          <a:extLst>
            <a:ext uri="{FF2B5EF4-FFF2-40B4-BE49-F238E27FC236}">
              <a16:creationId xmlns:a16="http://schemas.microsoft.com/office/drawing/2014/main" id="{00000000-0008-0000-0D00-000042000000}"/>
            </a:ext>
          </a:extLst>
        </xdr:cNvPr>
        <xdr:cNvSpPr txBox="1"/>
      </xdr:nvSpPr>
      <xdr:spPr>
        <a:xfrm>
          <a:off x="4813300" y="6666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61383</xdr:rowOff>
    </xdr:from>
    <xdr:to>
      <xdr:col>23</xdr:col>
      <xdr:colOff>174625</xdr:colOff>
      <xdr:row>34</xdr:row>
      <xdr:rowOff>61383</xdr:rowOff>
    </xdr:to>
    <xdr:cxnSp macro="">
      <xdr:nvCxnSpPr>
        <xdr:cNvPr id="67" name="直線コネクタ 66">
          <a:extLst>
            <a:ext uri="{FF2B5EF4-FFF2-40B4-BE49-F238E27FC236}">
              <a16:creationId xmlns:a16="http://schemas.microsoft.com/office/drawing/2014/main" id="{00000000-0008-0000-0D00-000043000000}"/>
            </a:ext>
          </a:extLst>
        </xdr:cNvPr>
        <xdr:cNvCxnSpPr/>
      </xdr:nvCxnSpPr>
      <xdr:spPr>
        <a:xfrm>
          <a:off x="4673600" y="6662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68" name="有形固定資産減価償却率最大値テキスト">
          <a:extLst>
            <a:ext uri="{FF2B5EF4-FFF2-40B4-BE49-F238E27FC236}">
              <a16:creationId xmlns:a16="http://schemas.microsoft.com/office/drawing/2014/main" id="{00000000-0008-0000-0D00-000044000000}"/>
            </a:ext>
          </a:extLst>
        </xdr:cNvPr>
        <xdr:cNvSpPr txBox="1"/>
      </xdr:nvSpPr>
      <xdr:spPr>
        <a:xfrm>
          <a:off x="4813300" y="524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69" name="直線コネクタ 68">
          <a:extLst>
            <a:ext uri="{FF2B5EF4-FFF2-40B4-BE49-F238E27FC236}">
              <a16:creationId xmlns:a16="http://schemas.microsoft.com/office/drawing/2014/main" id="{00000000-0008-0000-0D00-000045000000}"/>
            </a:ext>
          </a:extLst>
        </xdr:cNvPr>
        <xdr:cNvCxnSpPr/>
      </xdr:nvCxnSpPr>
      <xdr:spPr>
        <a:xfrm>
          <a:off x="4673600" y="547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156650</xdr:rowOff>
    </xdr:from>
    <xdr:ext cx="405111" cy="259045"/>
    <xdr:sp macro="" textlink="">
      <xdr:nvSpPr>
        <xdr:cNvPr id="70" name="有形固定資産減価償却率平均値テキスト">
          <a:extLst>
            <a:ext uri="{FF2B5EF4-FFF2-40B4-BE49-F238E27FC236}">
              <a16:creationId xmlns:a16="http://schemas.microsoft.com/office/drawing/2014/main" id="{00000000-0008-0000-0D00-000046000000}"/>
            </a:ext>
          </a:extLst>
        </xdr:cNvPr>
        <xdr:cNvSpPr txBox="1"/>
      </xdr:nvSpPr>
      <xdr:spPr>
        <a:xfrm>
          <a:off x="4813300" y="60716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6773</xdr:rowOff>
    </xdr:from>
    <xdr:to>
      <xdr:col>23</xdr:col>
      <xdr:colOff>136525</xdr:colOff>
      <xdr:row>31</xdr:row>
      <xdr:rowOff>108373</xdr:rowOff>
    </xdr:to>
    <xdr:sp macro="" textlink="">
      <xdr:nvSpPr>
        <xdr:cNvPr id="71" name="フローチャート: 判断 70">
          <a:extLst>
            <a:ext uri="{FF2B5EF4-FFF2-40B4-BE49-F238E27FC236}">
              <a16:creationId xmlns:a16="http://schemas.microsoft.com/office/drawing/2014/main" id="{00000000-0008-0000-0D00-000047000000}"/>
            </a:ext>
          </a:extLst>
        </xdr:cNvPr>
        <xdr:cNvSpPr/>
      </xdr:nvSpPr>
      <xdr:spPr>
        <a:xfrm>
          <a:off x="4711700" y="60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142240</xdr:rowOff>
    </xdr:from>
    <xdr:to>
      <xdr:col>19</xdr:col>
      <xdr:colOff>187325</xdr:colOff>
      <xdr:row>31</xdr:row>
      <xdr:rowOff>72390</xdr:rowOff>
    </xdr:to>
    <xdr:sp macro="" textlink="">
      <xdr:nvSpPr>
        <xdr:cNvPr id="72" name="フローチャート: 判断 71">
          <a:extLst>
            <a:ext uri="{FF2B5EF4-FFF2-40B4-BE49-F238E27FC236}">
              <a16:creationId xmlns:a16="http://schemas.microsoft.com/office/drawing/2014/main" id="{00000000-0008-0000-0D00-000048000000}"/>
            </a:ext>
          </a:extLst>
        </xdr:cNvPr>
        <xdr:cNvSpPr/>
      </xdr:nvSpPr>
      <xdr:spPr>
        <a:xfrm>
          <a:off x="40005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102658</xdr:rowOff>
    </xdr:from>
    <xdr:to>
      <xdr:col>15</xdr:col>
      <xdr:colOff>187325</xdr:colOff>
      <xdr:row>31</xdr:row>
      <xdr:rowOff>32808</xdr:rowOff>
    </xdr:to>
    <xdr:sp macro="" textlink="">
      <xdr:nvSpPr>
        <xdr:cNvPr id="73" name="フローチャート: 判断 72">
          <a:extLst>
            <a:ext uri="{FF2B5EF4-FFF2-40B4-BE49-F238E27FC236}">
              <a16:creationId xmlns:a16="http://schemas.microsoft.com/office/drawing/2014/main" id="{00000000-0008-0000-0D00-000049000000}"/>
            </a:ext>
          </a:extLst>
        </xdr:cNvPr>
        <xdr:cNvSpPr/>
      </xdr:nvSpPr>
      <xdr:spPr>
        <a:xfrm>
          <a:off x="3238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73872</xdr:rowOff>
    </xdr:from>
    <xdr:to>
      <xdr:col>11</xdr:col>
      <xdr:colOff>187325</xdr:colOff>
      <xdr:row>31</xdr:row>
      <xdr:rowOff>4022</xdr:rowOff>
    </xdr:to>
    <xdr:sp macro="" textlink="">
      <xdr:nvSpPr>
        <xdr:cNvPr id="74" name="フローチャート: 判断 73">
          <a:extLst>
            <a:ext uri="{FF2B5EF4-FFF2-40B4-BE49-F238E27FC236}">
              <a16:creationId xmlns:a16="http://schemas.microsoft.com/office/drawing/2014/main" id="{00000000-0008-0000-0D00-00004A000000}"/>
            </a:ext>
          </a:extLst>
        </xdr:cNvPr>
        <xdr:cNvSpPr/>
      </xdr:nvSpPr>
      <xdr:spPr>
        <a:xfrm>
          <a:off x="2476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63077</xdr:rowOff>
    </xdr:from>
    <xdr:to>
      <xdr:col>7</xdr:col>
      <xdr:colOff>187325</xdr:colOff>
      <xdr:row>30</xdr:row>
      <xdr:rowOff>164677</xdr:rowOff>
    </xdr:to>
    <xdr:sp macro="" textlink="">
      <xdr:nvSpPr>
        <xdr:cNvPr id="75" name="フローチャート: 判断 74">
          <a:extLst>
            <a:ext uri="{FF2B5EF4-FFF2-40B4-BE49-F238E27FC236}">
              <a16:creationId xmlns:a16="http://schemas.microsoft.com/office/drawing/2014/main" id="{00000000-0008-0000-0D00-00004B000000}"/>
            </a:ext>
          </a:extLst>
        </xdr:cNvPr>
        <xdr:cNvSpPr/>
      </xdr:nvSpPr>
      <xdr:spPr>
        <a:xfrm>
          <a:off x="1714500" y="5978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D00-00004C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D00-00004D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D00-00004E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D00-00004F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D00-000050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22225</xdr:rowOff>
    </xdr:from>
    <xdr:to>
      <xdr:col>23</xdr:col>
      <xdr:colOff>136525</xdr:colOff>
      <xdr:row>29</xdr:row>
      <xdr:rowOff>123825</xdr:rowOff>
    </xdr:to>
    <xdr:sp macro="" textlink="">
      <xdr:nvSpPr>
        <xdr:cNvPr id="81" name="楕円 80">
          <a:extLst>
            <a:ext uri="{FF2B5EF4-FFF2-40B4-BE49-F238E27FC236}">
              <a16:creationId xmlns:a16="http://schemas.microsoft.com/office/drawing/2014/main" id="{00000000-0008-0000-0D00-000051000000}"/>
            </a:ext>
          </a:extLst>
        </xdr:cNvPr>
        <xdr:cNvSpPr/>
      </xdr:nvSpPr>
      <xdr:spPr>
        <a:xfrm>
          <a:off x="4711700" y="576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45102</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D00-000052000000}"/>
            </a:ext>
          </a:extLst>
        </xdr:cNvPr>
        <xdr:cNvSpPr txBox="1"/>
      </xdr:nvSpPr>
      <xdr:spPr>
        <a:xfrm>
          <a:off x="4813300" y="5617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121708</xdr:rowOff>
    </xdr:from>
    <xdr:to>
      <xdr:col>19</xdr:col>
      <xdr:colOff>187325</xdr:colOff>
      <xdr:row>29</xdr:row>
      <xdr:rowOff>51858</xdr:rowOff>
    </xdr:to>
    <xdr:sp macro="" textlink="">
      <xdr:nvSpPr>
        <xdr:cNvPr id="83" name="楕円 82">
          <a:extLst>
            <a:ext uri="{FF2B5EF4-FFF2-40B4-BE49-F238E27FC236}">
              <a16:creationId xmlns:a16="http://schemas.microsoft.com/office/drawing/2014/main" id="{00000000-0008-0000-0D00-000053000000}"/>
            </a:ext>
          </a:extLst>
        </xdr:cNvPr>
        <xdr:cNvSpPr/>
      </xdr:nvSpPr>
      <xdr:spPr>
        <a:xfrm>
          <a:off x="4000500" y="5693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1058</xdr:rowOff>
    </xdr:from>
    <xdr:to>
      <xdr:col>23</xdr:col>
      <xdr:colOff>85725</xdr:colOff>
      <xdr:row>29</xdr:row>
      <xdr:rowOff>73025</xdr:rowOff>
    </xdr:to>
    <xdr:cxnSp macro="">
      <xdr:nvCxnSpPr>
        <xdr:cNvPr id="84" name="直線コネクタ 83">
          <a:extLst>
            <a:ext uri="{FF2B5EF4-FFF2-40B4-BE49-F238E27FC236}">
              <a16:creationId xmlns:a16="http://schemas.microsoft.com/office/drawing/2014/main" id="{00000000-0008-0000-0D00-000054000000}"/>
            </a:ext>
          </a:extLst>
        </xdr:cNvPr>
        <xdr:cNvCxnSpPr/>
      </xdr:nvCxnSpPr>
      <xdr:spPr>
        <a:xfrm>
          <a:off x="4051300" y="5744633"/>
          <a:ext cx="711200" cy="7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71332</xdr:rowOff>
    </xdr:from>
    <xdr:to>
      <xdr:col>15</xdr:col>
      <xdr:colOff>187325</xdr:colOff>
      <xdr:row>29</xdr:row>
      <xdr:rowOff>1482</xdr:rowOff>
    </xdr:to>
    <xdr:sp macro="" textlink="">
      <xdr:nvSpPr>
        <xdr:cNvPr id="85" name="楕円 84">
          <a:extLst>
            <a:ext uri="{FF2B5EF4-FFF2-40B4-BE49-F238E27FC236}">
              <a16:creationId xmlns:a16="http://schemas.microsoft.com/office/drawing/2014/main" id="{00000000-0008-0000-0D00-000055000000}"/>
            </a:ext>
          </a:extLst>
        </xdr:cNvPr>
        <xdr:cNvSpPr/>
      </xdr:nvSpPr>
      <xdr:spPr>
        <a:xfrm>
          <a:off x="3238500" y="5643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122132</xdr:rowOff>
    </xdr:from>
    <xdr:to>
      <xdr:col>19</xdr:col>
      <xdr:colOff>136525</xdr:colOff>
      <xdr:row>29</xdr:row>
      <xdr:rowOff>1058</xdr:rowOff>
    </xdr:to>
    <xdr:cxnSp macro="">
      <xdr:nvCxnSpPr>
        <xdr:cNvPr id="86" name="直線コネクタ 85">
          <a:extLst>
            <a:ext uri="{FF2B5EF4-FFF2-40B4-BE49-F238E27FC236}">
              <a16:creationId xmlns:a16="http://schemas.microsoft.com/office/drawing/2014/main" id="{00000000-0008-0000-0D00-000056000000}"/>
            </a:ext>
          </a:extLst>
        </xdr:cNvPr>
        <xdr:cNvCxnSpPr/>
      </xdr:nvCxnSpPr>
      <xdr:spPr>
        <a:xfrm>
          <a:off x="3289300" y="5694257"/>
          <a:ext cx="762000" cy="5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96520</xdr:rowOff>
    </xdr:from>
    <xdr:to>
      <xdr:col>11</xdr:col>
      <xdr:colOff>187325</xdr:colOff>
      <xdr:row>29</xdr:row>
      <xdr:rowOff>26670</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2476500" y="566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122132</xdr:rowOff>
    </xdr:from>
    <xdr:to>
      <xdr:col>15</xdr:col>
      <xdr:colOff>136525</xdr:colOff>
      <xdr:row>28</xdr:row>
      <xdr:rowOff>147320</xdr:rowOff>
    </xdr:to>
    <xdr:cxnSp macro="">
      <xdr:nvCxnSpPr>
        <xdr:cNvPr id="88" name="直線コネクタ 87">
          <a:extLst>
            <a:ext uri="{FF2B5EF4-FFF2-40B4-BE49-F238E27FC236}">
              <a16:creationId xmlns:a16="http://schemas.microsoft.com/office/drawing/2014/main" id="{00000000-0008-0000-0D00-000058000000}"/>
            </a:ext>
          </a:extLst>
        </xdr:cNvPr>
        <xdr:cNvCxnSpPr/>
      </xdr:nvCxnSpPr>
      <xdr:spPr>
        <a:xfrm flipV="1">
          <a:off x="2527300" y="5694257"/>
          <a:ext cx="7620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24553</xdr:rowOff>
    </xdr:from>
    <xdr:to>
      <xdr:col>7</xdr:col>
      <xdr:colOff>187325</xdr:colOff>
      <xdr:row>28</xdr:row>
      <xdr:rowOff>126153</xdr:rowOff>
    </xdr:to>
    <xdr:sp macro="" textlink="">
      <xdr:nvSpPr>
        <xdr:cNvPr id="89" name="楕円 88">
          <a:extLst>
            <a:ext uri="{FF2B5EF4-FFF2-40B4-BE49-F238E27FC236}">
              <a16:creationId xmlns:a16="http://schemas.microsoft.com/office/drawing/2014/main" id="{00000000-0008-0000-0D00-000059000000}"/>
            </a:ext>
          </a:extLst>
        </xdr:cNvPr>
        <xdr:cNvSpPr/>
      </xdr:nvSpPr>
      <xdr:spPr>
        <a:xfrm>
          <a:off x="1714500" y="559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75353</xdr:rowOff>
    </xdr:from>
    <xdr:to>
      <xdr:col>11</xdr:col>
      <xdr:colOff>136525</xdr:colOff>
      <xdr:row>28</xdr:row>
      <xdr:rowOff>147320</xdr:rowOff>
    </xdr:to>
    <xdr:cxnSp macro="">
      <xdr:nvCxnSpPr>
        <xdr:cNvPr id="90" name="直線コネクタ 89">
          <a:extLst>
            <a:ext uri="{FF2B5EF4-FFF2-40B4-BE49-F238E27FC236}">
              <a16:creationId xmlns:a16="http://schemas.microsoft.com/office/drawing/2014/main" id="{00000000-0008-0000-0D00-00005A000000}"/>
            </a:ext>
          </a:extLst>
        </xdr:cNvPr>
        <xdr:cNvCxnSpPr/>
      </xdr:nvCxnSpPr>
      <xdr:spPr>
        <a:xfrm>
          <a:off x="1765300" y="5647478"/>
          <a:ext cx="762000" cy="7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63517</xdr:rowOff>
    </xdr:from>
    <xdr:ext cx="405111" cy="259045"/>
    <xdr:sp macro="" textlink="">
      <xdr:nvSpPr>
        <xdr:cNvPr id="91" name="n_1aveValue有形固定資産減価償却率">
          <a:extLst>
            <a:ext uri="{FF2B5EF4-FFF2-40B4-BE49-F238E27FC236}">
              <a16:creationId xmlns:a16="http://schemas.microsoft.com/office/drawing/2014/main" id="{00000000-0008-0000-0D00-00005B000000}"/>
            </a:ext>
          </a:extLst>
        </xdr:cNvPr>
        <xdr:cNvSpPr txBox="1"/>
      </xdr:nvSpPr>
      <xdr:spPr>
        <a:xfrm>
          <a:off x="3836044" y="614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23935</xdr:rowOff>
    </xdr:from>
    <xdr:ext cx="405111" cy="259045"/>
    <xdr:sp macro="" textlink="">
      <xdr:nvSpPr>
        <xdr:cNvPr id="92" name="n_2aveValue有形固定資産減価償却率">
          <a:extLst>
            <a:ext uri="{FF2B5EF4-FFF2-40B4-BE49-F238E27FC236}">
              <a16:creationId xmlns:a16="http://schemas.microsoft.com/office/drawing/2014/main" id="{00000000-0008-0000-0D00-00005C000000}"/>
            </a:ext>
          </a:extLst>
        </xdr:cNvPr>
        <xdr:cNvSpPr txBox="1"/>
      </xdr:nvSpPr>
      <xdr:spPr>
        <a:xfrm>
          <a:off x="30867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166599</xdr:rowOff>
    </xdr:from>
    <xdr:ext cx="405111" cy="259045"/>
    <xdr:sp macro="" textlink="">
      <xdr:nvSpPr>
        <xdr:cNvPr id="93" name="n_3aveValue有形固定資産減価償却率">
          <a:extLst>
            <a:ext uri="{FF2B5EF4-FFF2-40B4-BE49-F238E27FC236}">
              <a16:creationId xmlns:a16="http://schemas.microsoft.com/office/drawing/2014/main" id="{00000000-0008-0000-0D00-00005D000000}"/>
            </a:ext>
          </a:extLst>
        </xdr:cNvPr>
        <xdr:cNvSpPr txBox="1"/>
      </xdr:nvSpPr>
      <xdr:spPr>
        <a:xfrm>
          <a:off x="2324744" y="608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155804</xdr:rowOff>
    </xdr:from>
    <xdr:ext cx="405111" cy="259045"/>
    <xdr:sp macro="" textlink="">
      <xdr:nvSpPr>
        <xdr:cNvPr id="94" name="n_4aveValue有形固定資産減価償却率">
          <a:extLst>
            <a:ext uri="{FF2B5EF4-FFF2-40B4-BE49-F238E27FC236}">
              <a16:creationId xmlns:a16="http://schemas.microsoft.com/office/drawing/2014/main" id="{00000000-0008-0000-0D00-00005E000000}"/>
            </a:ext>
          </a:extLst>
        </xdr:cNvPr>
        <xdr:cNvSpPr txBox="1"/>
      </xdr:nvSpPr>
      <xdr:spPr>
        <a:xfrm>
          <a:off x="1562744" y="6070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68385</xdr:rowOff>
    </xdr:from>
    <xdr:ext cx="405111" cy="259045"/>
    <xdr:sp macro="" textlink="">
      <xdr:nvSpPr>
        <xdr:cNvPr id="95" name="n_1mainValue有形固定資産減価償却率">
          <a:extLst>
            <a:ext uri="{FF2B5EF4-FFF2-40B4-BE49-F238E27FC236}">
              <a16:creationId xmlns:a16="http://schemas.microsoft.com/office/drawing/2014/main" id="{00000000-0008-0000-0D00-00005F000000}"/>
            </a:ext>
          </a:extLst>
        </xdr:cNvPr>
        <xdr:cNvSpPr txBox="1"/>
      </xdr:nvSpPr>
      <xdr:spPr>
        <a:xfrm>
          <a:off x="3836044" y="5469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18009</xdr:rowOff>
    </xdr:from>
    <xdr:ext cx="405111" cy="259045"/>
    <xdr:sp macro="" textlink="">
      <xdr:nvSpPr>
        <xdr:cNvPr id="96" name="n_2mainValue有形固定資産減価償却率">
          <a:extLst>
            <a:ext uri="{FF2B5EF4-FFF2-40B4-BE49-F238E27FC236}">
              <a16:creationId xmlns:a16="http://schemas.microsoft.com/office/drawing/2014/main" id="{00000000-0008-0000-0D00-000060000000}"/>
            </a:ext>
          </a:extLst>
        </xdr:cNvPr>
        <xdr:cNvSpPr txBox="1"/>
      </xdr:nvSpPr>
      <xdr:spPr>
        <a:xfrm>
          <a:off x="3086744" y="5418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43197</xdr:rowOff>
    </xdr:from>
    <xdr:ext cx="405111" cy="259045"/>
    <xdr:sp macro="" textlink="">
      <xdr:nvSpPr>
        <xdr:cNvPr id="97" name="n_3mainValue有形固定資産減価償却率">
          <a:extLst>
            <a:ext uri="{FF2B5EF4-FFF2-40B4-BE49-F238E27FC236}">
              <a16:creationId xmlns:a16="http://schemas.microsoft.com/office/drawing/2014/main" id="{00000000-0008-0000-0D00-000061000000}"/>
            </a:ext>
          </a:extLst>
        </xdr:cNvPr>
        <xdr:cNvSpPr txBox="1"/>
      </xdr:nvSpPr>
      <xdr:spPr>
        <a:xfrm>
          <a:off x="2324744" y="5443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142680</xdr:rowOff>
    </xdr:from>
    <xdr:ext cx="405111" cy="259045"/>
    <xdr:sp macro="" textlink="">
      <xdr:nvSpPr>
        <xdr:cNvPr id="98" name="n_4mainValue有形固定資産減価償却率">
          <a:extLst>
            <a:ext uri="{FF2B5EF4-FFF2-40B4-BE49-F238E27FC236}">
              <a16:creationId xmlns:a16="http://schemas.microsoft.com/office/drawing/2014/main" id="{00000000-0008-0000-0D00-000062000000}"/>
            </a:ext>
          </a:extLst>
        </xdr:cNvPr>
        <xdr:cNvSpPr txBox="1"/>
      </xdr:nvSpPr>
      <xdr:spPr>
        <a:xfrm>
          <a:off x="1562744" y="5371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00000000-0008-0000-0D00-000063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0000000-0008-0000-0D00-000064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0000000-0008-0000-0D00-000065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[ 590.6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D00-000066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D00-000067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D00-000068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0000000-0008-0000-0D00-00006A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0000000-0008-0000-0D00-00006B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0000000-0008-0000-0D00-00006C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0000000-0008-0000-0D00-00006F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令和３年度と比較すると、将来負担額に対する充当可能基金が大幅に増加したことにより債務償還比率が大幅に減少したものの類似団体平均を</a:t>
          </a:r>
          <a:r>
            <a:rPr kumimoji="1" lang="en-US" altLang="ja-JP" sz="1100">
              <a:latin typeface="ＭＳ Ｐゴシック" panose="020B0600070205080204" pitchFamily="50" charset="-128"/>
              <a:ea typeface="ＭＳ Ｐゴシック" panose="020B0600070205080204" pitchFamily="50" charset="-128"/>
            </a:rPr>
            <a:t>59.4</a:t>
          </a:r>
          <a:r>
            <a:rPr kumimoji="1" lang="ja-JP" altLang="en-US" sz="1100">
              <a:latin typeface="ＭＳ Ｐゴシック" panose="020B0600070205080204" pitchFamily="50" charset="-128"/>
              <a:ea typeface="ＭＳ Ｐゴシック" panose="020B0600070205080204" pitchFamily="50" charset="-128"/>
            </a:rPr>
            <a:t>ポイント上回る</a:t>
          </a:r>
          <a:r>
            <a:rPr kumimoji="1" lang="en-US" altLang="ja-JP" sz="1100">
              <a:latin typeface="ＭＳ Ｐゴシック" panose="020B0600070205080204" pitchFamily="50" charset="-128"/>
              <a:ea typeface="ＭＳ Ｐゴシック" panose="020B0600070205080204" pitchFamily="50" charset="-128"/>
            </a:rPr>
            <a:t>590.6</a:t>
          </a:r>
          <a:r>
            <a:rPr kumimoji="1" lang="ja-JP" altLang="en-US" sz="11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00000000-0008-0000-0D00-000070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0000000-0008-0000-0D00-000071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0000000-0008-0000-0D00-000072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00000000-0008-0000-0D00-000073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00000000-0008-0000-0D00-000074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00000000-0008-0000-0D00-000075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00000000-0008-0000-0D00-000076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00000000-0008-0000-0D00-000077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00000000-0008-0000-0D00-000078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00000000-0008-0000-0D00-000079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00000000-0008-0000-0D00-00007E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121885</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flipV="1">
          <a:off x="14793595" y="5312833"/>
          <a:ext cx="1269" cy="1238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125712</xdr:rowOff>
    </xdr:from>
    <xdr:ext cx="560923" cy="259045"/>
    <xdr:sp macro="" textlink="">
      <xdr:nvSpPr>
        <xdr:cNvPr id="128" name="債務償還比率最小値テキスト">
          <a:extLst>
            <a:ext uri="{FF2B5EF4-FFF2-40B4-BE49-F238E27FC236}">
              <a16:creationId xmlns:a16="http://schemas.microsoft.com/office/drawing/2014/main" id="{00000000-0008-0000-0D00-000080000000}"/>
            </a:ext>
          </a:extLst>
        </xdr:cNvPr>
        <xdr:cNvSpPr txBox="1"/>
      </xdr:nvSpPr>
      <xdr:spPr>
        <a:xfrm>
          <a:off x="14846300" y="655508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121885</xdr:rowOff>
    </xdr:from>
    <xdr:to>
      <xdr:col>76</xdr:col>
      <xdr:colOff>111125</xdr:colOff>
      <xdr:row>33</xdr:row>
      <xdr:rowOff>121885</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4706600" y="655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00000000-0008-0000-0D00-000082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7030</xdr:rowOff>
    </xdr:from>
    <xdr:ext cx="469744" cy="259045"/>
    <xdr:sp macro="" textlink="">
      <xdr:nvSpPr>
        <xdr:cNvPr id="132" name="債務償還比率平均値テキスト">
          <a:extLst>
            <a:ext uri="{FF2B5EF4-FFF2-40B4-BE49-F238E27FC236}">
              <a16:creationId xmlns:a16="http://schemas.microsoft.com/office/drawing/2014/main" id="{00000000-0008-0000-0D00-000084000000}"/>
            </a:ext>
          </a:extLst>
        </xdr:cNvPr>
        <xdr:cNvSpPr txBox="1"/>
      </xdr:nvSpPr>
      <xdr:spPr>
        <a:xfrm>
          <a:off x="14846300" y="57506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155603</xdr:rowOff>
    </xdr:from>
    <xdr:to>
      <xdr:col>76</xdr:col>
      <xdr:colOff>73025</xdr:colOff>
      <xdr:row>30</xdr:row>
      <xdr:rowOff>85753</xdr:rowOff>
    </xdr:to>
    <xdr:sp macro="" textlink="">
      <xdr:nvSpPr>
        <xdr:cNvPr id="133" name="フローチャート: 判断 132">
          <a:extLst>
            <a:ext uri="{FF2B5EF4-FFF2-40B4-BE49-F238E27FC236}">
              <a16:creationId xmlns:a16="http://schemas.microsoft.com/office/drawing/2014/main" id="{00000000-0008-0000-0D00-000085000000}"/>
            </a:ext>
          </a:extLst>
        </xdr:cNvPr>
        <xdr:cNvSpPr/>
      </xdr:nvSpPr>
      <xdr:spPr>
        <a:xfrm>
          <a:off x="14744700" y="5899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109665</xdr:rowOff>
    </xdr:from>
    <xdr:to>
      <xdr:col>72</xdr:col>
      <xdr:colOff>123825</xdr:colOff>
      <xdr:row>30</xdr:row>
      <xdr:rowOff>39815</xdr:rowOff>
    </xdr:to>
    <xdr:sp macro="" textlink="">
      <xdr:nvSpPr>
        <xdr:cNvPr id="134" name="フローチャート: 判断 133">
          <a:extLst>
            <a:ext uri="{FF2B5EF4-FFF2-40B4-BE49-F238E27FC236}">
              <a16:creationId xmlns:a16="http://schemas.microsoft.com/office/drawing/2014/main" id="{00000000-0008-0000-0D00-000086000000}"/>
            </a:ext>
          </a:extLst>
        </xdr:cNvPr>
        <xdr:cNvSpPr/>
      </xdr:nvSpPr>
      <xdr:spPr>
        <a:xfrm>
          <a:off x="14033500" y="585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106257</xdr:rowOff>
    </xdr:from>
    <xdr:to>
      <xdr:col>68</xdr:col>
      <xdr:colOff>123825</xdr:colOff>
      <xdr:row>31</xdr:row>
      <xdr:rowOff>36407</xdr:rowOff>
    </xdr:to>
    <xdr:sp macro="" textlink="">
      <xdr:nvSpPr>
        <xdr:cNvPr id="135" name="フローチャート: 判断 134">
          <a:extLst>
            <a:ext uri="{FF2B5EF4-FFF2-40B4-BE49-F238E27FC236}">
              <a16:creationId xmlns:a16="http://schemas.microsoft.com/office/drawing/2014/main" id="{00000000-0008-0000-0D00-000087000000}"/>
            </a:ext>
          </a:extLst>
        </xdr:cNvPr>
        <xdr:cNvSpPr/>
      </xdr:nvSpPr>
      <xdr:spPr>
        <a:xfrm>
          <a:off x="13271500" y="60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25845</xdr:rowOff>
    </xdr:from>
    <xdr:to>
      <xdr:col>64</xdr:col>
      <xdr:colOff>123825</xdr:colOff>
      <xdr:row>31</xdr:row>
      <xdr:rowOff>127445</xdr:rowOff>
    </xdr:to>
    <xdr:sp macro="" textlink="">
      <xdr:nvSpPr>
        <xdr:cNvPr id="136" name="フローチャート: 判断 135">
          <a:extLst>
            <a:ext uri="{FF2B5EF4-FFF2-40B4-BE49-F238E27FC236}">
              <a16:creationId xmlns:a16="http://schemas.microsoft.com/office/drawing/2014/main" id="{00000000-0008-0000-0D00-000088000000}"/>
            </a:ext>
          </a:extLst>
        </xdr:cNvPr>
        <xdr:cNvSpPr/>
      </xdr:nvSpPr>
      <xdr:spPr>
        <a:xfrm>
          <a:off x="12509500" y="611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22126</xdr:rowOff>
    </xdr:from>
    <xdr:to>
      <xdr:col>60</xdr:col>
      <xdr:colOff>123825</xdr:colOff>
      <xdr:row>31</xdr:row>
      <xdr:rowOff>123726</xdr:rowOff>
    </xdr:to>
    <xdr:sp macro="" textlink="">
      <xdr:nvSpPr>
        <xdr:cNvPr id="137" name="フローチャート: 判断 136">
          <a:extLst>
            <a:ext uri="{FF2B5EF4-FFF2-40B4-BE49-F238E27FC236}">
              <a16:creationId xmlns:a16="http://schemas.microsoft.com/office/drawing/2014/main" id="{00000000-0008-0000-0D00-000089000000}"/>
            </a:ext>
          </a:extLst>
        </xdr:cNvPr>
        <xdr:cNvSpPr/>
      </xdr:nvSpPr>
      <xdr:spPr>
        <a:xfrm>
          <a:off x="11747500" y="610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00000000-0008-0000-0D00-00008A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0000000-0008-0000-0D00-00008B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D00-00008C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D00-00008D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D00-00008E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55400</xdr:rowOff>
    </xdr:from>
    <xdr:to>
      <xdr:col>76</xdr:col>
      <xdr:colOff>73025</xdr:colOff>
      <xdr:row>30</xdr:row>
      <xdr:rowOff>157000</xdr:rowOff>
    </xdr:to>
    <xdr:sp macro="" textlink="">
      <xdr:nvSpPr>
        <xdr:cNvPr id="143" name="楕円 142">
          <a:extLst>
            <a:ext uri="{FF2B5EF4-FFF2-40B4-BE49-F238E27FC236}">
              <a16:creationId xmlns:a16="http://schemas.microsoft.com/office/drawing/2014/main" id="{00000000-0008-0000-0D00-00008F000000}"/>
            </a:ext>
          </a:extLst>
        </xdr:cNvPr>
        <xdr:cNvSpPr/>
      </xdr:nvSpPr>
      <xdr:spPr>
        <a:xfrm>
          <a:off x="14744700" y="597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33827</xdr:rowOff>
    </xdr:from>
    <xdr:ext cx="469744" cy="259045"/>
    <xdr:sp macro="" textlink="">
      <xdr:nvSpPr>
        <xdr:cNvPr id="144" name="債務償還比率該当値テキスト">
          <a:extLst>
            <a:ext uri="{FF2B5EF4-FFF2-40B4-BE49-F238E27FC236}">
              <a16:creationId xmlns:a16="http://schemas.microsoft.com/office/drawing/2014/main" id="{00000000-0008-0000-0D00-000090000000}"/>
            </a:ext>
          </a:extLst>
        </xdr:cNvPr>
        <xdr:cNvSpPr txBox="1"/>
      </xdr:nvSpPr>
      <xdr:spPr>
        <a:xfrm>
          <a:off x="14846300" y="5948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115133</xdr:rowOff>
    </xdr:from>
    <xdr:to>
      <xdr:col>72</xdr:col>
      <xdr:colOff>123825</xdr:colOff>
      <xdr:row>31</xdr:row>
      <xdr:rowOff>45283</xdr:rowOff>
    </xdr:to>
    <xdr:sp macro="" textlink="">
      <xdr:nvSpPr>
        <xdr:cNvPr id="145" name="楕円 144">
          <a:extLst>
            <a:ext uri="{FF2B5EF4-FFF2-40B4-BE49-F238E27FC236}">
              <a16:creationId xmlns:a16="http://schemas.microsoft.com/office/drawing/2014/main" id="{00000000-0008-0000-0D00-000091000000}"/>
            </a:ext>
          </a:extLst>
        </xdr:cNvPr>
        <xdr:cNvSpPr/>
      </xdr:nvSpPr>
      <xdr:spPr>
        <a:xfrm>
          <a:off x="14033500" y="603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106200</xdr:rowOff>
    </xdr:from>
    <xdr:to>
      <xdr:col>76</xdr:col>
      <xdr:colOff>22225</xdr:colOff>
      <xdr:row>30</xdr:row>
      <xdr:rowOff>165933</xdr:rowOff>
    </xdr:to>
    <xdr:cxnSp macro="">
      <xdr:nvCxnSpPr>
        <xdr:cNvPr id="146" name="直線コネクタ 145">
          <a:extLst>
            <a:ext uri="{FF2B5EF4-FFF2-40B4-BE49-F238E27FC236}">
              <a16:creationId xmlns:a16="http://schemas.microsoft.com/office/drawing/2014/main" id="{00000000-0008-0000-0D00-000092000000}"/>
            </a:ext>
          </a:extLst>
        </xdr:cNvPr>
        <xdr:cNvCxnSpPr/>
      </xdr:nvCxnSpPr>
      <xdr:spPr>
        <a:xfrm flipV="1">
          <a:off x="14084300" y="6021225"/>
          <a:ext cx="711200" cy="59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156704</xdr:rowOff>
    </xdr:from>
    <xdr:to>
      <xdr:col>68</xdr:col>
      <xdr:colOff>123825</xdr:colOff>
      <xdr:row>32</xdr:row>
      <xdr:rowOff>86854</xdr:rowOff>
    </xdr:to>
    <xdr:sp macro="" textlink="">
      <xdr:nvSpPr>
        <xdr:cNvPr id="147" name="楕円 146">
          <a:extLst>
            <a:ext uri="{FF2B5EF4-FFF2-40B4-BE49-F238E27FC236}">
              <a16:creationId xmlns:a16="http://schemas.microsoft.com/office/drawing/2014/main" id="{00000000-0008-0000-0D00-000093000000}"/>
            </a:ext>
          </a:extLst>
        </xdr:cNvPr>
        <xdr:cNvSpPr/>
      </xdr:nvSpPr>
      <xdr:spPr>
        <a:xfrm>
          <a:off x="13271500" y="6243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165933</xdr:rowOff>
    </xdr:from>
    <xdr:to>
      <xdr:col>72</xdr:col>
      <xdr:colOff>73025</xdr:colOff>
      <xdr:row>32</xdr:row>
      <xdr:rowOff>36054</xdr:rowOff>
    </xdr:to>
    <xdr:cxnSp macro="">
      <xdr:nvCxnSpPr>
        <xdr:cNvPr id="148" name="直線コネクタ 147">
          <a:extLst>
            <a:ext uri="{FF2B5EF4-FFF2-40B4-BE49-F238E27FC236}">
              <a16:creationId xmlns:a16="http://schemas.microsoft.com/office/drawing/2014/main" id="{00000000-0008-0000-0D00-000094000000}"/>
            </a:ext>
          </a:extLst>
        </xdr:cNvPr>
        <xdr:cNvCxnSpPr/>
      </xdr:nvCxnSpPr>
      <xdr:spPr>
        <a:xfrm flipV="1">
          <a:off x="13322300" y="6080958"/>
          <a:ext cx="762000" cy="213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114124</xdr:rowOff>
    </xdr:from>
    <xdr:to>
      <xdr:col>64</xdr:col>
      <xdr:colOff>123825</xdr:colOff>
      <xdr:row>32</xdr:row>
      <xdr:rowOff>44274</xdr:rowOff>
    </xdr:to>
    <xdr:sp macro="" textlink="">
      <xdr:nvSpPr>
        <xdr:cNvPr id="149" name="楕円 148">
          <a:extLst>
            <a:ext uri="{FF2B5EF4-FFF2-40B4-BE49-F238E27FC236}">
              <a16:creationId xmlns:a16="http://schemas.microsoft.com/office/drawing/2014/main" id="{00000000-0008-0000-0D00-000095000000}"/>
            </a:ext>
          </a:extLst>
        </xdr:cNvPr>
        <xdr:cNvSpPr/>
      </xdr:nvSpPr>
      <xdr:spPr>
        <a:xfrm>
          <a:off x="12509500" y="6200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164924</xdr:rowOff>
    </xdr:from>
    <xdr:to>
      <xdr:col>68</xdr:col>
      <xdr:colOff>73025</xdr:colOff>
      <xdr:row>32</xdr:row>
      <xdr:rowOff>36054</xdr:rowOff>
    </xdr:to>
    <xdr:cxnSp macro="">
      <xdr:nvCxnSpPr>
        <xdr:cNvPr id="150" name="直線コネクタ 149">
          <a:extLst>
            <a:ext uri="{FF2B5EF4-FFF2-40B4-BE49-F238E27FC236}">
              <a16:creationId xmlns:a16="http://schemas.microsoft.com/office/drawing/2014/main" id="{00000000-0008-0000-0D00-000096000000}"/>
            </a:ext>
          </a:extLst>
        </xdr:cNvPr>
        <xdr:cNvCxnSpPr/>
      </xdr:nvCxnSpPr>
      <xdr:spPr>
        <a:xfrm>
          <a:off x="12560300" y="6251399"/>
          <a:ext cx="762000" cy="42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109806</xdr:rowOff>
    </xdr:from>
    <xdr:to>
      <xdr:col>60</xdr:col>
      <xdr:colOff>123825</xdr:colOff>
      <xdr:row>32</xdr:row>
      <xdr:rowOff>39956</xdr:rowOff>
    </xdr:to>
    <xdr:sp macro="" textlink="">
      <xdr:nvSpPr>
        <xdr:cNvPr id="151" name="楕円 150">
          <a:extLst>
            <a:ext uri="{FF2B5EF4-FFF2-40B4-BE49-F238E27FC236}">
              <a16:creationId xmlns:a16="http://schemas.microsoft.com/office/drawing/2014/main" id="{00000000-0008-0000-0D00-000097000000}"/>
            </a:ext>
          </a:extLst>
        </xdr:cNvPr>
        <xdr:cNvSpPr/>
      </xdr:nvSpPr>
      <xdr:spPr>
        <a:xfrm>
          <a:off x="11747500" y="619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160606</xdr:rowOff>
    </xdr:from>
    <xdr:to>
      <xdr:col>64</xdr:col>
      <xdr:colOff>73025</xdr:colOff>
      <xdr:row>31</xdr:row>
      <xdr:rowOff>164924</xdr:rowOff>
    </xdr:to>
    <xdr:cxnSp macro="">
      <xdr:nvCxnSpPr>
        <xdr:cNvPr id="152" name="直線コネクタ 151">
          <a:extLst>
            <a:ext uri="{FF2B5EF4-FFF2-40B4-BE49-F238E27FC236}">
              <a16:creationId xmlns:a16="http://schemas.microsoft.com/office/drawing/2014/main" id="{00000000-0008-0000-0D00-000098000000}"/>
            </a:ext>
          </a:extLst>
        </xdr:cNvPr>
        <xdr:cNvCxnSpPr/>
      </xdr:nvCxnSpPr>
      <xdr:spPr>
        <a:xfrm>
          <a:off x="11798300" y="6247081"/>
          <a:ext cx="76200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56342</xdr:rowOff>
    </xdr:from>
    <xdr:ext cx="469744" cy="259045"/>
    <xdr:sp macro="" textlink="">
      <xdr:nvSpPr>
        <xdr:cNvPr id="153" name="n_1aveValue債務償還比率">
          <a:extLst>
            <a:ext uri="{FF2B5EF4-FFF2-40B4-BE49-F238E27FC236}">
              <a16:creationId xmlns:a16="http://schemas.microsoft.com/office/drawing/2014/main" id="{00000000-0008-0000-0D00-000099000000}"/>
            </a:ext>
          </a:extLst>
        </xdr:cNvPr>
        <xdr:cNvSpPr txBox="1"/>
      </xdr:nvSpPr>
      <xdr:spPr>
        <a:xfrm>
          <a:off x="13836727" y="562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52934</xdr:rowOff>
    </xdr:from>
    <xdr:ext cx="469744" cy="259045"/>
    <xdr:sp macro="" textlink="">
      <xdr:nvSpPr>
        <xdr:cNvPr id="154" name="n_2aveValue債務償還比率">
          <a:extLst>
            <a:ext uri="{FF2B5EF4-FFF2-40B4-BE49-F238E27FC236}">
              <a16:creationId xmlns:a16="http://schemas.microsoft.com/office/drawing/2014/main" id="{00000000-0008-0000-0D00-00009A000000}"/>
            </a:ext>
          </a:extLst>
        </xdr:cNvPr>
        <xdr:cNvSpPr txBox="1"/>
      </xdr:nvSpPr>
      <xdr:spPr>
        <a:xfrm>
          <a:off x="13087427" y="5796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143972</xdr:rowOff>
    </xdr:from>
    <xdr:ext cx="469744" cy="259045"/>
    <xdr:sp macro="" textlink="">
      <xdr:nvSpPr>
        <xdr:cNvPr id="155" name="n_3aveValue債務償還比率">
          <a:extLst>
            <a:ext uri="{FF2B5EF4-FFF2-40B4-BE49-F238E27FC236}">
              <a16:creationId xmlns:a16="http://schemas.microsoft.com/office/drawing/2014/main" id="{00000000-0008-0000-0D00-00009B000000}"/>
            </a:ext>
          </a:extLst>
        </xdr:cNvPr>
        <xdr:cNvSpPr txBox="1"/>
      </xdr:nvSpPr>
      <xdr:spPr>
        <a:xfrm>
          <a:off x="12325427" y="588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140253</xdr:rowOff>
    </xdr:from>
    <xdr:ext cx="469744" cy="259045"/>
    <xdr:sp macro="" textlink="">
      <xdr:nvSpPr>
        <xdr:cNvPr id="156" name="n_4aveValue債務償還比率">
          <a:extLst>
            <a:ext uri="{FF2B5EF4-FFF2-40B4-BE49-F238E27FC236}">
              <a16:creationId xmlns:a16="http://schemas.microsoft.com/office/drawing/2014/main" id="{00000000-0008-0000-0D00-00009C000000}"/>
            </a:ext>
          </a:extLst>
        </xdr:cNvPr>
        <xdr:cNvSpPr txBox="1"/>
      </xdr:nvSpPr>
      <xdr:spPr>
        <a:xfrm>
          <a:off x="11563427" y="5883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36410</xdr:rowOff>
    </xdr:from>
    <xdr:ext cx="469744" cy="259045"/>
    <xdr:sp macro="" textlink="">
      <xdr:nvSpPr>
        <xdr:cNvPr id="157" name="n_1mainValue債務償還比率">
          <a:extLst>
            <a:ext uri="{FF2B5EF4-FFF2-40B4-BE49-F238E27FC236}">
              <a16:creationId xmlns:a16="http://schemas.microsoft.com/office/drawing/2014/main" id="{00000000-0008-0000-0D00-00009D000000}"/>
            </a:ext>
          </a:extLst>
        </xdr:cNvPr>
        <xdr:cNvSpPr txBox="1"/>
      </xdr:nvSpPr>
      <xdr:spPr>
        <a:xfrm>
          <a:off x="13836727" y="6122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77981</xdr:rowOff>
    </xdr:from>
    <xdr:ext cx="469744" cy="259045"/>
    <xdr:sp macro="" textlink="">
      <xdr:nvSpPr>
        <xdr:cNvPr id="158" name="n_2mainValue債務償還比率">
          <a:extLst>
            <a:ext uri="{FF2B5EF4-FFF2-40B4-BE49-F238E27FC236}">
              <a16:creationId xmlns:a16="http://schemas.microsoft.com/office/drawing/2014/main" id="{00000000-0008-0000-0D00-00009E000000}"/>
            </a:ext>
          </a:extLst>
        </xdr:cNvPr>
        <xdr:cNvSpPr txBox="1"/>
      </xdr:nvSpPr>
      <xdr:spPr>
        <a:xfrm>
          <a:off x="13087427" y="6335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35401</xdr:rowOff>
    </xdr:from>
    <xdr:ext cx="469744" cy="259045"/>
    <xdr:sp macro="" textlink="">
      <xdr:nvSpPr>
        <xdr:cNvPr id="159" name="n_3mainValue債務償還比率">
          <a:extLst>
            <a:ext uri="{FF2B5EF4-FFF2-40B4-BE49-F238E27FC236}">
              <a16:creationId xmlns:a16="http://schemas.microsoft.com/office/drawing/2014/main" id="{00000000-0008-0000-0D00-00009F000000}"/>
            </a:ext>
          </a:extLst>
        </xdr:cNvPr>
        <xdr:cNvSpPr txBox="1"/>
      </xdr:nvSpPr>
      <xdr:spPr>
        <a:xfrm>
          <a:off x="12325427" y="629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31083</xdr:rowOff>
    </xdr:from>
    <xdr:ext cx="469744" cy="259045"/>
    <xdr:sp macro="" textlink="">
      <xdr:nvSpPr>
        <xdr:cNvPr id="160" name="n_4mainValue債務償還比率">
          <a:extLst>
            <a:ext uri="{FF2B5EF4-FFF2-40B4-BE49-F238E27FC236}">
              <a16:creationId xmlns:a16="http://schemas.microsoft.com/office/drawing/2014/main" id="{00000000-0008-0000-0D00-0000A0000000}"/>
            </a:ext>
          </a:extLst>
        </xdr:cNvPr>
        <xdr:cNvSpPr txBox="1"/>
      </xdr:nvSpPr>
      <xdr:spPr>
        <a:xfrm>
          <a:off x="11563427" y="6289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00000000-0008-0000-0D00-0000A1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0000000-0008-0000-0D00-0000A2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0000000-0008-0000-0D00-0000A3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0000000-0008-0000-0D00-0000A4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0000000-0008-0000-0D00-0000A5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00000000-0008-0000-0D00-0000A6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50,711
49,827
80.15
26,458,709
25,333,689
842,673
13,419,417
26,948,580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0000000-0008-0000-0E00-000036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37338</xdr:rowOff>
    </xdr:from>
    <xdr:to>
      <xdr:col>24</xdr:col>
      <xdr:colOff>62865</xdr:colOff>
      <xdr:row>39</xdr:row>
      <xdr:rowOff>163068</xdr:rowOff>
    </xdr:to>
    <xdr:cxnSp macro="">
      <xdr:nvCxnSpPr>
        <xdr:cNvPr id="55" name="直線コネクタ 54">
          <a:extLst>
            <a:ext uri="{FF2B5EF4-FFF2-40B4-BE49-F238E27FC236}">
              <a16:creationId xmlns:a16="http://schemas.microsoft.com/office/drawing/2014/main" id="{00000000-0008-0000-0E00-000037000000}"/>
            </a:ext>
          </a:extLst>
        </xdr:cNvPr>
        <xdr:cNvCxnSpPr/>
      </xdr:nvCxnSpPr>
      <xdr:spPr>
        <a:xfrm flipV="1">
          <a:off x="4634865" y="5695188"/>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166895</xdr:rowOff>
    </xdr:from>
    <xdr:ext cx="405111" cy="259045"/>
    <xdr:sp macro="" textlink="">
      <xdr:nvSpPr>
        <xdr:cNvPr id="56" name="【道路】&#10;有形固定資産減価償却率最小値テキスト">
          <a:extLst>
            <a:ext uri="{FF2B5EF4-FFF2-40B4-BE49-F238E27FC236}">
              <a16:creationId xmlns:a16="http://schemas.microsoft.com/office/drawing/2014/main" id="{00000000-0008-0000-0E00-000038000000}"/>
            </a:ext>
          </a:extLst>
        </xdr:cNvPr>
        <xdr:cNvSpPr txBox="1"/>
      </xdr:nvSpPr>
      <xdr:spPr>
        <a:xfrm>
          <a:off x="4673600" y="6853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163068</xdr:rowOff>
    </xdr:from>
    <xdr:to>
      <xdr:col>24</xdr:col>
      <xdr:colOff>152400</xdr:colOff>
      <xdr:row>39</xdr:row>
      <xdr:rowOff>163068</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a:off x="4546600" y="6849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155465</xdr:rowOff>
    </xdr:from>
    <xdr:ext cx="405111" cy="259045"/>
    <xdr:sp macro="" textlink="">
      <xdr:nvSpPr>
        <xdr:cNvPr id="58" name="【道路】&#10;有形固定資産減価償却率最大値テキスト">
          <a:extLst>
            <a:ext uri="{FF2B5EF4-FFF2-40B4-BE49-F238E27FC236}">
              <a16:creationId xmlns:a16="http://schemas.microsoft.com/office/drawing/2014/main" id="{00000000-0008-0000-0E00-00003A000000}"/>
            </a:ext>
          </a:extLst>
        </xdr:cNvPr>
        <xdr:cNvSpPr txBox="1"/>
      </xdr:nvSpPr>
      <xdr:spPr>
        <a:xfrm>
          <a:off x="4673600" y="5470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37338</xdr:rowOff>
    </xdr:from>
    <xdr:to>
      <xdr:col>24</xdr:col>
      <xdr:colOff>152400</xdr:colOff>
      <xdr:row>33</xdr:row>
      <xdr:rowOff>37338</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569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102125</xdr:rowOff>
    </xdr:from>
    <xdr:ext cx="405111" cy="259045"/>
    <xdr:sp macro="" textlink="">
      <xdr:nvSpPr>
        <xdr:cNvPr id="60" name="【道路】&#10;有形固定資産減価償却率平均値テキスト">
          <a:extLst>
            <a:ext uri="{FF2B5EF4-FFF2-40B4-BE49-F238E27FC236}">
              <a16:creationId xmlns:a16="http://schemas.microsoft.com/office/drawing/2014/main" id="{00000000-0008-0000-0E00-00003C000000}"/>
            </a:ext>
          </a:extLst>
        </xdr:cNvPr>
        <xdr:cNvSpPr txBox="1"/>
      </xdr:nvSpPr>
      <xdr:spPr>
        <a:xfrm>
          <a:off x="4673600" y="62743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123698</xdr:rowOff>
    </xdr:from>
    <xdr:to>
      <xdr:col>24</xdr:col>
      <xdr:colOff>114300</xdr:colOff>
      <xdr:row>37</xdr:row>
      <xdr:rowOff>53848</xdr:rowOff>
    </xdr:to>
    <xdr:sp macro="" textlink="">
      <xdr:nvSpPr>
        <xdr:cNvPr id="61" name="フローチャート: 判断 60">
          <a:extLst>
            <a:ext uri="{FF2B5EF4-FFF2-40B4-BE49-F238E27FC236}">
              <a16:creationId xmlns:a16="http://schemas.microsoft.com/office/drawing/2014/main" id="{00000000-0008-0000-0E00-00003D000000}"/>
            </a:ext>
          </a:extLst>
        </xdr:cNvPr>
        <xdr:cNvSpPr/>
      </xdr:nvSpPr>
      <xdr:spPr>
        <a:xfrm>
          <a:off x="4584700" y="629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89408</xdr:rowOff>
    </xdr:from>
    <xdr:to>
      <xdr:col>20</xdr:col>
      <xdr:colOff>38100</xdr:colOff>
      <xdr:row>37</xdr:row>
      <xdr:rowOff>19558</xdr:rowOff>
    </xdr:to>
    <xdr:sp macro="" textlink="">
      <xdr:nvSpPr>
        <xdr:cNvPr id="62" name="フローチャート: 判断 61">
          <a:extLst>
            <a:ext uri="{FF2B5EF4-FFF2-40B4-BE49-F238E27FC236}">
              <a16:creationId xmlns:a16="http://schemas.microsoft.com/office/drawing/2014/main" id="{00000000-0008-0000-0E00-00003E000000}"/>
            </a:ext>
          </a:extLst>
        </xdr:cNvPr>
        <xdr:cNvSpPr/>
      </xdr:nvSpPr>
      <xdr:spPr>
        <a:xfrm>
          <a:off x="3746500" y="626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48260</xdr:rowOff>
    </xdr:from>
    <xdr:to>
      <xdr:col>15</xdr:col>
      <xdr:colOff>101600</xdr:colOff>
      <xdr:row>36</xdr:row>
      <xdr:rowOff>149860</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2857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36830</xdr:rowOff>
    </xdr:from>
    <xdr:to>
      <xdr:col>10</xdr:col>
      <xdr:colOff>165100</xdr:colOff>
      <xdr:row>36</xdr:row>
      <xdr:rowOff>138430</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1968500" y="620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xdr:rowOff>
    </xdr:from>
    <xdr:to>
      <xdr:col>6</xdr:col>
      <xdr:colOff>38100</xdr:colOff>
      <xdr:row>36</xdr:row>
      <xdr:rowOff>108712</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1079500" y="617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E00-000042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141986</xdr:rowOff>
    </xdr:from>
    <xdr:to>
      <xdr:col>24</xdr:col>
      <xdr:colOff>114300</xdr:colOff>
      <xdr:row>35</xdr:row>
      <xdr:rowOff>72136</xdr:rowOff>
    </xdr:to>
    <xdr:sp macro="" textlink="">
      <xdr:nvSpPr>
        <xdr:cNvPr id="71" name="楕円 70">
          <a:extLst>
            <a:ext uri="{FF2B5EF4-FFF2-40B4-BE49-F238E27FC236}">
              <a16:creationId xmlns:a16="http://schemas.microsoft.com/office/drawing/2014/main" id="{00000000-0008-0000-0E00-000047000000}"/>
            </a:ext>
          </a:extLst>
        </xdr:cNvPr>
        <xdr:cNvSpPr/>
      </xdr:nvSpPr>
      <xdr:spPr>
        <a:xfrm>
          <a:off x="4584700" y="5971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164863</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E00-000048000000}"/>
            </a:ext>
          </a:extLst>
        </xdr:cNvPr>
        <xdr:cNvSpPr txBox="1"/>
      </xdr:nvSpPr>
      <xdr:spPr>
        <a:xfrm>
          <a:off x="4673600" y="5822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91694</xdr:rowOff>
    </xdr:from>
    <xdr:to>
      <xdr:col>20</xdr:col>
      <xdr:colOff>38100</xdr:colOff>
      <xdr:row>35</xdr:row>
      <xdr:rowOff>21844</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3746500" y="5920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142494</xdr:rowOff>
    </xdr:from>
    <xdr:to>
      <xdr:col>24</xdr:col>
      <xdr:colOff>63500</xdr:colOff>
      <xdr:row>35</xdr:row>
      <xdr:rowOff>21336</xdr:rowOff>
    </xdr:to>
    <xdr:cxnSp macro="">
      <xdr:nvCxnSpPr>
        <xdr:cNvPr id="74" name="直線コネクタ 73">
          <a:extLst>
            <a:ext uri="{FF2B5EF4-FFF2-40B4-BE49-F238E27FC236}">
              <a16:creationId xmlns:a16="http://schemas.microsoft.com/office/drawing/2014/main" id="{00000000-0008-0000-0E00-00004A000000}"/>
            </a:ext>
          </a:extLst>
        </xdr:cNvPr>
        <xdr:cNvCxnSpPr/>
      </xdr:nvCxnSpPr>
      <xdr:spPr>
        <a:xfrm>
          <a:off x="3797300" y="5971794"/>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45974</xdr:rowOff>
    </xdr:from>
    <xdr:to>
      <xdr:col>15</xdr:col>
      <xdr:colOff>101600</xdr:colOff>
      <xdr:row>34</xdr:row>
      <xdr:rowOff>147574</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2857500" y="5875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96774</xdr:rowOff>
    </xdr:from>
    <xdr:to>
      <xdr:col>19</xdr:col>
      <xdr:colOff>177800</xdr:colOff>
      <xdr:row>34</xdr:row>
      <xdr:rowOff>142494</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2908300" y="592607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4826</xdr:rowOff>
    </xdr:from>
    <xdr:to>
      <xdr:col>10</xdr:col>
      <xdr:colOff>165100</xdr:colOff>
      <xdr:row>34</xdr:row>
      <xdr:rowOff>106426</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1968500" y="5834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55626</xdr:rowOff>
    </xdr:from>
    <xdr:to>
      <xdr:col>15</xdr:col>
      <xdr:colOff>50800</xdr:colOff>
      <xdr:row>34</xdr:row>
      <xdr:rowOff>96774</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2019300" y="588492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137414</xdr:rowOff>
    </xdr:from>
    <xdr:to>
      <xdr:col>6</xdr:col>
      <xdr:colOff>38100</xdr:colOff>
      <xdr:row>34</xdr:row>
      <xdr:rowOff>67564</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1079500" y="579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16764</xdr:rowOff>
    </xdr:from>
    <xdr:to>
      <xdr:col>10</xdr:col>
      <xdr:colOff>114300</xdr:colOff>
      <xdr:row>34</xdr:row>
      <xdr:rowOff>55626</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1130300" y="5846064"/>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10685</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E00-000051000000}"/>
            </a:ext>
          </a:extLst>
        </xdr:cNvPr>
        <xdr:cNvSpPr txBox="1"/>
      </xdr:nvSpPr>
      <xdr:spPr>
        <a:xfrm>
          <a:off x="3582044" y="6354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140987</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E00-000052000000}"/>
            </a:ext>
          </a:extLst>
        </xdr:cNvPr>
        <xdr:cNvSpPr txBox="1"/>
      </xdr:nvSpPr>
      <xdr:spPr>
        <a:xfrm>
          <a:off x="2705744" y="631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129557</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E00-000053000000}"/>
            </a:ext>
          </a:extLst>
        </xdr:cNvPr>
        <xdr:cNvSpPr txBox="1"/>
      </xdr:nvSpPr>
      <xdr:spPr>
        <a:xfrm>
          <a:off x="1816744" y="6301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99839</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E00-000054000000}"/>
            </a:ext>
          </a:extLst>
        </xdr:cNvPr>
        <xdr:cNvSpPr txBox="1"/>
      </xdr:nvSpPr>
      <xdr:spPr>
        <a:xfrm>
          <a:off x="927744" y="6272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38371</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E00-000055000000}"/>
            </a:ext>
          </a:extLst>
        </xdr:cNvPr>
        <xdr:cNvSpPr txBox="1"/>
      </xdr:nvSpPr>
      <xdr:spPr>
        <a:xfrm>
          <a:off x="3582044" y="5696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164101</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E00-000056000000}"/>
            </a:ext>
          </a:extLst>
        </xdr:cNvPr>
        <xdr:cNvSpPr txBox="1"/>
      </xdr:nvSpPr>
      <xdr:spPr>
        <a:xfrm>
          <a:off x="2705744" y="565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122953</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E00-000057000000}"/>
            </a:ext>
          </a:extLst>
        </xdr:cNvPr>
        <xdr:cNvSpPr txBox="1"/>
      </xdr:nvSpPr>
      <xdr:spPr>
        <a:xfrm>
          <a:off x="1816744" y="560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84091</xdr:rowOff>
    </xdr:from>
    <xdr:ext cx="405111" cy="259045"/>
    <xdr:sp macro="" textlink="">
      <xdr:nvSpPr>
        <xdr:cNvPr id="88" name="n_4mainValue【道路】&#10;有形固定資産減価償却率">
          <a:extLst>
            <a:ext uri="{FF2B5EF4-FFF2-40B4-BE49-F238E27FC236}">
              <a16:creationId xmlns:a16="http://schemas.microsoft.com/office/drawing/2014/main" id="{00000000-0008-0000-0E00-000058000000}"/>
            </a:ext>
          </a:extLst>
        </xdr:cNvPr>
        <xdr:cNvSpPr txBox="1"/>
      </xdr:nvSpPr>
      <xdr:spPr>
        <a:xfrm>
          <a:off x="927744" y="557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0000000-0008-0000-0E00-00005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0000000-0008-0000-0E00-00005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00000000-0008-0000-0E00-000061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000000-0008-0000-0E00-000062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a:extLst>
            <a:ext uri="{FF2B5EF4-FFF2-40B4-BE49-F238E27FC236}">
              <a16:creationId xmlns:a16="http://schemas.microsoft.com/office/drawing/2014/main" id="{00000000-0008-0000-0E00-000063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E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00000000-0008-0000-0E00-000070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E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38955</xdr:rowOff>
    </xdr:from>
    <xdr:to>
      <xdr:col>54</xdr:col>
      <xdr:colOff>189865</xdr:colOff>
      <xdr:row>42</xdr:row>
      <xdr:rowOff>34579</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flipV="1">
          <a:off x="10476865" y="5868255"/>
          <a:ext cx="0" cy="1367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38406</xdr:rowOff>
    </xdr:from>
    <xdr:ext cx="469744" cy="259045"/>
    <xdr:sp macro="" textlink="">
      <xdr:nvSpPr>
        <xdr:cNvPr id="115" name="【道路】&#10;一人当たり延長最小値テキスト">
          <a:extLst>
            <a:ext uri="{FF2B5EF4-FFF2-40B4-BE49-F238E27FC236}">
              <a16:creationId xmlns:a16="http://schemas.microsoft.com/office/drawing/2014/main" id="{00000000-0008-0000-0E00-000073000000}"/>
            </a:ext>
          </a:extLst>
        </xdr:cNvPr>
        <xdr:cNvSpPr txBox="1"/>
      </xdr:nvSpPr>
      <xdr:spPr>
        <a:xfrm>
          <a:off x="10515600" y="7239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34579</xdr:rowOff>
    </xdr:from>
    <xdr:to>
      <xdr:col>55</xdr:col>
      <xdr:colOff>88900</xdr:colOff>
      <xdr:row>42</xdr:row>
      <xdr:rowOff>34579</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10388600" y="7235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157082</xdr:rowOff>
    </xdr:from>
    <xdr:ext cx="534377" cy="259045"/>
    <xdr:sp macro="" textlink="">
      <xdr:nvSpPr>
        <xdr:cNvPr id="117" name="【道路】&#10;一人当たり延長最大値テキスト">
          <a:extLst>
            <a:ext uri="{FF2B5EF4-FFF2-40B4-BE49-F238E27FC236}">
              <a16:creationId xmlns:a16="http://schemas.microsoft.com/office/drawing/2014/main" id="{00000000-0008-0000-0E00-000075000000}"/>
            </a:ext>
          </a:extLst>
        </xdr:cNvPr>
        <xdr:cNvSpPr txBox="1"/>
      </xdr:nvSpPr>
      <xdr:spPr>
        <a:xfrm>
          <a:off x="10515600" y="5643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38955</xdr:rowOff>
    </xdr:from>
    <xdr:to>
      <xdr:col>55</xdr:col>
      <xdr:colOff>88900</xdr:colOff>
      <xdr:row>34</xdr:row>
      <xdr:rowOff>38955</xdr:rowOff>
    </xdr:to>
    <xdr:cxnSp macro="">
      <xdr:nvCxnSpPr>
        <xdr:cNvPr id="118" name="直線コネクタ 117">
          <a:extLst>
            <a:ext uri="{FF2B5EF4-FFF2-40B4-BE49-F238E27FC236}">
              <a16:creationId xmlns:a16="http://schemas.microsoft.com/office/drawing/2014/main" id="{00000000-0008-0000-0E00-000076000000}"/>
            </a:ext>
          </a:extLst>
        </xdr:cNvPr>
        <xdr:cNvCxnSpPr/>
      </xdr:nvCxnSpPr>
      <xdr:spPr>
        <a:xfrm>
          <a:off x="10388600" y="5868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170790</xdr:rowOff>
    </xdr:from>
    <xdr:ext cx="534377" cy="259045"/>
    <xdr:sp macro="" textlink="">
      <xdr:nvSpPr>
        <xdr:cNvPr id="119" name="【道路】&#10;一人当たり延長平均値テキスト">
          <a:extLst>
            <a:ext uri="{FF2B5EF4-FFF2-40B4-BE49-F238E27FC236}">
              <a16:creationId xmlns:a16="http://schemas.microsoft.com/office/drawing/2014/main" id="{00000000-0008-0000-0E00-000077000000}"/>
            </a:ext>
          </a:extLst>
        </xdr:cNvPr>
        <xdr:cNvSpPr txBox="1"/>
      </xdr:nvSpPr>
      <xdr:spPr>
        <a:xfrm>
          <a:off x="10515600" y="68573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147913</xdr:rowOff>
    </xdr:from>
    <xdr:to>
      <xdr:col>55</xdr:col>
      <xdr:colOff>50800</xdr:colOff>
      <xdr:row>41</xdr:row>
      <xdr:rowOff>78063</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10426700" y="700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146624</xdr:rowOff>
    </xdr:from>
    <xdr:to>
      <xdr:col>50</xdr:col>
      <xdr:colOff>165100</xdr:colOff>
      <xdr:row>41</xdr:row>
      <xdr:rowOff>76774</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9588500" y="7004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168684</xdr:rowOff>
    </xdr:from>
    <xdr:to>
      <xdr:col>46</xdr:col>
      <xdr:colOff>38100</xdr:colOff>
      <xdr:row>41</xdr:row>
      <xdr:rowOff>98834</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8699500" y="702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116513</xdr:rowOff>
    </xdr:from>
    <xdr:to>
      <xdr:col>41</xdr:col>
      <xdr:colOff>101600</xdr:colOff>
      <xdr:row>41</xdr:row>
      <xdr:rowOff>46663</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7810500" y="6974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121886</xdr:rowOff>
    </xdr:from>
    <xdr:to>
      <xdr:col>36</xdr:col>
      <xdr:colOff>165100</xdr:colOff>
      <xdr:row>41</xdr:row>
      <xdr:rowOff>52036</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6921500" y="697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58547</xdr:rowOff>
    </xdr:from>
    <xdr:to>
      <xdr:col>55</xdr:col>
      <xdr:colOff>50800</xdr:colOff>
      <xdr:row>41</xdr:row>
      <xdr:rowOff>160147</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10426700" y="7087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144924</xdr:rowOff>
    </xdr:from>
    <xdr:ext cx="469744" cy="259045"/>
    <xdr:sp macro="" textlink="">
      <xdr:nvSpPr>
        <xdr:cNvPr id="131" name="【道路】&#10;一人当たり延長該当値テキスト">
          <a:extLst>
            <a:ext uri="{FF2B5EF4-FFF2-40B4-BE49-F238E27FC236}">
              <a16:creationId xmlns:a16="http://schemas.microsoft.com/office/drawing/2014/main" id="{00000000-0008-0000-0E00-000083000000}"/>
            </a:ext>
          </a:extLst>
        </xdr:cNvPr>
        <xdr:cNvSpPr txBox="1"/>
      </xdr:nvSpPr>
      <xdr:spPr>
        <a:xfrm>
          <a:off x="10515600" y="7002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57453</xdr:rowOff>
    </xdr:from>
    <xdr:to>
      <xdr:col>50</xdr:col>
      <xdr:colOff>165100</xdr:colOff>
      <xdr:row>41</xdr:row>
      <xdr:rowOff>159053</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9588500" y="708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108253</xdr:rowOff>
    </xdr:from>
    <xdr:to>
      <xdr:col>55</xdr:col>
      <xdr:colOff>0</xdr:colOff>
      <xdr:row>41</xdr:row>
      <xdr:rowOff>109347</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a:off x="9639300" y="7137703"/>
          <a:ext cx="838200" cy="1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59249</xdr:rowOff>
    </xdr:from>
    <xdr:to>
      <xdr:col>46</xdr:col>
      <xdr:colOff>38100</xdr:colOff>
      <xdr:row>41</xdr:row>
      <xdr:rowOff>160849</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8699500" y="708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108253</xdr:rowOff>
    </xdr:from>
    <xdr:to>
      <xdr:col>50</xdr:col>
      <xdr:colOff>114300</xdr:colOff>
      <xdr:row>41</xdr:row>
      <xdr:rowOff>110049</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8750300" y="7137703"/>
          <a:ext cx="889000" cy="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60686</xdr:rowOff>
    </xdr:from>
    <xdr:to>
      <xdr:col>41</xdr:col>
      <xdr:colOff>101600</xdr:colOff>
      <xdr:row>41</xdr:row>
      <xdr:rowOff>162286</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7810500" y="709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110049</xdr:rowOff>
    </xdr:from>
    <xdr:to>
      <xdr:col>45</xdr:col>
      <xdr:colOff>177800</xdr:colOff>
      <xdr:row>41</xdr:row>
      <xdr:rowOff>111486</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flipV="1">
          <a:off x="7861300" y="7139499"/>
          <a:ext cx="889000" cy="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60458</xdr:rowOff>
    </xdr:from>
    <xdr:to>
      <xdr:col>36</xdr:col>
      <xdr:colOff>165100</xdr:colOff>
      <xdr:row>41</xdr:row>
      <xdr:rowOff>162058</xdr:rowOff>
    </xdr:to>
    <xdr:sp macro="" textlink="">
      <xdr:nvSpPr>
        <xdr:cNvPr id="138" name="楕円 137">
          <a:extLst>
            <a:ext uri="{FF2B5EF4-FFF2-40B4-BE49-F238E27FC236}">
              <a16:creationId xmlns:a16="http://schemas.microsoft.com/office/drawing/2014/main" id="{00000000-0008-0000-0E00-00008A000000}"/>
            </a:ext>
          </a:extLst>
        </xdr:cNvPr>
        <xdr:cNvSpPr/>
      </xdr:nvSpPr>
      <xdr:spPr>
        <a:xfrm>
          <a:off x="6921500" y="7089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111258</xdr:rowOff>
    </xdr:from>
    <xdr:to>
      <xdr:col>41</xdr:col>
      <xdr:colOff>50800</xdr:colOff>
      <xdr:row>41</xdr:row>
      <xdr:rowOff>111486</xdr:rowOff>
    </xdr:to>
    <xdr:cxnSp macro="">
      <xdr:nvCxnSpPr>
        <xdr:cNvPr id="139" name="直線コネクタ 138">
          <a:extLst>
            <a:ext uri="{FF2B5EF4-FFF2-40B4-BE49-F238E27FC236}">
              <a16:creationId xmlns:a16="http://schemas.microsoft.com/office/drawing/2014/main" id="{00000000-0008-0000-0E00-00008B000000}"/>
            </a:ext>
          </a:extLst>
        </xdr:cNvPr>
        <xdr:cNvCxnSpPr/>
      </xdr:nvCxnSpPr>
      <xdr:spPr>
        <a:xfrm>
          <a:off x="6972300" y="7140708"/>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93301</xdr:rowOff>
    </xdr:from>
    <xdr:ext cx="534377" cy="259045"/>
    <xdr:sp macro="" textlink="">
      <xdr:nvSpPr>
        <xdr:cNvPr id="140" name="n_1aveValue【道路】&#10;一人当たり延長">
          <a:extLst>
            <a:ext uri="{FF2B5EF4-FFF2-40B4-BE49-F238E27FC236}">
              <a16:creationId xmlns:a16="http://schemas.microsoft.com/office/drawing/2014/main" id="{00000000-0008-0000-0E00-00008C000000}"/>
            </a:ext>
          </a:extLst>
        </xdr:cNvPr>
        <xdr:cNvSpPr txBox="1"/>
      </xdr:nvSpPr>
      <xdr:spPr>
        <a:xfrm>
          <a:off x="9359411" y="677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115361</xdr:rowOff>
    </xdr:from>
    <xdr:ext cx="534377" cy="259045"/>
    <xdr:sp macro="" textlink="">
      <xdr:nvSpPr>
        <xdr:cNvPr id="141" name="n_2aveValue【道路】&#10;一人当たり延長">
          <a:extLst>
            <a:ext uri="{FF2B5EF4-FFF2-40B4-BE49-F238E27FC236}">
              <a16:creationId xmlns:a16="http://schemas.microsoft.com/office/drawing/2014/main" id="{00000000-0008-0000-0E00-00008D000000}"/>
            </a:ext>
          </a:extLst>
        </xdr:cNvPr>
        <xdr:cNvSpPr txBox="1"/>
      </xdr:nvSpPr>
      <xdr:spPr>
        <a:xfrm>
          <a:off x="8483111" y="680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63190</xdr:rowOff>
    </xdr:from>
    <xdr:ext cx="534377" cy="259045"/>
    <xdr:sp macro="" textlink="">
      <xdr:nvSpPr>
        <xdr:cNvPr id="142" name="n_3aveValue【道路】&#10;一人当たり延長">
          <a:extLst>
            <a:ext uri="{FF2B5EF4-FFF2-40B4-BE49-F238E27FC236}">
              <a16:creationId xmlns:a16="http://schemas.microsoft.com/office/drawing/2014/main" id="{00000000-0008-0000-0E00-00008E000000}"/>
            </a:ext>
          </a:extLst>
        </xdr:cNvPr>
        <xdr:cNvSpPr txBox="1"/>
      </xdr:nvSpPr>
      <xdr:spPr>
        <a:xfrm>
          <a:off x="7594111" y="6749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68563</xdr:rowOff>
    </xdr:from>
    <xdr:ext cx="534377" cy="259045"/>
    <xdr:sp macro="" textlink="">
      <xdr:nvSpPr>
        <xdr:cNvPr id="143" name="n_4aveValue【道路】&#10;一人当たり延長">
          <a:extLst>
            <a:ext uri="{FF2B5EF4-FFF2-40B4-BE49-F238E27FC236}">
              <a16:creationId xmlns:a16="http://schemas.microsoft.com/office/drawing/2014/main" id="{00000000-0008-0000-0E00-00008F000000}"/>
            </a:ext>
          </a:extLst>
        </xdr:cNvPr>
        <xdr:cNvSpPr txBox="1"/>
      </xdr:nvSpPr>
      <xdr:spPr>
        <a:xfrm>
          <a:off x="6705111" y="675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150180</xdr:rowOff>
    </xdr:from>
    <xdr:ext cx="469744" cy="259045"/>
    <xdr:sp macro="" textlink="">
      <xdr:nvSpPr>
        <xdr:cNvPr id="144" name="n_1mainValue【道路】&#10;一人当たり延長">
          <a:extLst>
            <a:ext uri="{FF2B5EF4-FFF2-40B4-BE49-F238E27FC236}">
              <a16:creationId xmlns:a16="http://schemas.microsoft.com/office/drawing/2014/main" id="{00000000-0008-0000-0E00-000090000000}"/>
            </a:ext>
          </a:extLst>
        </xdr:cNvPr>
        <xdr:cNvSpPr txBox="1"/>
      </xdr:nvSpPr>
      <xdr:spPr>
        <a:xfrm>
          <a:off x="9391727" y="7179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151976</xdr:rowOff>
    </xdr:from>
    <xdr:ext cx="469744" cy="259045"/>
    <xdr:sp macro="" textlink="">
      <xdr:nvSpPr>
        <xdr:cNvPr id="145" name="n_2mainValue【道路】&#10;一人当たり延長">
          <a:extLst>
            <a:ext uri="{FF2B5EF4-FFF2-40B4-BE49-F238E27FC236}">
              <a16:creationId xmlns:a16="http://schemas.microsoft.com/office/drawing/2014/main" id="{00000000-0008-0000-0E00-000091000000}"/>
            </a:ext>
          </a:extLst>
        </xdr:cNvPr>
        <xdr:cNvSpPr txBox="1"/>
      </xdr:nvSpPr>
      <xdr:spPr>
        <a:xfrm>
          <a:off x="8515427" y="7181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153413</xdr:rowOff>
    </xdr:from>
    <xdr:ext cx="469744" cy="259045"/>
    <xdr:sp macro="" textlink="">
      <xdr:nvSpPr>
        <xdr:cNvPr id="146" name="n_3mainValue【道路】&#10;一人当たり延長">
          <a:extLst>
            <a:ext uri="{FF2B5EF4-FFF2-40B4-BE49-F238E27FC236}">
              <a16:creationId xmlns:a16="http://schemas.microsoft.com/office/drawing/2014/main" id="{00000000-0008-0000-0E00-000092000000}"/>
            </a:ext>
          </a:extLst>
        </xdr:cNvPr>
        <xdr:cNvSpPr txBox="1"/>
      </xdr:nvSpPr>
      <xdr:spPr>
        <a:xfrm>
          <a:off x="7626427" y="718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153185</xdr:rowOff>
    </xdr:from>
    <xdr:ext cx="469744" cy="259045"/>
    <xdr:sp macro="" textlink="">
      <xdr:nvSpPr>
        <xdr:cNvPr id="147" name="n_4mainValue【道路】&#10;一人当たり延長">
          <a:extLst>
            <a:ext uri="{FF2B5EF4-FFF2-40B4-BE49-F238E27FC236}">
              <a16:creationId xmlns:a16="http://schemas.microsoft.com/office/drawing/2014/main" id="{00000000-0008-0000-0E00-000093000000}"/>
            </a:ext>
          </a:extLst>
        </xdr:cNvPr>
        <xdr:cNvSpPr txBox="1"/>
      </xdr:nvSpPr>
      <xdr:spPr>
        <a:xfrm>
          <a:off x="6737427" y="718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000000-0008-0000-0E00-0000A9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E00-0000AB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0000000-0008-0000-0E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107769</xdr:rowOff>
    </xdr:from>
    <xdr:to>
      <xdr:col>24</xdr:col>
      <xdr:colOff>62865</xdr:colOff>
      <xdr:row>63</xdr:row>
      <xdr:rowOff>124097</xdr:rowOff>
    </xdr:to>
    <xdr:cxnSp macro="">
      <xdr:nvCxnSpPr>
        <xdr:cNvPr id="173" name="直線コネクタ 172">
          <a:extLst>
            <a:ext uri="{FF2B5EF4-FFF2-40B4-BE49-F238E27FC236}">
              <a16:creationId xmlns:a16="http://schemas.microsoft.com/office/drawing/2014/main" id="{00000000-0008-0000-0E00-0000AD000000}"/>
            </a:ext>
          </a:extLst>
        </xdr:cNvPr>
        <xdr:cNvCxnSpPr/>
      </xdr:nvCxnSpPr>
      <xdr:spPr>
        <a:xfrm flipV="1">
          <a:off x="4634865" y="9537519"/>
          <a:ext cx="0" cy="138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127924</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0000000-0008-0000-0E00-0000AE000000}"/>
            </a:ext>
          </a:extLst>
        </xdr:cNvPr>
        <xdr:cNvSpPr txBox="1"/>
      </xdr:nvSpPr>
      <xdr:spPr>
        <a:xfrm>
          <a:off x="4673600" y="10929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124097</xdr:rowOff>
    </xdr:from>
    <xdr:to>
      <xdr:col>24</xdr:col>
      <xdr:colOff>152400</xdr:colOff>
      <xdr:row>63</xdr:row>
      <xdr:rowOff>124097</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a:off x="4546600" y="109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54446</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00000-0008-0000-0E00-0000B0000000}"/>
            </a:ext>
          </a:extLst>
        </xdr:cNvPr>
        <xdr:cNvSpPr txBox="1"/>
      </xdr:nvSpPr>
      <xdr:spPr>
        <a:xfrm>
          <a:off x="4673600" y="93127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107769</xdr:rowOff>
    </xdr:from>
    <xdr:to>
      <xdr:col>24</xdr:col>
      <xdr:colOff>152400</xdr:colOff>
      <xdr:row>55</xdr:row>
      <xdr:rowOff>107769</xdr:rowOff>
    </xdr:to>
    <xdr:cxnSp macro="">
      <xdr:nvCxnSpPr>
        <xdr:cNvPr id="177" name="直線コネクタ 176">
          <a:extLst>
            <a:ext uri="{FF2B5EF4-FFF2-40B4-BE49-F238E27FC236}">
              <a16:creationId xmlns:a16="http://schemas.microsoft.com/office/drawing/2014/main" id="{00000000-0008-0000-0E00-0000B1000000}"/>
            </a:ext>
          </a:extLst>
        </xdr:cNvPr>
        <xdr:cNvCxnSpPr/>
      </xdr:nvCxnSpPr>
      <xdr:spPr>
        <a:xfrm>
          <a:off x="4546600" y="953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153324</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0000000-0008-0000-0E00-0000B2000000}"/>
            </a:ext>
          </a:extLst>
        </xdr:cNvPr>
        <xdr:cNvSpPr txBox="1"/>
      </xdr:nvSpPr>
      <xdr:spPr>
        <a:xfrm>
          <a:off x="4673600" y="102688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130447</xdr:rowOff>
    </xdr:from>
    <xdr:to>
      <xdr:col>24</xdr:col>
      <xdr:colOff>114300</xdr:colOff>
      <xdr:row>61</xdr:row>
      <xdr:rowOff>60597</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45847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3746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109220</xdr:rowOff>
    </xdr:from>
    <xdr:to>
      <xdr:col>15</xdr:col>
      <xdr:colOff>101600</xdr:colOff>
      <xdr:row>61</xdr:row>
      <xdr:rowOff>39370</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2857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120650</xdr:rowOff>
    </xdr:from>
    <xdr:to>
      <xdr:col>10</xdr:col>
      <xdr:colOff>165100</xdr:colOff>
      <xdr:row>61</xdr:row>
      <xdr:rowOff>50800</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1968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123916</xdr:rowOff>
    </xdr:from>
    <xdr:to>
      <xdr:col>6</xdr:col>
      <xdr:colOff>38100</xdr:colOff>
      <xdr:row>61</xdr:row>
      <xdr:rowOff>54066</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1079500" y="1041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92891</xdr:rowOff>
    </xdr:from>
    <xdr:to>
      <xdr:col>24</xdr:col>
      <xdr:colOff>114300</xdr:colOff>
      <xdr:row>62</xdr:row>
      <xdr:rowOff>23041</xdr:rowOff>
    </xdr:to>
    <xdr:sp macro="" textlink="">
      <xdr:nvSpPr>
        <xdr:cNvPr id="189" name="楕円 188">
          <a:extLst>
            <a:ext uri="{FF2B5EF4-FFF2-40B4-BE49-F238E27FC236}">
              <a16:creationId xmlns:a16="http://schemas.microsoft.com/office/drawing/2014/main" id="{00000000-0008-0000-0E00-0000BD000000}"/>
            </a:ext>
          </a:extLst>
        </xdr:cNvPr>
        <xdr:cNvSpPr/>
      </xdr:nvSpPr>
      <xdr:spPr>
        <a:xfrm>
          <a:off x="4584700" y="1055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71318</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0000000-0008-0000-0E00-0000BE000000}"/>
            </a:ext>
          </a:extLst>
        </xdr:cNvPr>
        <xdr:cNvSpPr txBox="1"/>
      </xdr:nvSpPr>
      <xdr:spPr>
        <a:xfrm>
          <a:off x="4673600" y="10529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81462</xdr:rowOff>
    </xdr:from>
    <xdr:to>
      <xdr:col>20</xdr:col>
      <xdr:colOff>38100</xdr:colOff>
      <xdr:row>62</xdr:row>
      <xdr:rowOff>11612</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3746500" y="1053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132262</xdr:rowOff>
    </xdr:from>
    <xdr:to>
      <xdr:col>24</xdr:col>
      <xdr:colOff>63500</xdr:colOff>
      <xdr:row>61</xdr:row>
      <xdr:rowOff>143691</xdr:rowOff>
    </xdr:to>
    <xdr:cxnSp macro="">
      <xdr:nvCxnSpPr>
        <xdr:cNvPr id="192" name="直線コネクタ 191">
          <a:extLst>
            <a:ext uri="{FF2B5EF4-FFF2-40B4-BE49-F238E27FC236}">
              <a16:creationId xmlns:a16="http://schemas.microsoft.com/office/drawing/2014/main" id="{00000000-0008-0000-0E00-0000C0000000}"/>
            </a:ext>
          </a:extLst>
        </xdr:cNvPr>
        <xdr:cNvCxnSpPr/>
      </xdr:nvCxnSpPr>
      <xdr:spPr>
        <a:xfrm>
          <a:off x="3797300" y="10590712"/>
          <a:ext cx="8382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73297</xdr:rowOff>
    </xdr:from>
    <xdr:to>
      <xdr:col>15</xdr:col>
      <xdr:colOff>101600</xdr:colOff>
      <xdr:row>62</xdr:row>
      <xdr:rowOff>3447</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2857500" y="1053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124097</xdr:rowOff>
    </xdr:from>
    <xdr:to>
      <xdr:col>19</xdr:col>
      <xdr:colOff>177800</xdr:colOff>
      <xdr:row>61</xdr:row>
      <xdr:rowOff>132262</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a:off x="2908300" y="10582547"/>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109220</xdr:rowOff>
    </xdr:from>
    <xdr:to>
      <xdr:col>10</xdr:col>
      <xdr:colOff>165100</xdr:colOff>
      <xdr:row>62</xdr:row>
      <xdr:rowOff>39370</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1968500" y="105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124097</xdr:rowOff>
    </xdr:from>
    <xdr:to>
      <xdr:col>15</xdr:col>
      <xdr:colOff>50800</xdr:colOff>
      <xdr:row>61</xdr:row>
      <xdr:rowOff>160020</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flipV="1">
          <a:off x="2019300" y="1058254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91259</xdr:rowOff>
    </xdr:from>
    <xdr:to>
      <xdr:col>6</xdr:col>
      <xdr:colOff>38100</xdr:colOff>
      <xdr:row>62</xdr:row>
      <xdr:rowOff>21409</xdr:rowOff>
    </xdr:to>
    <xdr:sp macro="" textlink="">
      <xdr:nvSpPr>
        <xdr:cNvPr id="197" name="楕円 196">
          <a:extLst>
            <a:ext uri="{FF2B5EF4-FFF2-40B4-BE49-F238E27FC236}">
              <a16:creationId xmlns:a16="http://schemas.microsoft.com/office/drawing/2014/main" id="{00000000-0008-0000-0E00-0000C5000000}"/>
            </a:ext>
          </a:extLst>
        </xdr:cNvPr>
        <xdr:cNvSpPr/>
      </xdr:nvSpPr>
      <xdr:spPr>
        <a:xfrm>
          <a:off x="1079500" y="1054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142059</xdr:rowOff>
    </xdr:from>
    <xdr:to>
      <xdr:col>10</xdr:col>
      <xdr:colOff>114300</xdr:colOff>
      <xdr:row>61</xdr:row>
      <xdr:rowOff>160020</xdr:rowOff>
    </xdr:to>
    <xdr:cxnSp macro="">
      <xdr:nvCxnSpPr>
        <xdr:cNvPr id="198" name="直線コネクタ 197">
          <a:extLst>
            <a:ext uri="{FF2B5EF4-FFF2-40B4-BE49-F238E27FC236}">
              <a16:creationId xmlns:a16="http://schemas.microsoft.com/office/drawing/2014/main" id="{00000000-0008-0000-0E00-0000C6000000}"/>
            </a:ext>
          </a:extLst>
        </xdr:cNvPr>
        <xdr:cNvCxnSpPr/>
      </xdr:nvCxnSpPr>
      <xdr:spPr>
        <a:xfrm>
          <a:off x="1130300" y="10600509"/>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55897</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3582044" y="1017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55897</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2705744" y="1017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67327</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1816744" y="1018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70593</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927744" y="1018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2739</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3582044" y="1063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166024</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2705744" y="10624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30497</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1816744" y="1066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12536</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927744" y="10642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E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E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00000000-0008-0000-0E00-0000DA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E00-0000E4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E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18903</xdr:rowOff>
    </xdr:from>
    <xdr:to>
      <xdr:col>54</xdr:col>
      <xdr:colOff>189865</xdr:colOff>
      <xdr:row>64</xdr:row>
      <xdr:rowOff>71728</xdr:rowOff>
    </xdr:to>
    <xdr:cxnSp macro="">
      <xdr:nvCxnSpPr>
        <xdr:cNvPr id="230" name="直線コネクタ 229">
          <a:extLst>
            <a:ext uri="{FF2B5EF4-FFF2-40B4-BE49-F238E27FC236}">
              <a16:creationId xmlns:a16="http://schemas.microsoft.com/office/drawing/2014/main" id="{00000000-0008-0000-0E00-0000E6000000}"/>
            </a:ext>
          </a:extLst>
        </xdr:cNvPr>
        <xdr:cNvCxnSpPr/>
      </xdr:nvCxnSpPr>
      <xdr:spPr>
        <a:xfrm flipV="1">
          <a:off x="10476865" y="9620103"/>
          <a:ext cx="0" cy="1424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75555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E00-0000E7000000}"/>
            </a:ext>
          </a:extLst>
        </xdr:cNvPr>
        <xdr:cNvSpPr txBox="1"/>
      </xdr:nvSpPr>
      <xdr:spPr>
        <a:xfrm>
          <a:off x="10515600" y="11048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71728</xdr:rowOff>
    </xdr:from>
    <xdr:to>
      <xdr:col>55</xdr:col>
      <xdr:colOff>88900</xdr:colOff>
      <xdr:row>64</xdr:row>
      <xdr:rowOff>71728</xdr:rowOff>
    </xdr:to>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a:off x="10388600" y="11044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137030</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E00-0000E9000000}"/>
            </a:ext>
          </a:extLst>
        </xdr:cNvPr>
        <xdr:cNvSpPr txBox="1"/>
      </xdr:nvSpPr>
      <xdr:spPr>
        <a:xfrm>
          <a:off x="10515600" y="93953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1,125,116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18903</xdr:rowOff>
    </xdr:from>
    <xdr:to>
      <xdr:col>55</xdr:col>
      <xdr:colOff>88900</xdr:colOff>
      <xdr:row>56</xdr:row>
      <xdr:rowOff>18903</xdr:rowOff>
    </xdr:to>
    <xdr:cxnSp macro="">
      <xdr:nvCxnSpPr>
        <xdr:cNvPr id="234" name="直線コネクタ 233">
          <a:extLst>
            <a:ext uri="{FF2B5EF4-FFF2-40B4-BE49-F238E27FC236}">
              <a16:creationId xmlns:a16="http://schemas.microsoft.com/office/drawing/2014/main" id="{00000000-0008-0000-0E00-0000EA000000}"/>
            </a:ext>
          </a:extLst>
        </xdr:cNvPr>
        <xdr:cNvCxnSpPr/>
      </xdr:nvCxnSpPr>
      <xdr:spPr>
        <a:xfrm>
          <a:off x="10388600" y="9620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121924</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E00-0000EB000000}"/>
            </a:ext>
          </a:extLst>
        </xdr:cNvPr>
        <xdr:cNvSpPr txBox="1"/>
      </xdr:nvSpPr>
      <xdr:spPr>
        <a:xfrm>
          <a:off x="10515600" y="105803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99047</xdr:rowOff>
    </xdr:from>
    <xdr:to>
      <xdr:col>55</xdr:col>
      <xdr:colOff>50800</xdr:colOff>
      <xdr:row>63</xdr:row>
      <xdr:rowOff>29197</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10426700" y="10728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96082</xdr:rowOff>
    </xdr:from>
    <xdr:to>
      <xdr:col>50</xdr:col>
      <xdr:colOff>165100</xdr:colOff>
      <xdr:row>63</xdr:row>
      <xdr:rowOff>26232</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9588500" y="10725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111844</xdr:rowOff>
    </xdr:from>
    <xdr:to>
      <xdr:col>46</xdr:col>
      <xdr:colOff>38100</xdr:colOff>
      <xdr:row>63</xdr:row>
      <xdr:rowOff>41994</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8699500" y="107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62416</xdr:rowOff>
    </xdr:from>
    <xdr:to>
      <xdr:col>41</xdr:col>
      <xdr:colOff>101600</xdr:colOff>
      <xdr:row>62</xdr:row>
      <xdr:rowOff>164016</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7810500" y="106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77688</xdr:rowOff>
    </xdr:from>
    <xdr:to>
      <xdr:col>36</xdr:col>
      <xdr:colOff>165100</xdr:colOff>
      <xdr:row>63</xdr:row>
      <xdr:rowOff>7838</xdr:rowOff>
    </xdr:to>
    <xdr:sp macro="" textlink="">
      <xdr:nvSpPr>
        <xdr:cNvPr id="240" name="フローチャート: 判断 239">
          <a:extLst>
            <a:ext uri="{FF2B5EF4-FFF2-40B4-BE49-F238E27FC236}">
              <a16:creationId xmlns:a16="http://schemas.microsoft.com/office/drawing/2014/main" id="{00000000-0008-0000-0E00-0000F0000000}"/>
            </a:ext>
          </a:extLst>
        </xdr:cNvPr>
        <xdr:cNvSpPr/>
      </xdr:nvSpPr>
      <xdr:spPr>
        <a:xfrm>
          <a:off x="6921500" y="1070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E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4289</xdr:rowOff>
    </xdr:from>
    <xdr:to>
      <xdr:col>55</xdr:col>
      <xdr:colOff>50800</xdr:colOff>
      <xdr:row>64</xdr:row>
      <xdr:rowOff>105889</xdr:rowOff>
    </xdr:to>
    <xdr:sp macro="" textlink="">
      <xdr:nvSpPr>
        <xdr:cNvPr id="246" name="楕円 245">
          <a:extLst>
            <a:ext uri="{FF2B5EF4-FFF2-40B4-BE49-F238E27FC236}">
              <a16:creationId xmlns:a16="http://schemas.microsoft.com/office/drawing/2014/main" id="{00000000-0008-0000-0E00-0000F6000000}"/>
            </a:ext>
          </a:extLst>
        </xdr:cNvPr>
        <xdr:cNvSpPr/>
      </xdr:nvSpPr>
      <xdr:spPr>
        <a:xfrm>
          <a:off x="10426700" y="1097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90666</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E00-0000F7000000}"/>
            </a:ext>
          </a:extLst>
        </xdr:cNvPr>
        <xdr:cNvSpPr txBox="1"/>
      </xdr:nvSpPr>
      <xdr:spPr>
        <a:xfrm>
          <a:off x="10515600" y="10892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4558</xdr:rowOff>
    </xdr:from>
    <xdr:to>
      <xdr:col>50</xdr:col>
      <xdr:colOff>165100</xdr:colOff>
      <xdr:row>64</xdr:row>
      <xdr:rowOff>106158</xdr:rowOff>
    </xdr:to>
    <xdr:sp macro="" textlink="">
      <xdr:nvSpPr>
        <xdr:cNvPr id="248" name="楕円 247">
          <a:extLst>
            <a:ext uri="{FF2B5EF4-FFF2-40B4-BE49-F238E27FC236}">
              <a16:creationId xmlns:a16="http://schemas.microsoft.com/office/drawing/2014/main" id="{00000000-0008-0000-0E00-0000F8000000}"/>
            </a:ext>
          </a:extLst>
        </xdr:cNvPr>
        <xdr:cNvSpPr/>
      </xdr:nvSpPr>
      <xdr:spPr>
        <a:xfrm>
          <a:off x="9588500" y="1097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55089</xdr:rowOff>
    </xdr:from>
    <xdr:to>
      <xdr:col>55</xdr:col>
      <xdr:colOff>0</xdr:colOff>
      <xdr:row>64</xdr:row>
      <xdr:rowOff>55358</xdr:rowOff>
    </xdr:to>
    <xdr:cxnSp macro="">
      <xdr:nvCxnSpPr>
        <xdr:cNvPr id="249" name="直線コネクタ 248">
          <a:extLst>
            <a:ext uri="{FF2B5EF4-FFF2-40B4-BE49-F238E27FC236}">
              <a16:creationId xmlns:a16="http://schemas.microsoft.com/office/drawing/2014/main" id="{00000000-0008-0000-0E00-0000F9000000}"/>
            </a:ext>
          </a:extLst>
        </xdr:cNvPr>
        <xdr:cNvCxnSpPr/>
      </xdr:nvCxnSpPr>
      <xdr:spPr>
        <a:xfrm flipV="1">
          <a:off x="9639300" y="11027889"/>
          <a:ext cx="838200" cy="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4718</xdr:rowOff>
    </xdr:from>
    <xdr:to>
      <xdr:col>46</xdr:col>
      <xdr:colOff>38100</xdr:colOff>
      <xdr:row>64</xdr:row>
      <xdr:rowOff>106318</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8699500" y="1097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55358</xdr:rowOff>
    </xdr:from>
    <xdr:to>
      <xdr:col>50</xdr:col>
      <xdr:colOff>114300</xdr:colOff>
      <xdr:row>64</xdr:row>
      <xdr:rowOff>55518</xdr:rowOff>
    </xdr:to>
    <xdr:cxnSp macro="">
      <xdr:nvCxnSpPr>
        <xdr:cNvPr id="251" name="直線コネクタ 250">
          <a:extLst>
            <a:ext uri="{FF2B5EF4-FFF2-40B4-BE49-F238E27FC236}">
              <a16:creationId xmlns:a16="http://schemas.microsoft.com/office/drawing/2014/main" id="{00000000-0008-0000-0E00-0000FB000000}"/>
            </a:ext>
          </a:extLst>
        </xdr:cNvPr>
        <xdr:cNvCxnSpPr/>
      </xdr:nvCxnSpPr>
      <xdr:spPr>
        <a:xfrm flipV="1">
          <a:off x="8750300" y="11028158"/>
          <a:ext cx="889000" cy="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5859</xdr:rowOff>
    </xdr:from>
    <xdr:to>
      <xdr:col>41</xdr:col>
      <xdr:colOff>101600</xdr:colOff>
      <xdr:row>64</xdr:row>
      <xdr:rowOff>107459</xdr:rowOff>
    </xdr:to>
    <xdr:sp macro="" textlink="">
      <xdr:nvSpPr>
        <xdr:cNvPr id="252" name="楕円 251">
          <a:extLst>
            <a:ext uri="{FF2B5EF4-FFF2-40B4-BE49-F238E27FC236}">
              <a16:creationId xmlns:a16="http://schemas.microsoft.com/office/drawing/2014/main" id="{00000000-0008-0000-0E00-0000FC000000}"/>
            </a:ext>
          </a:extLst>
        </xdr:cNvPr>
        <xdr:cNvSpPr/>
      </xdr:nvSpPr>
      <xdr:spPr>
        <a:xfrm>
          <a:off x="7810500" y="10978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55518</xdr:rowOff>
    </xdr:from>
    <xdr:to>
      <xdr:col>45</xdr:col>
      <xdr:colOff>177800</xdr:colOff>
      <xdr:row>64</xdr:row>
      <xdr:rowOff>56659</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flipV="1">
          <a:off x="7861300" y="11028318"/>
          <a:ext cx="889000" cy="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5766</xdr:rowOff>
    </xdr:from>
    <xdr:to>
      <xdr:col>36</xdr:col>
      <xdr:colOff>165100</xdr:colOff>
      <xdr:row>64</xdr:row>
      <xdr:rowOff>107366</xdr:rowOff>
    </xdr:to>
    <xdr:sp macro="" textlink="">
      <xdr:nvSpPr>
        <xdr:cNvPr id="254" name="楕円 253">
          <a:extLst>
            <a:ext uri="{FF2B5EF4-FFF2-40B4-BE49-F238E27FC236}">
              <a16:creationId xmlns:a16="http://schemas.microsoft.com/office/drawing/2014/main" id="{00000000-0008-0000-0E00-0000FE000000}"/>
            </a:ext>
          </a:extLst>
        </xdr:cNvPr>
        <xdr:cNvSpPr/>
      </xdr:nvSpPr>
      <xdr:spPr>
        <a:xfrm>
          <a:off x="6921500" y="10978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56566</xdr:rowOff>
    </xdr:from>
    <xdr:to>
      <xdr:col>41</xdr:col>
      <xdr:colOff>50800</xdr:colOff>
      <xdr:row>64</xdr:row>
      <xdr:rowOff>56659</xdr:rowOff>
    </xdr:to>
    <xdr:cxnSp macro="">
      <xdr:nvCxnSpPr>
        <xdr:cNvPr id="255" name="直線コネクタ 254">
          <a:extLst>
            <a:ext uri="{FF2B5EF4-FFF2-40B4-BE49-F238E27FC236}">
              <a16:creationId xmlns:a16="http://schemas.microsoft.com/office/drawing/2014/main" id="{00000000-0008-0000-0E00-0000FF000000}"/>
            </a:ext>
          </a:extLst>
        </xdr:cNvPr>
        <xdr:cNvCxnSpPr/>
      </xdr:nvCxnSpPr>
      <xdr:spPr>
        <a:xfrm>
          <a:off x="6972300" y="11029366"/>
          <a:ext cx="889000" cy="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42759</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9327095" y="1050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58521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8450795" y="1051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9093</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7561795" y="10467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24365</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6672795" y="10482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97285</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9359411" y="11070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97445</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8483111" y="11070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98586</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7594111" y="11071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98493</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E00-000007010000}"/>
            </a:ext>
          </a:extLst>
        </xdr:cNvPr>
        <xdr:cNvSpPr txBox="1"/>
      </xdr:nvSpPr>
      <xdr:spPr>
        <a:xfrm>
          <a:off x="6705111" y="1107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E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E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E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5" name="直線コネクタ 274">
          <a:extLst>
            <a:ext uri="{FF2B5EF4-FFF2-40B4-BE49-F238E27FC236}">
              <a16:creationId xmlns:a16="http://schemas.microsoft.com/office/drawing/2014/main" id="{00000000-0008-0000-0E00-00001301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00000000-0008-0000-0E00-00001D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163830</xdr:rowOff>
    </xdr:from>
    <xdr:to>
      <xdr:col>24</xdr:col>
      <xdr:colOff>62865</xdr:colOff>
      <xdr:row>86</xdr:row>
      <xdr:rowOff>38100</xdr:rowOff>
    </xdr:to>
    <xdr:cxnSp macro="">
      <xdr:nvCxnSpPr>
        <xdr:cNvPr id="286" name="直線コネクタ 285">
          <a:extLst>
            <a:ext uri="{FF2B5EF4-FFF2-40B4-BE49-F238E27FC236}">
              <a16:creationId xmlns:a16="http://schemas.microsoft.com/office/drawing/2014/main" id="{00000000-0008-0000-0E00-00001E010000}"/>
            </a:ext>
          </a:extLst>
        </xdr:cNvPr>
        <xdr:cNvCxnSpPr/>
      </xdr:nvCxnSpPr>
      <xdr:spPr>
        <a:xfrm flipV="1">
          <a:off x="4634865" y="1353693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00000000-0008-0000-0E00-00001F010000}"/>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8" name="直線コネクタ 287">
          <a:extLst>
            <a:ext uri="{FF2B5EF4-FFF2-40B4-BE49-F238E27FC236}">
              <a16:creationId xmlns:a16="http://schemas.microsoft.com/office/drawing/2014/main" id="{00000000-0008-0000-0E00-000020010000}"/>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110507</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00000000-0008-0000-0E00-000021010000}"/>
            </a:ext>
          </a:extLst>
        </xdr:cNvPr>
        <xdr:cNvSpPr txBox="1"/>
      </xdr:nvSpPr>
      <xdr:spPr>
        <a:xfrm>
          <a:off x="4673600" y="1331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163830</xdr:rowOff>
    </xdr:from>
    <xdr:to>
      <xdr:col>24</xdr:col>
      <xdr:colOff>152400</xdr:colOff>
      <xdr:row>78</xdr:row>
      <xdr:rowOff>163830</xdr:rowOff>
    </xdr:to>
    <xdr:cxnSp macro="">
      <xdr:nvCxnSpPr>
        <xdr:cNvPr id="290" name="直線コネクタ 289">
          <a:extLst>
            <a:ext uri="{FF2B5EF4-FFF2-40B4-BE49-F238E27FC236}">
              <a16:creationId xmlns:a16="http://schemas.microsoft.com/office/drawing/2014/main" id="{00000000-0008-0000-0E00-000022010000}"/>
            </a:ext>
          </a:extLst>
        </xdr:cNvPr>
        <xdr:cNvCxnSpPr/>
      </xdr:nvCxnSpPr>
      <xdr:spPr>
        <a:xfrm>
          <a:off x="4546600" y="1353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16019</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00000000-0008-0000-0E00-000023010000}"/>
            </a:ext>
          </a:extLst>
        </xdr:cNvPr>
        <xdr:cNvSpPr txBox="1"/>
      </xdr:nvSpPr>
      <xdr:spPr>
        <a:xfrm>
          <a:off x="4673600" y="140749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37592</xdr:rowOff>
    </xdr:from>
    <xdr:to>
      <xdr:col>24</xdr:col>
      <xdr:colOff>114300</xdr:colOff>
      <xdr:row>82</xdr:row>
      <xdr:rowOff>139192</xdr:rowOff>
    </xdr:to>
    <xdr:sp macro="" textlink="">
      <xdr:nvSpPr>
        <xdr:cNvPr id="292" name="フローチャート: 判断 291">
          <a:extLst>
            <a:ext uri="{FF2B5EF4-FFF2-40B4-BE49-F238E27FC236}">
              <a16:creationId xmlns:a16="http://schemas.microsoft.com/office/drawing/2014/main" id="{00000000-0008-0000-0E00-000024010000}"/>
            </a:ext>
          </a:extLst>
        </xdr:cNvPr>
        <xdr:cNvSpPr/>
      </xdr:nvSpPr>
      <xdr:spPr>
        <a:xfrm>
          <a:off x="4584700" y="1409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19304</xdr:rowOff>
    </xdr:from>
    <xdr:to>
      <xdr:col>20</xdr:col>
      <xdr:colOff>38100</xdr:colOff>
      <xdr:row>82</xdr:row>
      <xdr:rowOff>120904</xdr:rowOff>
    </xdr:to>
    <xdr:sp macro="" textlink="">
      <xdr:nvSpPr>
        <xdr:cNvPr id="293" name="フローチャート: 判断 292">
          <a:extLst>
            <a:ext uri="{FF2B5EF4-FFF2-40B4-BE49-F238E27FC236}">
              <a16:creationId xmlns:a16="http://schemas.microsoft.com/office/drawing/2014/main" id="{00000000-0008-0000-0E00-000025010000}"/>
            </a:ext>
          </a:extLst>
        </xdr:cNvPr>
        <xdr:cNvSpPr/>
      </xdr:nvSpPr>
      <xdr:spPr>
        <a:xfrm>
          <a:off x="3746500" y="1407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154178</xdr:rowOff>
    </xdr:from>
    <xdr:to>
      <xdr:col>15</xdr:col>
      <xdr:colOff>101600</xdr:colOff>
      <xdr:row>82</xdr:row>
      <xdr:rowOff>84328</xdr:rowOff>
    </xdr:to>
    <xdr:sp macro="" textlink="">
      <xdr:nvSpPr>
        <xdr:cNvPr id="294" name="フローチャート: 判断 293">
          <a:extLst>
            <a:ext uri="{FF2B5EF4-FFF2-40B4-BE49-F238E27FC236}">
              <a16:creationId xmlns:a16="http://schemas.microsoft.com/office/drawing/2014/main" id="{00000000-0008-0000-0E00-000026010000}"/>
            </a:ext>
          </a:extLst>
        </xdr:cNvPr>
        <xdr:cNvSpPr/>
      </xdr:nvSpPr>
      <xdr:spPr>
        <a:xfrm>
          <a:off x="2857500" y="140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23876</xdr:rowOff>
    </xdr:from>
    <xdr:to>
      <xdr:col>10</xdr:col>
      <xdr:colOff>165100</xdr:colOff>
      <xdr:row>81</xdr:row>
      <xdr:rowOff>125476</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1968500" y="1391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142748</xdr:rowOff>
    </xdr:from>
    <xdr:to>
      <xdr:col>6</xdr:col>
      <xdr:colOff>38100</xdr:colOff>
      <xdr:row>81</xdr:row>
      <xdr:rowOff>72898</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1079500" y="1385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E00-000029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E00-00002A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E00-00002B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142748</xdr:rowOff>
    </xdr:from>
    <xdr:to>
      <xdr:col>24</xdr:col>
      <xdr:colOff>114300</xdr:colOff>
      <xdr:row>80</xdr:row>
      <xdr:rowOff>72898</xdr:rowOff>
    </xdr:to>
    <xdr:sp macro="" textlink="">
      <xdr:nvSpPr>
        <xdr:cNvPr id="302" name="楕円 301">
          <a:extLst>
            <a:ext uri="{FF2B5EF4-FFF2-40B4-BE49-F238E27FC236}">
              <a16:creationId xmlns:a16="http://schemas.microsoft.com/office/drawing/2014/main" id="{00000000-0008-0000-0E00-00002E010000}"/>
            </a:ext>
          </a:extLst>
        </xdr:cNvPr>
        <xdr:cNvSpPr/>
      </xdr:nvSpPr>
      <xdr:spPr>
        <a:xfrm>
          <a:off x="4584700" y="13687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165625</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00000000-0008-0000-0E00-00002F010000}"/>
            </a:ext>
          </a:extLst>
        </xdr:cNvPr>
        <xdr:cNvSpPr txBox="1"/>
      </xdr:nvSpPr>
      <xdr:spPr>
        <a:xfrm>
          <a:off x="4673600" y="1353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135889</xdr:rowOff>
    </xdr:from>
    <xdr:to>
      <xdr:col>20</xdr:col>
      <xdr:colOff>38100</xdr:colOff>
      <xdr:row>80</xdr:row>
      <xdr:rowOff>66039</xdr:rowOff>
    </xdr:to>
    <xdr:sp macro="" textlink="">
      <xdr:nvSpPr>
        <xdr:cNvPr id="304" name="楕円 303">
          <a:extLst>
            <a:ext uri="{FF2B5EF4-FFF2-40B4-BE49-F238E27FC236}">
              <a16:creationId xmlns:a16="http://schemas.microsoft.com/office/drawing/2014/main" id="{00000000-0008-0000-0E00-000030010000}"/>
            </a:ext>
          </a:extLst>
        </xdr:cNvPr>
        <xdr:cNvSpPr/>
      </xdr:nvSpPr>
      <xdr:spPr>
        <a:xfrm>
          <a:off x="3746500" y="1368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15239</xdr:rowOff>
    </xdr:from>
    <xdr:to>
      <xdr:col>24</xdr:col>
      <xdr:colOff>63500</xdr:colOff>
      <xdr:row>80</xdr:row>
      <xdr:rowOff>22098</xdr:rowOff>
    </xdr:to>
    <xdr:cxnSp macro="">
      <xdr:nvCxnSpPr>
        <xdr:cNvPr id="305" name="直線コネクタ 304">
          <a:extLst>
            <a:ext uri="{FF2B5EF4-FFF2-40B4-BE49-F238E27FC236}">
              <a16:creationId xmlns:a16="http://schemas.microsoft.com/office/drawing/2014/main" id="{00000000-0008-0000-0E00-000031010000}"/>
            </a:ext>
          </a:extLst>
        </xdr:cNvPr>
        <xdr:cNvCxnSpPr/>
      </xdr:nvCxnSpPr>
      <xdr:spPr>
        <a:xfrm>
          <a:off x="3797300" y="13731239"/>
          <a:ext cx="8382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90170</xdr:rowOff>
    </xdr:from>
    <xdr:to>
      <xdr:col>15</xdr:col>
      <xdr:colOff>101600</xdr:colOff>
      <xdr:row>80</xdr:row>
      <xdr:rowOff>20320</xdr:rowOff>
    </xdr:to>
    <xdr:sp macro="" textlink="">
      <xdr:nvSpPr>
        <xdr:cNvPr id="306" name="楕円 305">
          <a:extLst>
            <a:ext uri="{FF2B5EF4-FFF2-40B4-BE49-F238E27FC236}">
              <a16:creationId xmlns:a16="http://schemas.microsoft.com/office/drawing/2014/main" id="{00000000-0008-0000-0E00-000032010000}"/>
            </a:ext>
          </a:extLst>
        </xdr:cNvPr>
        <xdr:cNvSpPr/>
      </xdr:nvSpPr>
      <xdr:spPr>
        <a:xfrm>
          <a:off x="2857500" y="1363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140970</xdr:rowOff>
    </xdr:from>
    <xdr:to>
      <xdr:col>19</xdr:col>
      <xdr:colOff>177800</xdr:colOff>
      <xdr:row>80</xdr:row>
      <xdr:rowOff>15239</xdr:rowOff>
    </xdr:to>
    <xdr:cxnSp macro="">
      <xdr:nvCxnSpPr>
        <xdr:cNvPr id="307" name="直線コネクタ 306">
          <a:extLst>
            <a:ext uri="{FF2B5EF4-FFF2-40B4-BE49-F238E27FC236}">
              <a16:creationId xmlns:a16="http://schemas.microsoft.com/office/drawing/2014/main" id="{00000000-0008-0000-0E00-000033010000}"/>
            </a:ext>
          </a:extLst>
        </xdr:cNvPr>
        <xdr:cNvCxnSpPr/>
      </xdr:nvCxnSpPr>
      <xdr:spPr>
        <a:xfrm>
          <a:off x="2908300" y="136855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53594</xdr:rowOff>
    </xdr:from>
    <xdr:to>
      <xdr:col>10</xdr:col>
      <xdr:colOff>165100</xdr:colOff>
      <xdr:row>79</xdr:row>
      <xdr:rowOff>155194</xdr:rowOff>
    </xdr:to>
    <xdr:sp macro="" textlink="">
      <xdr:nvSpPr>
        <xdr:cNvPr id="308" name="楕円 307">
          <a:extLst>
            <a:ext uri="{FF2B5EF4-FFF2-40B4-BE49-F238E27FC236}">
              <a16:creationId xmlns:a16="http://schemas.microsoft.com/office/drawing/2014/main" id="{00000000-0008-0000-0E00-000034010000}"/>
            </a:ext>
          </a:extLst>
        </xdr:cNvPr>
        <xdr:cNvSpPr/>
      </xdr:nvSpPr>
      <xdr:spPr>
        <a:xfrm>
          <a:off x="1968500" y="13598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104394</xdr:rowOff>
    </xdr:from>
    <xdr:to>
      <xdr:col>15</xdr:col>
      <xdr:colOff>50800</xdr:colOff>
      <xdr:row>79</xdr:row>
      <xdr:rowOff>140970</xdr:rowOff>
    </xdr:to>
    <xdr:cxnSp macro="">
      <xdr:nvCxnSpPr>
        <xdr:cNvPr id="309" name="直線コネクタ 308">
          <a:extLst>
            <a:ext uri="{FF2B5EF4-FFF2-40B4-BE49-F238E27FC236}">
              <a16:creationId xmlns:a16="http://schemas.microsoft.com/office/drawing/2014/main" id="{00000000-0008-0000-0E00-000035010000}"/>
            </a:ext>
          </a:extLst>
        </xdr:cNvPr>
        <xdr:cNvCxnSpPr/>
      </xdr:nvCxnSpPr>
      <xdr:spPr>
        <a:xfrm>
          <a:off x="2019300" y="1364894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7874</xdr:rowOff>
    </xdr:from>
    <xdr:to>
      <xdr:col>6</xdr:col>
      <xdr:colOff>38100</xdr:colOff>
      <xdr:row>79</xdr:row>
      <xdr:rowOff>109474</xdr:rowOff>
    </xdr:to>
    <xdr:sp macro="" textlink="">
      <xdr:nvSpPr>
        <xdr:cNvPr id="310" name="楕円 309">
          <a:extLst>
            <a:ext uri="{FF2B5EF4-FFF2-40B4-BE49-F238E27FC236}">
              <a16:creationId xmlns:a16="http://schemas.microsoft.com/office/drawing/2014/main" id="{00000000-0008-0000-0E00-000036010000}"/>
            </a:ext>
          </a:extLst>
        </xdr:cNvPr>
        <xdr:cNvSpPr/>
      </xdr:nvSpPr>
      <xdr:spPr>
        <a:xfrm>
          <a:off x="1079500" y="13552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58674</xdr:rowOff>
    </xdr:from>
    <xdr:to>
      <xdr:col>10</xdr:col>
      <xdr:colOff>114300</xdr:colOff>
      <xdr:row>79</xdr:row>
      <xdr:rowOff>104394</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1130300" y="136032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112031</xdr:rowOff>
    </xdr:from>
    <xdr:ext cx="405111" cy="259045"/>
    <xdr:sp macro="" textlink="">
      <xdr:nvSpPr>
        <xdr:cNvPr id="312" name="n_1aveValue【公営住宅】&#10;有形固定資産減価償却率">
          <a:extLst>
            <a:ext uri="{FF2B5EF4-FFF2-40B4-BE49-F238E27FC236}">
              <a16:creationId xmlns:a16="http://schemas.microsoft.com/office/drawing/2014/main" id="{00000000-0008-0000-0E00-000038010000}"/>
            </a:ext>
          </a:extLst>
        </xdr:cNvPr>
        <xdr:cNvSpPr txBox="1"/>
      </xdr:nvSpPr>
      <xdr:spPr>
        <a:xfrm>
          <a:off x="3582044" y="1417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75455</xdr:rowOff>
    </xdr:from>
    <xdr:ext cx="405111" cy="259045"/>
    <xdr:sp macro="" textlink="">
      <xdr:nvSpPr>
        <xdr:cNvPr id="313" name="n_2aveValue【公営住宅】&#10;有形固定資産減価償却率">
          <a:extLst>
            <a:ext uri="{FF2B5EF4-FFF2-40B4-BE49-F238E27FC236}">
              <a16:creationId xmlns:a16="http://schemas.microsoft.com/office/drawing/2014/main" id="{00000000-0008-0000-0E00-000039010000}"/>
            </a:ext>
          </a:extLst>
        </xdr:cNvPr>
        <xdr:cNvSpPr txBox="1"/>
      </xdr:nvSpPr>
      <xdr:spPr>
        <a:xfrm>
          <a:off x="2705744" y="1413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116603</xdr:rowOff>
    </xdr:from>
    <xdr:ext cx="405111" cy="259045"/>
    <xdr:sp macro="" textlink="">
      <xdr:nvSpPr>
        <xdr:cNvPr id="314" name="n_3aveValue【公営住宅】&#10;有形固定資産減価償却率">
          <a:extLst>
            <a:ext uri="{FF2B5EF4-FFF2-40B4-BE49-F238E27FC236}">
              <a16:creationId xmlns:a16="http://schemas.microsoft.com/office/drawing/2014/main" id="{00000000-0008-0000-0E00-00003A010000}"/>
            </a:ext>
          </a:extLst>
        </xdr:cNvPr>
        <xdr:cNvSpPr txBox="1"/>
      </xdr:nvSpPr>
      <xdr:spPr>
        <a:xfrm>
          <a:off x="1816744" y="14004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64025</xdr:rowOff>
    </xdr:from>
    <xdr:ext cx="405111" cy="259045"/>
    <xdr:sp macro="" textlink="">
      <xdr:nvSpPr>
        <xdr:cNvPr id="315" name="n_4aveValue【公営住宅】&#10;有形固定資産減価償却率">
          <a:extLst>
            <a:ext uri="{FF2B5EF4-FFF2-40B4-BE49-F238E27FC236}">
              <a16:creationId xmlns:a16="http://schemas.microsoft.com/office/drawing/2014/main" id="{00000000-0008-0000-0E00-00003B010000}"/>
            </a:ext>
          </a:extLst>
        </xdr:cNvPr>
        <xdr:cNvSpPr txBox="1"/>
      </xdr:nvSpPr>
      <xdr:spPr>
        <a:xfrm>
          <a:off x="927744" y="13951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82566</xdr:rowOff>
    </xdr:from>
    <xdr:ext cx="405111" cy="259045"/>
    <xdr:sp macro="" textlink="">
      <xdr:nvSpPr>
        <xdr:cNvPr id="316" name="n_1mainValue【公営住宅】&#10;有形固定資産減価償却率">
          <a:extLst>
            <a:ext uri="{FF2B5EF4-FFF2-40B4-BE49-F238E27FC236}">
              <a16:creationId xmlns:a16="http://schemas.microsoft.com/office/drawing/2014/main" id="{00000000-0008-0000-0E00-00003C010000}"/>
            </a:ext>
          </a:extLst>
        </xdr:cNvPr>
        <xdr:cNvSpPr txBox="1"/>
      </xdr:nvSpPr>
      <xdr:spPr>
        <a:xfrm>
          <a:off x="358204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36847</xdr:rowOff>
    </xdr:from>
    <xdr:ext cx="405111" cy="259045"/>
    <xdr:sp macro="" textlink="">
      <xdr:nvSpPr>
        <xdr:cNvPr id="317" name="n_2mainValue【公営住宅】&#10;有形固定資産減価償却率">
          <a:extLst>
            <a:ext uri="{FF2B5EF4-FFF2-40B4-BE49-F238E27FC236}">
              <a16:creationId xmlns:a16="http://schemas.microsoft.com/office/drawing/2014/main" id="{00000000-0008-0000-0E00-00003D010000}"/>
            </a:ext>
          </a:extLst>
        </xdr:cNvPr>
        <xdr:cNvSpPr txBox="1"/>
      </xdr:nvSpPr>
      <xdr:spPr>
        <a:xfrm>
          <a:off x="2705744" y="1340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271</xdr:rowOff>
    </xdr:from>
    <xdr:ext cx="405111" cy="259045"/>
    <xdr:sp macro="" textlink="">
      <xdr:nvSpPr>
        <xdr:cNvPr id="318" name="n_3mainValue【公営住宅】&#10;有形固定資産減価償却率">
          <a:extLst>
            <a:ext uri="{FF2B5EF4-FFF2-40B4-BE49-F238E27FC236}">
              <a16:creationId xmlns:a16="http://schemas.microsoft.com/office/drawing/2014/main" id="{00000000-0008-0000-0E00-00003E010000}"/>
            </a:ext>
          </a:extLst>
        </xdr:cNvPr>
        <xdr:cNvSpPr txBox="1"/>
      </xdr:nvSpPr>
      <xdr:spPr>
        <a:xfrm>
          <a:off x="1816744" y="13373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126001</xdr:rowOff>
    </xdr:from>
    <xdr:ext cx="405111" cy="259045"/>
    <xdr:sp macro="" textlink="">
      <xdr:nvSpPr>
        <xdr:cNvPr id="319" name="n_4mainValue【公営住宅】&#10;有形固定資産減価償却率">
          <a:extLst>
            <a:ext uri="{FF2B5EF4-FFF2-40B4-BE49-F238E27FC236}">
              <a16:creationId xmlns:a16="http://schemas.microsoft.com/office/drawing/2014/main" id="{00000000-0008-0000-0E00-00003F010000}"/>
            </a:ext>
          </a:extLst>
        </xdr:cNvPr>
        <xdr:cNvSpPr txBox="1"/>
      </xdr:nvSpPr>
      <xdr:spPr>
        <a:xfrm>
          <a:off x="927744" y="13327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00000000-0008-0000-0E00-000040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00000000-0008-0000-0E00-000048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00000000-0008-0000-0E00-000049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00000000-0008-0000-0E00-00004A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00000000-0008-0000-0E00-00004B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00000000-0008-0000-0E00-00004D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00000000-0008-0000-0E00-00004E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00000000-0008-0000-0E00-00004F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00000000-0008-0000-0E00-000051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00000000-0008-0000-0E00-000053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00000000-0008-0000-0E00-000055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00000000-0008-0000-0E00-000056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70104</xdr:rowOff>
    </xdr:from>
    <xdr:to>
      <xdr:col>54</xdr:col>
      <xdr:colOff>189865</xdr:colOff>
      <xdr:row>86</xdr:row>
      <xdr:rowOff>108965</xdr:rowOff>
    </xdr:to>
    <xdr:cxnSp macro="">
      <xdr:nvCxnSpPr>
        <xdr:cNvPr id="343" name="直線コネクタ 342">
          <a:extLst>
            <a:ext uri="{FF2B5EF4-FFF2-40B4-BE49-F238E27FC236}">
              <a16:creationId xmlns:a16="http://schemas.microsoft.com/office/drawing/2014/main" id="{00000000-0008-0000-0E00-000057010000}"/>
            </a:ext>
          </a:extLst>
        </xdr:cNvPr>
        <xdr:cNvCxnSpPr/>
      </xdr:nvCxnSpPr>
      <xdr:spPr>
        <a:xfrm flipV="1">
          <a:off x="10476865" y="13443204"/>
          <a:ext cx="0" cy="1410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44" name="【公営住宅】&#10;一人当たり面積最小値テキスト">
          <a:extLst>
            <a:ext uri="{FF2B5EF4-FFF2-40B4-BE49-F238E27FC236}">
              <a16:creationId xmlns:a16="http://schemas.microsoft.com/office/drawing/2014/main" id="{00000000-0008-0000-0E00-000058010000}"/>
            </a:ext>
          </a:extLst>
        </xdr:cNvPr>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45" name="直線コネクタ 344">
          <a:extLst>
            <a:ext uri="{FF2B5EF4-FFF2-40B4-BE49-F238E27FC236}">
              <a16:creationId xmlns:a16="http://schemas.microsoft.com/office/drawing/2014/main" id="{00000000-0008-0000-0E00-000059010000}"/>
            </a:ext>
          </a:extLst>
        </xdr:cNvPr>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16781</xdr:rowOff>
    </xdr:from>
    <xdr:ext cx="469744" cy="259045"/>
    <xdr:sp macro="" textlink="">
      <xdr:nvSpPr>
        <xdr:cNvPr id="346" name="【公営住宅】&#10;一人当たり面積最大値テキスト">
          <a:extLst>
            <a:ext uri="{FF2B5EF4-FFF2-40B4-BE49-F238E27FC236}">
              <a16:creationId xmlns:a16="http://schemas.microsoft.com/office/drawing/2014/main" id="{00000000-0008-0000-0E00-00005A010000}"/>
            </a:ext>
          </a:extLst>
        </xdr:cNvPr>
        <xdr:cNvSpPr txBox="1"/>
      </xdr:nvSpPr>
      <xdr:spPr>
        <a:xfrm>
          <a:off x="10515600" y="13218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70104</xdr:rowOff>
    </xdr:from>
    <xdr:to>
      <xdr:col>55</xdr:col>
      <xdr:colOff>88900</xdr:colOff>
      <xdr:row>78</xdr:row>
      <xdr:rowOff>70104</xdr:rowOff>
    </xdr:to>
    <xdr:cxnSp macro="">
      <xdr:nvCxnSpPr>
        <xdr:cNvPr id="347" name="直線コネクタ 346">
          <a:extLst>
            <a:ext uri="{FF2B5EF4-FFF2-40B4-BE49-F238E27FC236}">
              <a16:creationId xmlns:a16="http://schemas.microsoft.com/office/drawing/2014/main" id="{00000000-0008-0000-0E00-00005B010000}"/>
            </a:ext>
          </a:extLst>
        </xdr:cNvPr>
        <xdr:cNvCxnSpPr/>
      </xdr:nvCxnSpPr>
      <xdr:spPr>
        <a:xfrm>
          <a:off x="10388600" y="13443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31514</xdr:rowOff>
    </xdr:from>
    <xdr:ext cx="469744" cy="259045"/>
    <xdr:sp macro="" textlink="">
      <xdr:nvSpPr>
        <xdr:cNvPr id="348" name="【公営住宅】&#10;一人当たり面積平均値テキスト">
          <a:extLst>
            <a:ext uri="{FF2B5EF4-FFF2-40B4-BE49-F238E27FC236}">
              <a16:creationId xmlns:a16="http://schemas.microsoft.com/office/drawing/2014/main" id="{00000000-0008-0000-0E00-00005C010000}"/>
            </a:ext>
          </a:extLst>
        </xdr:cNvPr>
        <xdr:cNvSpPr txBox="1"/>
      </xdr:nvSpPr>
      <xdr:spPr>
        <a:xfrm>
          <a:off x="10515600" y="142618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8637</xdr:rowOff>
    </xdr:from>
    <xdr:to>
      <xdr:col>55</xdr:col>
      <xdr:colOff>50800</xdr:colOff>
      <xdr:row>84</xdr:row>
      <xdr:rowOff>110237</xdr:rowOff>
    </xdr:to>
    <xdr:sp macro="" textlink="">
      <xdr:nvSpPr>
        <xdr:cNvPr id="349" name="フローチャート: 判断 348">
          <a:extLst>
            <a:ext uri="{FF2B5EF4-FFF2-40B4-BE49-F238E27FC236}">
              <a16:creationId xmlns:a16="http://schemas.microsoft.com/office/drawing/2014/main" id="{00000000-0008-0000-0E00-00005D010000}"/>
            </a:ext>
          </a:extLst>
        </xdr:cNvPr>
        <xdr:cNvSpPr/>
      </xdr:nvSpPr>
      <xdr:spPr>
        <a:xfrm>
          <a:off x="10426700" y="1441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6350</xdr:rowOff>
    </xdr:from>
    <xdr:to>
      <xdr:col>50</xdr:col>
      <xdr:colOff>165100</xdr:colOff>
      <xdr:row>84</xdr:row>
      <xdr:rowOff>107950</xdr:rowOff>
    </xdr:to>
    <xdr:sp macro="" textlink="">
      <xdr:nvSpPr>
        <xdr:cNvPr id="350" name="フローチャート: 判断 349">
          <a:extLst>
            <a:ext uri="{FF2B5EF4-FFF2-40B4-BE49-F238E27FC236}">
              <a16:creationId xmlns:a16="http://schemas.microsoft.com/office/drawing/2014/main" id="{00000000-0008-0000-0E00-00005E010000}"/>
            </a:ext>
          </a:extLst>
        </xdr:cNvPr>
        <xdr:cNvSpPr/>
      </xdr:nvSpPr>
      <xdr:spPr>
        <a:xfrm>
          <a:off x="9588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13208</xdr:rowOff>
    </xdr:from>
    <xdr:to>
      <xdr:col>46</xdr:col>
      <xdr:colOff>38100</xdr:colOff>
      <xdr:row>84</xdr:row>
      <xdr:rowOff>114808</xdr:rowOff>
    </xdr:to>
    <xdr:sp macro="" textlink="">
      <xdr:nvSpPr>
        <xdr:cNvPr id="351" name="フローチャート: 判断 350">
          <a:extLst>
            <a:ext uri="{FF2B5EF4-FFF2-40B4-BE49-F238E27FC236}">
              <a16:creationId xmlns:a16="http://schemas.microsoft.com/office/drawing/2014/main" id="{00000000-0008-0000-0E00-00005F010000}"/>
            </a:ext>
          </a:extLst>
        </xdr:cNvPr>
        <xdr:cNvSpPr/>
      </xdr:nvSpPr>
      <xdr:spPr>
        <a:xfrm>
          <a:off x="8699500" y="14415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170180</xdr:rowOff>
    </xdr:from>
    <xdr:to>
      <xdr:col>41</xdr:col>
      <xdr:colOff>101600</xdr:colOff>
      <xdr:row>83</xdr:row>
      <xdr:rowOff>100330</xdr:rowOff>
    </xdr:to>
    <xdr:sp macro="" textlink="">
      <xdr:nvSpPr>
        <xdr:cNvPr id="352" name="フローチャート: 判断 351">
          <a:extLst>
            <a:ext uri="{FF2B5EF4-FFF2-40B4-BE49-F238E27FC236}">
              <a16:creationId xmlns:a16="http://schemas.microsoft.com/office/drawing/2014/main" id="{00000000-0008-0000-0E00-000060010000}"/>
            </a:ext>
          </a:extLst>
        </xdr:cNvPr>
        <xdr:cNvSpPr/>
      </xdr:nvSpPr>
      <xdr:spPr>
        <a:xfrm>
          <a:off x="7810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7874</xdr:rowOff>
    </xdr:from>
    <xdr:to>
      <xdr:col>36</xdr:col>
      <xdr:colOff>165100</xdr:colOff>
      <xdr:row>83</xdr:row>
      <xdr:rowOff>109474</xdr:rowOff>
    </xdr:to>
    <xdr:sp macro="" textlink="">
      <xdr:nvSpPr>
        <xdr:cNvPr id="353" name="フローチャート: 判断 352">
          <a:extLst>
            <a:ext uri="{FF2B5EF4-FFF2-40B4-BE49-F238E27FC236}">
              <a16:creationId xmlns:a16="http://schemas.microsoft.com/office/drawing/2014/main" id="{00000000-0008-0000-0E00-000061010000}"/>
            </a:ext>
          </a:extLst>
        </xdr:cNvPr>
        <xdr:cNvSpPr/>
      </xdr:nvSpPr>
      <xdr:spPr>
        <a:xfrm>
          <a:off x="6921500" y="1423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E00-000062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E00-000063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E00-000064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E00-000065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E00-000066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81026</xdr:rowOff>
    </xdr:from>
    <xdr:to>
      <xdr:col>55</xdr:col>
      <xdr:colOff>50800</xdr:colOff>
      <xdr:row>85</xdr:row>
      <xdr:rowOff>11176</xdr:rowOff>
    </xdr:to>
    <xdr:sp macro="" textlink="">
      <xdr:nvSpPr>
        <xdr:cNvPr id="359" name="楕円 358">
          <a:extLst>
            <a:ext uri="{FF2B5EF4-FFF2-40B4-BE49-F238E27FC236}">
              <a16:creationId xmlns:a16="http://schemas.microsoft.com/office/drawing/2014/main" id="{00000000-0008-0000-0E00-000067010000}"/>
            </a:ext>
          </a:extLst>
        </xdr:cNvPr>
        <xdr:cNvSpPr/>
      </xdr:nvSpPr>
      <xdr:spPr>
        <a:xfrm>
          <a:off x="10426700" y="1448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59453</xdr:rowOff>
    </xdr:from>
    <xdr:ext cx="469744" cy="259045"/>
    <xdr:sp macro="" textlink="">
      <xdr:nvSpPr>
        <xdr:cNvPr id="360" name="【公営住宅】&#10;一人当たり面積該当値テキスト">
          <a:extLst>
            <a:ext uri="{FF2B5EF4-FFF2-40B4-BE49-F238E27FC236}">
              <a16:creationId xmlns:a16="http://schemas.microsoft.com/office/drawing/2014/main" id="{00000000-0008-0000-0E00-000068010000}"/>
            </a:ext>
          </a:extLst>
        </xdr:cNvPr>
        <xdr:cNvSpPr txBox="1"/>
      </xdr:nvSpPr>
      <xdr:spPr>
        <a:xfrm>
          <a:off x="10515600" y="14461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69596</xdr:rowOff>
    </xdr:from>
    <xdr:to>
      <xdr:col>50</xdr:col>
      <xdr:colOff>165100</xdr:colOff>
      <xdr:row>84</xdr:row>
      <xdr:rowOff>171196</xdr:rowOff>
    </xdr:to>
    <xdr:sp macro="" textlink="">
      <xdr:nvSpPr>
        <xdr:cNvPr id="361" name="楕円 360">
          <a:extLst>
            <a:ext uri="{FF2B5EF4-FFF2-40B4-BE49-F238E27FC236}">
              <a16:creationId xmlns:a16="http://schemas.microsoft.com/office/drawing/2014/main" id="{00000000-0008-0000-0E00-000069010000}"/>
            </a:ext>
          </a:extLst>
        </xdr:cNvPr>
        <xdr:cNvSpPr/>
      </xdr:nvSpPr>
      <xdr:spPr>
        <a:xfrm>
          <a:off x="9588500" y="1447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120396</xdr:rowOff>
    </xdr:from>
    <xdr:to>
      <xdr:col>55</xdr:col>
      <xdr:colOff>0</xdr:colOff>
      <xdr:row>84</xdr:row>
      <xdr:rowOff>131826</xdr:rowOff>
    </xdr:to>
    <xdr:cxnSp macro="">
      <xdr:nvCxnSpPr>
        <xdr:cNvPr id="362" name="直線コネクタ 361">
          <a:extLst>
            <a:ext uri="{FF2B5EF4-FFF2-40B4-BE49-F238E27FC236}">
              <a16:creationId xmlns:a16="http://schemas.microsoft.com/office/drawing/2014/main" id="{00000000-0008-0000-0E00-00006A010000}"/>
            </a:ext>
          </a:extLst>
        </xdr:cNvPr>
        <xdr:cNvCxnSpPr/>
      </xdr:nvCxnSpPr>
      <xdr:spPr>
        <a:xfrm>
          <a:off x="9639300" y="14522196"/>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71120</xdr:rowOff>
    </xdr:from>
    <xdr:to>
      <xdr:col>46</xdr:col>
      <xdr:colOff>38100</xdr:colOff>
      <xdr:row>85</xdr:row>
      <xdr:rowOff>1270</xdr:rowOff>
    </xdr:to>
    <xdr:sp macro="" textlink="">
      <xdr:nvSpPr>
        <xdr:cNvPr id="363" name="楕円 362">
          <a:extLst>
            <a:ext uri="{FF2B5EF4-FFF2-40B4-BE49-F238E27FC236}">
              <a16:creationId xmlns:a16="http://schemas.microsoft.com/office/drawing/2014/main" id="{00000000-0008-0000-0E00-00006B010000}"/>
            </a:ext>
          </a:extLst>
        </xdr:cNvPr>
        <xdr:cNvSpPr/>
      </xdr:nvSpPr>
      <xdr:spPr>
        <a:xfrm>
          <a:off x="8699500" y="1447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120396</xdr:rowOff>
    </xdr:from>
    <xdr:to>
      <xdr:col>50</xdr:col>
      <xdr:colOff>114300</xdr:colOff>
      <xdr:row>84</xdr:row>
      <xdr:rowOff>121920</xdr:rowOff>
    </xdr:to>
    <xdr:cxnSp macro="">
      <xdr:nvCxnSpPr>
        <xdr:cNvPr id="364" name="直線コネクタ 363">
          <a:extLst>
            <a:ext uri="{FF2B5EF4-FFF2-40B4-BE49-F238E27FC236}">
              <a16:creationId xmlns:a16="http://schemas.microsoft.com/office/drawing/2014/main" id="{00000000-0008-0000-0E00-00006C010000}"/>
            </a:ext>
          </a:extLst>
        </xdr:cNvPr>
        <xdr:cNvCxnSpPr/>
      </xdr:nvCxnSpPr>
      <xdr:spPr>
        <a:xfrm flipV="1">
          <a:off x="8750300" y="1452219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73406</xdr:rowOff>
    </xdr:from>
    <xdr:to>
      <xdr:col>41</xdr:col>
      <xdr:colOff>101600</xdr:colOff>
      <xdr:row>85</xdr:row>
      <xdr:rowOff>3556</xdr:rowOff>
    </xdr:to>
    <xdr:sp macro="" textlink="">
      <xdr:nvSpPr>
        <xdr:cNvPr id="365" name="楕円 364">
          <a:extLst>
            <a:ext uri="{FF2B5EF4-FFF2-40B4-BE49-F238E27FC236}">
              <a16:creationId xmlns:a16="http://schemas.microsoft.com/office/drawing/2014/main" id="{00000000-0008-0000-0E00-00006D010000}"/>
            </a:ext>
          </a:extLst>
        </xdr:cNvPr>
        <xdr:cNvSpPr/>
      </xdr:nvSpPr>
      <xdr:spPr>
        <a:xfrm>
          <a:off x="7810500" y="1447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121920</xdr:rowOff>
    </xdr:from>
    <xdr:to>
      <xdr:col>45</xdr:col>
      <xdr:colOff>177800</xdr:colOff>
      <xdr:row>84</xdr:row>
      <xdr:rowOff>124206</xdr:rowOff>
    </xdr:to>
    <xdr:cxnSp macro="">
      <xdr:nvCxnSpPr>
        <xdr:cNvPr id="366" name="直線コネクタ 365">
          <a:extLst>
            <a:ext uri="{FF2B5EF4-FFF2-40B4-BE49-F238E27FC236}">
              <a16:creationId xmlns:a16="http://schemas.microsoft.com/office/drawing/2014/main" id="{00000000-0008-0000-0E00-00006E010000}"/>
            </a:ext>
          </a:extLst>
        </xdr:cNvPr>
        <xdr:cNvCxnSpPr/>
      </xdr:nvCxnSpPr>
      <xdr:spPr>
        <a:xfrm flipV="1">
          <a:off x="7861300" y="1452372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71882</xdr:rowOff>
    </xdr:from>
    <xdr:to>
      <xdr:col>36</xdr:col>
      <xdr:colOff>165100</xdr:colOff>
      <xdr:row>85</xdr:row>
      <xdr:rowOff>2032</xdr:rowOff>
    </xdr:to>
    <xdr:sp macro="" textlink="">
      <xdr:nvSpPr>
        <xdr:cNvPr id="367" name="楕円 366">
          <a:extLst>
            <a:ext uri="{FF2B5EF4-FFF2-40B4-BE49-F238E27FC236}">
              <a16:creationId xmlns:a16="http://schemas.microsoft.com/office/drawing/2014/main" id="{00000000-0008-0000-0E00-00006F010000}"/>
            </a:ext>
          </a:extLst>
        </xdr:cNvPr>
        <xdr:cNvSpPr/>
      </xdr:nvSpPr>
      <xdr:spPr>
        <a:xfrm>
          <a:off x="6921500" y="1447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122682</xdr:rowOff>
    </xdr:from>
    <xdr:to>
      <xdr:col>41</xdr:col>
      <xdr:colOff>50800</xdr:colOff>
      <xdr:row>84</xdr:row>
      <xdr:rowOff>124206</xdr:rowOff>
    </xdr:to>
    <xdr:cxnSp macro="">
      <xdr:nvCxnSpPr>
        <xdr:cNvPr id="368" name="直線コネクタ 367">
          <a:extLst>
            <a:ext uri="{FF2B5EF4-FFF2-40B4-BE49-F238E27FC236}">
              <a16:creationId xmlns:a16="http://schemas.microsoft.com/office/drawing/2014/main" id="{00000000-0008-0000-0E00-000070010000}"/>
            </a:ext>
          </a:extLst>
        </xdr:cNvPr>
        <xdr:cNvCxnSpPr/>
      </xdr:nvCxnSpPr>
      <xdr:spPr>
        <a:xfrm>
          <a:off x="6972300" y="1452448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124477</xdr:rowOff>
    </xdr:from>
    <xdr:ext cx="469744" cy="259045"/>
    <xdr:sp macro="" textlink="">
      <xdr:nvSpPr>
        <xdr:cNvPr id="369" name="n_1aveValue【公営住宅】&#10;一人当たり面積">
          <a:extLst>
            <a:ext uri="{FF2B5EF4-FFF2-40B4-BE49-F238E27FC236}">
              <a16:creationId xmlns:a16="http://schemas.microsoft.com/office/drawing/2014/main" id="{00000000-0008-0000-0E00-000071010000}"/>
            </a:ext>
          </a:extLst>
        </xdr:cNvPr>
        <xdr:cNvSpPr txBox="1"/>
      </xdr:nvSpPr>
      <xdr:spPr>
        <a:xfrm>
          <a:off x="9391727" y="1418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131335</xdr:rowOff>
    </xdr:from>
    <xdr:ext cx="469744" cy="259045"/>
    <xdr:sp macro="" textlink="">
      <xdr:nvSpPr>
        <xdr:cNvPr id="370" name="n_2aveValue【公営住宅】&#10;一人当たり面積">
          <a:extLst>
            <a:ext uri="{FF2B5EF4-FFF2-40B4-BE49-F238E27FC236}">
              <a16:creationId xmlns:a16="http://schemas.microsoft.com/office/drawing/2014/main" id="{00000000-0008-0000-0E00-000072010000}"/>
            </a:ext>
          </a:extLst>
        </xdr:cNvPr>
        <xdr:cNvSpPr txBox="1"/>
      </xdr:nvSpPr>
      <xdr:spPr>
        <a:xfrm>
          <a:off x="8515427" y="14190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116857</xdr:rowOff>
    </xdr:from>
    <xdr:ext cx="469744" cy="259045"/>
    <xdr:sp macro="" textlink="">
      <xdr:nvSpPr>
        <xdr:cNvPr id="371" name="n_3aveValue【公営住宅】&#10;一人当たり面積">
          <a:extLst>
            <a:ext uri="{FF2B5EF4-FFF2-40B4-BE49-F238E27FC236}">
              <a16:creationId xmlns:a16="http://schemas.microsoft.com/office/drawing/2014/main" id="{00000000-0008-0000-0E00-000073010000}"/>
            </a:ext>
          </a:extLst>
        </xdr:cNvPr>
        <xdr:cNvSpPr txBox="1"/>
      </xdr:nvSpPr>
      <xdr:spPr>
        <a:xfrm>
          <a:off x="7626427" y="1400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126001</xdr:rowOff>
    </xdr:from>
    <xdr:ext cx="469744" cy="259045"/>
    <xdr:sp macro="" textlink="">
      <xdr:nvSpPr>
        <xdr:cNvPr id="372" name="n_4aveValue【公営住宅】&#10;一人当たり面積">
          <a:extLst>
            <a:ext uri="{FF2B5EF4-FFF2-40B4-BE49-F238E27FC236}">
              <a16:creationId xmlns:a16="http://schemas.microsoft.com/office/drawing/2014/main" id="{00000000-0008-0000-0E00-000074010000}"/>
            </a:ext>
          </a:extLst>
        </xdr:cNvPr>
        <xdr:cNvSpPr txBox="1"/>
      </xdr:nvSpPr>
      <xdr:spPr>
        <a:xfrm>
          <a:off x="6737427" y="1401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162323</xdr:rowOff>
    </xdr:from>
    <xdr:ext cx="469744" cy="259045"/>
    <xdr:sp macro="" textlink="">
      <xdr:nvSpPr>
        <xdr:cNvPr id="373" name="n_1mainValue【公営住宅】&#10;一人当たり面積">
          <a:extLst>
            <a:ext uri="{FF2B5EF4-FFF2-40B4-BE49-F238E27FC236}">
              <a16:creationId xmlns:a16="http://schemas.microsoft.com/office/drawing/2014/main" id="{00000000-0008-0000-0E00-000075010000}"/>
            </a:ext>
          </a:extLst>
        </xdr:cNvPr>
        <xdr:cNvSpPr txBox="1"/>
      </xdr:nvSpPr>
      <xdr:spPr>
        <a:xfrm>
          <a:off x="9391727" y="1456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163847</xdr:rowOff>
    </xdr:from>
    <xdr:ext cx="469744" cy="259045"/>
    <xdr:sp macro="" textlink="">
      <xdr:nvSpPr>
        <xdr:cNvPr id="374" name="n_2mainValue【公営住宅】&#10;一人当たり面積">
          <a:extLst>
            <a:ext uri="{FF2B5EF4-FFF2-40B4-BE49-F238E27FC236}">
              <a16:creationId xmlns:a16="http://schemas.microsoft.com/office/drawing/2014/main" id="{00000000-0008-0000-0E00-000076010000}"/>
            </a:ext>
          </a:extLst>
        </xdr:cNvPr>
        <xdr:cNvSpPr txBox="1"/>
      </xdr:nvSpPr>
      <xdr:spPr>
        <a:xfrm>
          <a:off x="8515427" y="1456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166133</xdr:rowOff>
    </xdr:from>
    <xdr:ext cx="469744" cy="259045"/>
    <xdr:sp macro="" textlink="">
      <xdr:nvSpPr>
        <xdr:cNvPr id="375" name="n_3mainValue【公営住宅】&#10;一人当たり面積">
          <a:extLst>
            <a:ext uri="{FF2B5EF4-FFF2-40B4-BE49-F238E27FC236}">
              <a16:creationId xmlns:a16="http://schemas.microsoft.com/office/drawing/2014/main" id="{00000000-0008-0000-0E00-000077010000}"/>
            </a:ext>
          </a:extLst>
        </xdr:cNvPr>
        <xdr:cNvSpPr txBox="1"/>
      </xdr:nvSpPr>
      <xdr:spPr>
        <a:xfrm>
          <a:off x="7626427" y="14567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164609</xdr:rowOff>
    </xdr:from>
    <xdr:ext cx="469744" cy="259045"/>
    <xdr:sp macro="" textlink="">
      <xdr:nvSpPr>
        <xdr:cNvPr id="376" name="n_4mainValue【公営住宅】&#10;一人当たり面積">
          <a:extLst>
            <a:ext uri="{FF2B5EF4-FFF2-40B4-BE49-F238E27FC236}">
              <a16:creationId xmlns:a16="http://schemas.microsoft.com/office/drawing/2014/main" id="{00000000-0008-0000-0E00-000078010000}"/>
            </a:ext>
          </a:extLst>
        </xdr:cNvPr>
        <xdr:cNvSpPr txBox="1"/>
      </xdr:nvSpPr>
      <xdr:spPr>
        <a:xfrm>
          <a:off x="6737427" y="1456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E00-00008E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E00-00008F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00000000-0008-0000-0E00-000090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00000000-0008-0000-0E00-000091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00000000-0008-0000-0E00-000092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00000000-0008-0000-0E00-000093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4" name="直線コネクタ 403">
          <a:extLst>
            <a:ext uri="{FF2B5EF4-FFF2-40B4-BE49-F238E27FC236}">
              <a16:creationId xmlns:a16="http://schemas.microsoft.com/office/drawing/2014/main" id="{00000000-0008-0000-0E00-000094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5" name="テキスト ボックス 404">
          <a:extLst>
            <a:ext uri="{FF2B5EF4-FFF2-40B4-BE49-F238E27FC236}">
              <a16:creationId xmlns:a16="http://schemas.microsoft.com/office/drawing/2014/main" id="{00000000-0008-0000-0E00-000095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6" name="直線コネクタ 405">
          <a:extLst>
            <a:ext uri="{FF2B5EF4-FFF2-40B4-BE49-F238E27FC236}">
              <a16:creationId xmlns:a16="http://schemas.microsoft.com/office/drawing/2014/main" id="{00000000-0008-0000-0E00-000096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7" name="テキスト ボックス 406">
          <a:extLst>
            <a:ext uri="{FF2B5EF4-FFF2-40B4-BE49-F238E27FC236}">
              <a16:creationId xmlns:a16="http://schemas.microsoft.com/office/drawing/2014/main" id="{00000000-0008-0000-0E00-000097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9" name="テキスト ボックス 408">
          <a:extLst>
            <a:ext uri="{FF2B5EF4-FFF2-40B4-BE49-F238E27FC236}">
              <a16:creationId xmlns:a16="http://schemas.microsoft.com/office/drawing/2014/main" id="{00000000-0008-0000-0E00-000099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1" name="テキスト ボックス 410">
          <a:extLst>
            <a:ext uri="{FF2B5EF4-FFF2-40B4-BE49-F238E27FC236}">
              <a16:creationId xmlns:a16="http://schemas.microsoft.com/office/drawing/2014/main" id="{00000000-0008-0000-0E00-00009B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3" name="テキスト ボックス 412">
          <a:extLst>
            <a:ext uri="{FF2B5EF4-FFF2-40B4-BE49-F238E27FC236}">
              <a16:creationId xmlns:a16="http://schemas.microsoft.com/office/drawing/2014/main" id="{00000000-0008-0000-0E00-00009D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4" name="直線コネクタ 413">
          <a:extLst>
            <a:ext uri="{FF2B5EF4-FFF2-40B4-BE49-F238E27FC236}">
              <a16:creationId xmlns:a16="http://schemas.microsoft.com/office/drawing/2014/main" id="{00000000-0008-0000-0E00-00009E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5" name="テキスト ボックス 414">
          <a:extLst>
            <a:ext uri="{FF2B5EF4-FFF2-40B4-BE49-F238E27FC236}">
              <a16:creationId xmlns:a16="http://schemas.microsoft.com/office/drawing/2014/main" id="{00000000-0008-0000-0E00-00009F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a:extLst>
            <a:ext uri="{FF2B5EF4-FFF2-40B4-BE49-F238E27FC236}">
              <a16:creationId xmlns:a16="http://schemas.microsoft.com/office/drawing/2014/main" id="{00000000-0008-0000-0E00-0000A0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100965</xdr:rowOff>
    </xdr:from>
    <xdr:to>
      <xdr:col>85</xdr:col>
      <xdr:colOff>126364</xdr:colOff>
      <xdr:row>42</xdr:row>
      <xdr:rowOff>36195</xdr:rowOff>
    </xdr:to>
    <xdr:cxnSp macro="">
      <xdr:nvCxnSpPr>
        <xdr:cNvPr id="417" name="直線コネクタ 416">
          <a:extLst>
            <a:ext uri="{FF2B5EF4-FFF2-40B4-BE49-F238E27FC236}">
              <a16:creationId xmlns:a16="http://schemas.microsoft.com/office/drawing/2014/main" id="{00000000-0008-0000-0E00-0000A1010000}"/>
            </a:ext>
          </a:extLst>
        </xdr:cNvPr>
        <xdr:cNvCxnSpPr/>
      </xdr:nvCxnSpPr>
      <xdr:spPr>
        <a:xfrm flipV="1">
          <a:off x="16318864" y="5930265"/>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40022</xdr:rowOff>
    </xdr:from>
    <xdr:ext cx="405111" cy="259045"/>
    <xdr:sp macro="" textlink="">
      <xdr:nvSpPr>
        <xdr:cNvPr id="418" name="【認定こども園・幼稚園・保育所】&#10;有形固定資産減価償却率最小値テキスト">
          <a:extLst>
            <a:ext uri="{FF2B5EF4-FFF2-40B4-BE49-F238E27FC236}">
              <a16:creationId xmlns:a16="http://schemas.microsoft.com/office/drawing/2014/main" id="{00000000-0008-0000-0E00-0000A2010000}"/>
            </a:ext>
          </a:extLst>
        </xdr:cNvPr>
        <xdr:cNvSpPr txBox="1"/>
      </xdr:nvSpPr>
      <xdr:spPr>
        <a:xfrm>
          <a:off x="16357600" y="724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36195</xdr:rowOff>
    </xdr:from>
    <xdr:to>
      <xdr:col>86</xdr:col>
      <xdr:colOff>25400</xdr:colOff>
      <xdr:row>42</xdr:row>
      <xdr:rowOff>36195</xdr:rowOff>
    </xdr:to>
    <xdr:cxnSp macro="">
      <xdr:nvCxnSpPr>
        <xdr:cNvPr id="419" name="直線コネクタ 418">
          <a:extLst>
            <a:ext uri="{FF2B5EF4-FFF2-40B4-BE49-F238E27FC236}">
              <a16:creationId xmlns:a16="http://schemas.microsoft.com/office/drawing/2014/main" id="{00000000-0008-0000-0E00-0000A3010000}"/>
            </a:ext>
          </a:extLst>
        </xdr:cNvPr>
        <xdr:cNvCxnSpPr/>
      </xdr:nvCxnSpPr>
      <xdr:spPr>
        <a:xfrm>
          <a:off x="16230600" y="7237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47642</xdr:rowOff>
    </xdr:from>
    <xdr:ext cx="405111" cy="259045"/>
    <xdr:sp macro="" textlink="">
      <xdr:nvSpPr>
        <xdr:cNvPr id="420" name="【認定こども園・幼稚園・保育所】&#10;有形固定資産減価償却率最大値テキスト">
          <a:extLst>
            <a:ext uri="{FF2B5EF4-FFF2-40B4-BE49-F238E27FC236}">
              <a16:creationId xmlns:a16="http://schemas.microsoft.com/office/drawing/2014/main" id="{00000000-0008-0000-0E00-0000A4010000}"/>
            </a:ext>
          </a:extLst>
        </xdr:cNvPr>
        <xdr:cNvSpPr txBox="1"/>
      </xdr:nvSpPr>
      <xdr:spPr>
        <a:xfrm>
          <a:off x="16357600" y="570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100965</xdr:rowOff>
    </xdr:from>
    <xdr:to>
      <xdr:col>86</xdr:col>
      <xdr:colOff>25400</xdr:colOff>
      <xdr:row>34</xdr:row>
      <xdr:rowOff>100965</xdr:rowOff>
    </xdr:to>
    <xdr:cxnSp macro="">
      <xdr:nvCxnSpPr>
        <xdr:cNvPr id="421" name="直線コネクタ 420">
          <a:extLst>
            <a:ext uri="{FF2B5EF4-FFF2-40B4-BE49-F238E27FC236}">
              <a16:creationId xmlns:a16="http://schemas.microsoft.com/office/drawing/2014/main" id="{00000000-0008-0000-0E00-0000A5010000}"/>
            </a:ext>
          </a:extLst>
        </xdr:cNvPr>
        <xdr:cNvCxnSpPr/>
      </xdr:nvCxnSpPr>
      <xdr:spPr>
        <a:xfrm>
          <a:off x="16230600" y="5930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121937</xdr:rowOff>
    </xdr:from>
    <xdr:ext cx="405111" cy="259045"/>
    <xdr:sp macro="" textlink="">
      <xdr:nvSpPr>
        <xdr:cNvPr id="422" name="【認定こども園・幼稚園・保育所】&#10;有形固定資産減価償却率平均値テキスト">
          <a:extLst>
            <a:ext uri="{FF2B5EF4-FFF2-40B4-BE49-F238E27FC236}">
              <a16:creationId xmlns:a16="http://schemas.microsoft.com/office/drawing/2014/main" id="{00000000-0008-0000-0E00-0000A6010000}"/>
            </a:ext>
          </a:extLst>
        </xdr:cNvPr>
        <xdr:cNvSpPr txBox="1"/>
      </xdr:nvSpPr>
      <xdr:spPr>
        <a:xfrm>
          <a:off x="16357600" y="6465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143510</xdr:rowOff>
    </xdr:from>
    <xdr:to>
      <xdr:col>85</xdr:col>
      <xdr:colOff>177800</xdr:colOff>
      <xdr:row>38</xdr:row>
      <xdr:rowOff>73660</xdr:rowOff>
    </xdr:to>
    <xdr:sp macro="" textlink="">
      <xdr:nvSpPr>
        <xdr:cNvPr id="423" name="フローチャート: 判断 422">
          <a:extLst>
            <a:ext uri="{FF2B5EF4-FFF2-40B4-BE49-F238E27FC236}">
              <a16:creationId xmlns:a16="http://schemas.microsoft.com/office/drawing/2014/main" id="{00000000-0008-0000-0E00-0000A7010000}"/>
            </a:ext>
          </a:extLst>
        </xdr:cNvPr>
        <xdr:cNvSpPr/>
      </xdr:nvSpPr>
      <xdr:spPr>
        <a:xfrm>
          <a:off x="16268700" y="64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137795</xdr:rowOff>
    </xdr:from>
    <xdr:to>
      <xdr:col>81</xdr:col>
      <xdr:colOff>101600</xdr:colOff>
      <xdr:row>38</xdr:row>
      <xdr:rowOff>67945</xdr:rowOff>
    </xdr:to>
    <xdr:sp macro="" textlink="">
      <xdr:nvSpPr>
        <xdr:cNvPr id="424" name="フローチャート: 判断 423">
          <a:extLst>
            <a:ext uri="{FF2B5EF4-FFF2-40B4-BE49-F238E27FC236}">
              <a16:creationId xmlns:a16="http://schemas.microsoft.com/office/drawing/2014/main" id="{00000000-0008-0000-0E00-0000A8010000}"/>
            </a:ext>
          </a:extLst>
        </xdr:cNvPr>
        <xdr:cNvSpPr/>
      </xdr:nvSpPr>
      <xdr:spPr>
        <a:xfrm>
          <a:off x="15430500" y="648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154940</xdr:rowOff>
    </xdr:from>
    <xdr:to>
      <xdr:col>76</xdr:col>
      <xdr:colOff>165100</xdr:colOff>
      <xdr:row>38</xdr:row>
      <xdr:rowOff>85090</xdr:rowOff>
    </xdr:to>
    <xdr:sp macro="" textlink="">
      <xdr:nvSpPr>
        <xdr:cNvPr id="425" name="フローチャート: 判断 424">
          <a:extLst>
            <a:ext uri="{FF2B5EF4-FFF2-40B4-BE49-F238E27FC236}">
              <a16:creationId xmlns:a16="http://schemas.microsoft.com/office/drawing/2014/main" id="{00000000-0008-0000-0E00-0000A9010000}"/>
            </a:ext>
          </a:extLst>
        </xdr:cNvPr>
        <xdr:cNvSpPr/>
      </xdr:nvSpPr>
      <xdr:spPr>
        <a:xfrm>
          <a:off x="145415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426" name="フローチャート: 判断 425">
          <a:extLst>
            <a:ext uri="{FF2B5EF4-FFF2-40B4-BE49-F238E27FC236}">
              <a16:creationId xmlns:a16="http://schemas.microsoft.com/office/drawing/2014/main" id="{00000000-0008-0000-0E00-0000AA010000}"/>
            </a:ext>
          </a:extLst>
        </xdr:cNvPr>
        <xdr:cNvSpPr/>
      </xdr:nvSpPr>
      <xdr:spPr>
        <a:xfrm>
          <a:off x="13652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128270</xdr:rowOff>
    </xdr:from>
    <xdr:to>
      <xdr:col>67</xdr:col>
      <xdr:colOff>101600</xdr:colOff>
      <xdr:row>37</xdr:row>
      <xdr:rowOff>58420</xdr:rowOff>
    </xdr:to>
    <xdr:sp macro="" textlink="">
      <xdr:nvSpPr>
        <xdr:cNvPr id="427" name="フローチャート: 判断 426">
          <a:extLst>
            <a:ext uri="{FF2B5EF4-FFF2-40B4-BE49-F238E27FC236}">
              <a16:creationId xmlns:a16="http://schemas.microsoft.com/office/drawing/2014/main" id="{00000000-0008-0000-0E00-0000AB010000}"/>
            </a:ext>
          </a:extLst>
        </xdr:cNvPr>
        <xdr:cNvSpPr/>
      </xdr:nvSpPr>
      <xdr:spPr>
        <a:xfrm>
          <a:off x="12763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0000000-0008-0000-0E00-0000AC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E00-0000AD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E00-0000AE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E00-0000AF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99695</xdr:rowOff>
    </xdr:from>
    <xdr:to>
      <xdr:col>85</xdr:col>
      <xdr:colOff>177800</xdr:colOff>
      <xdr:row>36</xdr:row>
      <xdr:rowOff>29845</xdr:rowOff>
    </xdr:to>
    <xdr:sp macro="" textlink="">
      <xdr:nvSpPr>
        <xdr:cNvPr id="433" name="楕円 432">
          <a:extLst>
            <a:ext uri="{FF2B5EF4-FFF2-40B4-BE49-F238E27FC236}">
              <a16:creationId xmlns:a16="http://schemas.microsoft.com/office/drawing/2014/main" id="{00000000-0008-0000-0E00-0000B1010000}"/>
            </a:ext>
          </a:extLst>
        </xdr:cNvPr>
        <xdr:cNvSpPr/>
      </xdr:nvSpPr>
      <xdr:spPr>
        <a:xfrm>
          <a:off x="16268700" y="610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122572</xdr:rowOff>
    </xdr:from>
    <xdr:ext cx="405111" cy="259045"/>
    <xdr:sp macro="" textlink="">
      <xdr:nvSpPr>
        <xdr:cNvPr id="434" name="【認定こども園・幼稚園・保育所】&#10;有形固定資産減価償却率該当値テキスト">
          <a:extLst>
            <a:ext uri="{FF2B5EF4-FFF2-40B4-BE49-F238E27FC236}">
              <a16:creationId xmlns:a16="http://schemas.microsoft.com/office/drawing/2014/main" id="{00000000-0008-0000-0E00-0000B2010000}"/>
            </a:ext>
          </a:extLst>
        </xdr:cNvPr>
        <xdr:cNvSpPr txBox="1"/>
      </xdr:nvSpPr>
      <xdr:spPr>
        <a:xfrm>
          <a:off x="16357600" y="595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46355</xdr:rowOff>
    </xdr:from>
    <xdr:to>
      <xdr:col>81</xdr:col>
      <xdr:colOff>101600</xdr:colOff>
      <xdr:row>35</xdr:row>
      <xdr:rowOff>147955</xdr:rowOff>
    </xdr:to>
    <xdr:sp macro="" textlink="">
      <xdr:nvSpPr>
        <xdr:cNvPr id="435" name="楕円 434">
          <a:extLst>
            <a:ext uri="{FF2B5EF4-FFF2-40B4-BE49-F238E27FC236}">
              <a16:creationId xmlns:a16="http://schemas.microsoft.com/office/drawing/2014/main" id="{00000000-0008-0000-0E00-0000B3010000}"/>
            </a:ext>
          </a:extLst>
        </xdr:cNvPr>
        <xdr:cNvSpPr/>
      </xdr:nvSpPr>
      <xdr:spPr>
        <a:xfrm>
          <a:off x="15430500" y="604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97155</xdr:rowOff>
    </xdr:from>
    <xdr:to>
      <xdr:col>85</xdr:col>
      <xdr:colOff>127000</xdr:colOff>
      <xdr:row>35</xdr:row>
      <xdr:rowOff>150495</xdr:rowOff>
    </xdr:to>
    <xdr:cxnSp macro="">
      <xdr:nvCxnSpPr>
        <xdr:cNvPr id="436" name="直線コネクタ 435">
          <a:extLst>
            <a:ext uri="{FF2B5EF4-FFF2-40B4-BE49-F238E27FC236}">
              <a16:creationId xmlns:a16="http://schemas.microsoft.com/office/drawing/2014/main" id="{00000000-0008-0000-0E00-0000B4010000}"/>
            </a:ext>
          </a:extLst>
        </xdr:cNvPr>
        <xdr:cNvCxnSpPr/>
      </xdr:nvCxnSpPr>
      <xdr:spPr>
        <a:xfrm>
          <a:off x="15481300" y="6097905"/>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170180</xdr:rowOff>
    </xdr:from>
    <xdr:to>
      <xdr:col>76</xdr:col>
      <xdr:colOff>165100</xdr:colOff>
      <xdr:row>35</xdr:row>
      <xdr:rowOff>100330</xdr:rowOff>
    </xdr:to>
    <xdr:sp macro="" textlink="">
      <xdr:nvSpPr>
        <xdr:cNvPr id="437" name="楕円 436">
          <a:extLst>
            <a:ext uri="{FF2B5EF4-FFF2-40B4-BE49-F238E27FC236}">
              <a16:creationId xmlns:a16="http://schemas.microsoft.com/office/drawing/2014/main" id="{00000000-0008-0000-0E00-0000B5010000}"/>
            </a:ext>
          </a:extLst>
        </xdr:cNvPr>
        <xdr:cNvSpPr/>
      </xdr:nvSpPr>
      <xdr:spPr>
        <a:xfrm>
          <a:off x="14541500" y="599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49530</xdr:rowOff>
    </xdr:from>
    <xdr:to>
      <xdr:col>81</xdr:col>
      <xdr:colOff>50800</xdr:colOff>
      <xdr:row>35</xdr:row>
      <xdr:rowOff>97155</xdr:rowOff>
    </xdr:to>
    <xdr:cxnSp macro="">
      <xdr:nvCxnSpPr>
        <xdr:cNvPr id="438" name="直線コネクタ 437">
          <a:extLst>
            <a:ext uri="{FF2B5EF4-FFF2-40B4-BE49-F238E27FC236}">
              <a16:creationId xmlns:a16="http://schemas.microsoft.com/office/drawing/2014/main" id="{00000000-0008-0000-0E00-0000B6010000}"/>
            </a:ext>
          </a:extLst>
        </xdr:cNvPr>
        <xdr:cNvCxnSpPr/>
      </xdr:nvCxnSpPr>
      <xdr:spPr>
        <a:xfrm>
          <a:off x="14592300" y="605028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130175</xdr:rowOff>
    </xdr:from>
    <xdr:to>
      <xdr:col>72</xdr:col>
      <xdr:colOff>38100</xdr:colOff>
      <xdr:row>35</xdr:row>
      <xdr:rowOff>60325</xdr:rowOff>
    </xdr:to>
    <xdr:sp macro="" textlink="">
      <xdr:nvSpPr>
        <xdr:cNvPr id="439" name="楕円 438">
          <a:extLst>
            <a:ext uri="{FF2B5EF4-FFF2-40B4-BE49-F238E27FC236}">
              <a16:creationId xmlns:a16="http://schemas.microsoft.com/office/drawing/2014/main" id="{00000000-0008-0000-0E00-0000B7010000}"/>
            </a:ext>
          </a:extLst>
        </xdr:cNvPr>
        <xdr:cNvSpPr/>
      </xdr:nvSpPr>
      <xdr:spPr>
        <a:xfrm>
          <a:off x="13652500" y="595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9525</xdr:rowOff>
    </xdr:from>
    <xdr:to>
      <xdr:col>76</xdr:col>
      <xdr:colOff>114300</xdr:colOff>
      <xdr:row>35</xdr:row>
      <xdr:rowOff>49530</xdr:rowOff>
    </xdr:to>
    <xdr:cxnSp macro="">
      <xdr:nvCxnSpPr>
        <xdr:cNvPr id="440" name="直線コネクタ 439">
          <a:extLst>
            <a:ext uri="{FF2B5EF4-FFF2-40B4-BE49-F238E27FC236}">
              <a16:creationId xmlns:a16="http://schemas.microsoft.com/office/drawing/2014/main" id="{00000000-0008-0000-0E00-0000B8010000}"/>
            </a:ext>
          </a:extLst>
        </xdr:cNvPr>
        <xdr:cNvCxnSpPr/>
      </xdr:nvCxnSpPr>
      <xdr:spPr>
        <a:xfrm>
          <a:off x="13703300" y="60102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114935</xdr:rowOff>
    </xdr:from>
    <xdr:to>
      <xdr:col>67</xdr:col>
      <xdr:colOff>101600</xdr:colOff>
      <xdr:row>35</xdr:row>
      <xdr:rowOff>45085</xdr:rowOff>
    </xdr:to>
    <xdr:sp macro="" textlink="">
      <xdr:nvSpPr>
        <xdr:cNvPr id="441" name="楕円 440">
          <a:extLst>
            <a:ext uri="{FF2B5EF4-FFF2-40B4-BE49-F238E27FC236}">
              <a16:creationId xmlns:a16="http://schemas.microsoft.com/office/drawing/2014/main" id="{00000000-0008-0000-0E00-0000B9010000}"/>
            </a:ext>
          </a:extLst>
        </xdr:cNvPr>
        <xdr:cNvSpPr/>
      </xdr:nvSpPr>
      <xdr:spPr>
        <a:xfrm>
          <a:off x="12763500" y="594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165735</xdr:rowOff>
    </xdr:from>
    <xdr:to>
      <xdr:col>71</xdr:col>
      <xdr:colOff>177800</xdr:colOff>
      <xdr:row>35</xdr:row>
      <xdr:rowOff>9525</xdr:rowOff>
    </xdr:to>
    <xdr:cxnSp macro="">
      <xdr:nvCxnSpPr>
        <xdr:cNvPr id="442" name="直線コネクタ 441">
          <a:extLst>
            <a:ext uri="{FF2B5EF4-FFF2-40B4-BE49-F238E27FC236}">
              <a16:creationId xmlns:a16="http://schemas.microsoft.com/office/drawing/2014/main" id="{00000000-0008-0000-0E00-0000BA010000}"/>
            </a:ext>
          </a:extLst>
        </xdr:cNvPr>
        <xdr:cNvCxnSpPr/>
      </xdr:nvCxnSpPr>
      <xdr:spPr>
        <a:xfrm>
          <a:off x="12814300" y="599503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59072</xdr:rowOff>
    </xdr:from>
    <xdr:ext cx="405111" cy="259045"/>
    <xdr:sp macro="" textlink="">
      <xdr:nvSpPr>
        <xdr:cNvPr id="443" name="n_1aveValue【認定こども園・幼稚園・保育所】&#10;有形固定資産減価償却率">
          <a:extLst>
            <a:ext uri="{FF2B5EF4-FFF2-40B4-BE49-F238E27FC236}">
              <a16:creationId xmlns:a16="http://schemas.microsoft.com/office/drawing/2014/main" id="{00000000-0008-0000-0E00-0000BB010000}"/>
            </a:ext>
          </a:extLst>
        </xdr:cNvPr>
        <xdr:cNvSpPr txBox="1"/>
      </xdr:nvSpPr>
      <xdr:spPr>
        <a:xfrm>
          <a:off x="15266044" y="657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76217</xdr:rowOff>
    </xdr:from>
    <xdr:ext cx="405111" cy="259045"/>
    <xdr:sp macro="" textlink="">
      <xdr:nvSpPr>
        <xdr:cNvPr id="444" name="n_2aveValue【認定こども園・幼稚園・保育所】&#10;有形固定資産減価償却率">
          <a:extLst>
            <a:ext uri="{FF2B5EF4-FFF2-40B4-BE49-F238E27FC236}">
              <a16:creationId xmlns:a16="http://schemas.microsoft.com/office/drawing/2014/main" id="{00000000-0008-0000-0E00-0000BC010000}"/>
            </a:ext>
          </a:extLst>
        </xdr:cNvPr>
        <xdr:cNvSpPr txBox="1"/>
      </xdr:nvSpPr>
      <xdr:spPr>
        <a:xfrm>
          <a:off x="14389744"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445" name="n_3aveValue【認定こども園・幼稚園・保育所】&#10;有形固定資産減価償却率">
          <a:extLst>
            <a:ext uri="{FF2B5EF4-FFF2-40B4-BE49-F238E27FC236}">
              <a16:creationId xmlns:a16="http://schemas.microsoft.com/office/drawing/2014/main" id="{00000000-0008-0000-0E00-0000BD010000}"/>
            </a:ext>
          </a:extLst>
        </xdr:cNvPr>
        <xdr:cNvSpPr txBox="1"/>
      </xdr:nvSpPr>
      <xdr:spPr>
        <a:xfrm>
          <a:off x="13500744" y="636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49547</xdr:rowOff>
    </xdr:from>
    <xdr:ext cx="405111" cy="259045"/>
    <xdr:sp macro="" textlink="">
      <xdr:nvSpPr>
        <xdr:cNvPr id="446" name="n_4aveValue【認定こども園・幼稚園・保育所】&#10;有形固定資産減価償却率">
          <a:extLst>
            <a:ext uri="{FF2B5EF4-FFF2-40B4-BE49-F238E27FC236}">
              <a16:creationId xmlns:a16="http://schemas.microsoft.com/office/drawing/2014/main" id="{00000000-0008-0000-0E00-0000BE010000}"/>
            </a:ext>
          </a:extLst>
        </xdr:cNvPr>
        <xdr:cNvSpPr txBox="1"/>
      </xdr:nvSpPr>
      <xdr:spPr>
        <a:xfrm>
          <a:off x="126117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164482</xdr:rowOff>
    </xdr:from>
    <xdr:ext cx="405111" cy="259045"/>
    <xdr:sp macro="" textlink="">
      <xdr:nvSpPr>
        <xdr:cNvPr id="447" name="n_1mainValue【認定こども園・幼稚園・保育所】&#10;有形固定資産減価償却率">
          <a:extLst>
            <a:ext uri="{FF2B5EF4-FFF2-40B4-BE49-F238E27FC236}">
              <a16:creationId xmlns:a16="http://schemas.microsoft.com/office/drawing/2014/main" id="{00000000-0008-0000-0E00-0000BF010000}"/>
            </a:ext>
          </a:extLst>
        </xdr:cNvPr>
        <xdr:cNvSpPr txBox="1"/>
      </xdr:nvSpPr>
      <xdr:spPr>
        <a:xfrm>
          <a:off x="15266044" y="582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116857</xdr:rowOff>
    </xdr:from>
    <xdr:ext cx="405111" cy="259045"/>
    <xdr:sp macro="" textlink="">
      <xdr:nvSpPr>
        <xdr:cNvPr id="448" name="n_2mainValue【認定こども園・幼稚園・保育所】&#10;有形固定資産減価償却率">
          <a:extLst>
            <a:ext uri="{FF2B5EF4-FFF2-40B4-BE49-F238E27FC236}">
              <a16:creationId xmlns:a16="http://schemas.microsoft.com/office/drawing/2014/main" id="{00000000-0008-0000-0E00-0000C0010000}"/>
            </a:ext>
          </a:extLst>
        </xdr:cNvPr>
        <xdr:cNvSpPr txBox="1"/>
      </xdr:nvSpPr>
      <xdr:spPr>
        <a:xfrm>
          <a:off x="14389744" y="57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76852</xdr:rowOff>
    </xdr:from>
    <xdr:ext cx="405111" cy="259045"/>
    <xdr:sp macro="" textlink="">
      <xdr:nvSpPr>
        <xdr:cNvPr id="449" name="n_3mainValue【認定こども園・幼稚園・保育所】&#10;有形固定資産減価償却率">
          <a:extLst>
            <a:ext uri="{FF2B5EF4-FFF2-40B4-BE49-F238E27FC236}">
              <a16:creationId xmlns:a16="http://schemas.microsoft.com/office/drawing/2014/main" id="{00000000-0008-0000-0E00-0000C1010000}"/>
            </a:ext>
          </a:extLst>
        </xdr:cNvPr>
        <xdr:cNvSpPr txBox="1"/>
      </xdr:nvSpPr>
      <xdr:spPr>
        <a:xfrm>
          <a:off x="13500744" y="573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61612</xdr:rowOff>
    </xdr:from>
    <xdr:ext cx="405111" cy="259045"/>
    <xdr:sp macro="" textlink="">
      <xdr:nvSpPr>
        <xdr:cNvPr id="450" name="n_4mainValue【認定こども園・幼稚園・保育所】&#10;有形固定資産減価償却率">
          <a:extLst>
            <a:ext uri="{FF2B5EF4-FFF2-40B4-BE49-F238E27FC236}">
              <a16:creationId xmlns:a16="http://schemas.microsoft.com/office/drawing/2014/main" id="{00000000-0008-0000-0E00-0000C2010000}"/>
            </a:ext>
          </a:extLst>
        </xdr:cNvPr>
        <xdr:cNvSpPr txBox="1"/>
      </xdr:nvSpPr>
      <xdr:spPr>
        <a:xfrm>
          <a:off x="12611744" y="571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a:extLst>
            <a:ext uri="{FF2B5EF4-FFF2-40B4-BE49-F238E27FC236}">
              <a16:creationId xmlns:a16="http://schemas.microsoft.com/office/drawing/2014/main" id="{00000000-0008-0000-0E00-0000C3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a:extLst>
            <a:ext uri="{FF2B5EF4-FFF2-40B4-BE49-F238E27FC236}">
              <a16:creationId xmlns:a16="http://schemas.microsoft.com/office/drawing/2014/main" id="{00000000-0008-0000-0E00-0000C4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a:extLst>
            <a:ext uri="{FF2B5EF4-FFF2-40B4-BE49-F238E27FC236}">
              <a16:creationId xmlns:a16="http://schemas.microsoft.com/office/drawing/2014/main" id="{00000000-0008-0000-0E00-0000C5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a:extLst>
            <a:ext uri="{FF2B5EF4-FFF2-40B4-BE49-F238E27FC236}">
              <a16:creationId xmlns:a16="http://schemas.microsoft.com/office/drawing/2014/main" id="{00000000-0008-0000-0E00-0000C6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a:extLst>
            <a:ext uri="{FF2B5EF4-FFF2-40B4-BE49-F238E27FC236}">
              <a16:creationId xmlns:a16="http://schemas.microsoft.com/office/drawing/2014/main" id="{00000000-0008-0000-0E00-0000C7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a:extLst>
            <a:ext uri="{FF2B5EF4-FFF2-40B4-BE49-F238E27FC236}">
              <a16:creationId xmlns:a16="http://schemas.microsoft.com/office/drawing/2014/main" id="{00000000-0008-0000-0E00-0000C8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a:extLst>
            <a:ext uri="{FF2B5EF4-FFF2-40B4-BE49-F238E27FC236}">
              <a16:creationId xmlns:a16="http://schemas.microsoft.com/office/drawing/2014/main" id="{00000000-0008-0000-0E00-0000C9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a:extLst>
            <a:ext uri="{FF2B5EF4-FFF2-40B4-BE49-F238E27FC236}">
              <a16:creationId xmlns:a16="http://schemas.microsoft.com/office/drawing/2014/main" id="{00000000-0008-0000-0E00-0000CA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a:extLst>
            <a:ext uri="{FF2B5EF4-FFF2-40B4-BE49-F238E27FC236}">
              <a16:creationId xmlns:a16="http://schemas.microsoft.com/office/drawing/2014/main" id="{00000000-0008-0000-0E00-0000CB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a:extLst>
            <a:ext uri="{FF2B5EF4-FFF2-40B4-BE49-F238E27FC236}">
              <a16:creationId xmlns:a16="http://schemas.microsoft.com/office/drawing/2014/main" id="{00000000-0008-0000-0E00-0000CC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1" name="直線コネクタ 460">
          <a:extLst>
            <a:ext uri="{FF2B5EF4-FFF2-40B4-BE49-F238E27FC236}">
              <a16:creationId xmlns:a16="http://schemas.microsoft.com/office/drawing/2014/main" id="{00000000-0008-0000-0E00-0000CD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2" name="テキスト ボックス 461">
          <a:extLst>
            <a:ext uri="{FF2B5EF4-FFF2-40B4-BE49-F238E27FC236}">
              <a16:creationId xmlns:a16="http://schemas.microsoft.com/office/drawing/2014/main" id="{00000000-0008-0000-0E00-0000CE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3" name="直線コネクタ 462">
          <a:extLst>
            <a:ext uri="{FF2B5EF4-FFF2-40B4-BE49-F238E27FC236}">
              <a16:creationId xmlns:a16="http://schemas.microsoft.com/office/drawing/2014/main" id="{00000000-0008-0000-0E00-0000CF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4" name="テキスト ボックス 463">
          <a:extLst>
            <a:ext uri="{FF2B5EF4-FFF2-40B4-BE49-F238E27FC236}">
              <a16:creationId xmlns:a16="http://schemas.microsoft.com/office/drawing/2014/main" id="{00000000-0008-0000-0E00-0000D0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6" name="テキスト ボックス 465">
          <a:extLst>
            <a:ext uri="{FF2B5EF4-FFF2-40B4-BE49-F238E27FC236}">
              <a16:creationId xmlns:a16="http://schemas.microsoft.com/office/drawing/2014/main" id="{00000000-0008-0000-0E00-0000D2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8" name="テキスト ボックス 467">
          <a:extLst>
            <a:ext uri="{FF2B5EF4-FFF2-40B4-BE49-F238E27FC236}">
              <a16:creationId xmlns:a16="http://schemas.microsoft.com/office/drawing/2014/main" id="{00000000-0008-0000-0E00-0000D4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0" name="テキスト ボックス 469">
          <a:extLst>
            <a:ext uri="{FF2B5EF4-FFF2-40B4-BE49-F238E27FC236}">
              <a16:creationId xmlns:a16="http://schemas.microsoft.com/office/drawing/2014/main" id="{00000000-0008-0000-0E00-0000D6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00000000-0008-0000-0E00-0000D7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00000000-0008-0000-0E00-0000D8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00000000-0008-0000-0E00-0000D9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30480</xdr:rowOff>
    </xdr:from>
    <xdr:to>
      <xdr:col>116</xdr:col>
      <xdr:colOff>62864</xdr:colOff>
      <xdr:row>42</xdr:row>
      <xdr:rowOff>3810</xdr:rowOff>
    </xdr:to>
    <xdr:cxnSp macro="">
      <xdr:nvCxnSpPr>
        <xdr:cNvPr id="474" name="直線コネクタ 473">
          <a:extLst>
            <a:ext uri="{FF2B5EF4-FFF2-40B4-BE49-F238E27FC236}">
              <a16:creationId xmlns:a16="http://schemas.microsoft.com/office/drawing/2014/main" id="{00000000-0008-0000-0E00-0000DA010000}"/>
            </a:ext>
          </a:extLst>
        </xdr:cNvPr>
        <xdr:cNvCxnSpPr/>
      </xdr:nvCxnSpPr>
      <xdr:spPr>
        <a:xfrm flipV="1">
          <a:off x="22160864" y="568833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00000000-0008-0000-0E00-0000DB010000}"/>
            </a:ext>
          </a:extLst>
        </xdr:cNvPr>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76" name="直線コネクタ 475">
          <a:extLst>
            <a:ext uri="{FF2B5EF4-FFF2-40B4-BE49-F238E27FC236}">
              <a16:creationId xmlns:a16="http://schemas.microsoft.com/office/drawing/2014/main" id="{00000000-0008-0000-0E00-0000DC010000}"/>
            </a:ext>
          </a:extLst>
        </xdr:cNvPr>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148607</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00000000-0008-0000-0E00-0000DD010000}"/>
            </a:ext>
          </a:extLst>
        </xdr:cNvPr>
        <xdr:cNvSpPr txBox="1"/>
      </xdr:nvSpPr>
      <xdr:spPr>
        <a:xfrm>
          <a:off x="22199600" y="546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30480</xdr:rowOff>
    </xdr:from>
    <xdr:to>
      <xdr:col>116</xdr:col>
      <xdr:colOff>152400</xdr:colOff>
      <xdr:row>33</xdr:row>
      <xdr:rowOff>30480</xdr:rowOff>
    </xdr:to>
    <xdr:cxnSp macro="">
      <xdr:nvCxnSpPr>
        <xdr:cNvPr id="478" name="直線コネクタ 477">
          <a:extLst>
            <a:ext uri="{FF2B5EF4-FFF2-40B4-BE49-F238E27FC236}">
              <a16:creationId xmlns:a16="http://schemas.microsoft.com/office/drawing/2014/main" id="{00000000-0008-0000-0E00-0000DE010000}"/>
            </a:ext>
          </a:extLst>
        </xdr:cNvPr>
        <xdr:cNvCxnSpPr/>
      </xdr:nvCxnSpPr>
      <xdr:spPr>
        <a:xfrm>
          <a:off x="22072600" y="568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83837</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00000000-0008-0000-0E00-0000DF010000}"/>
            </a:ext>
          </a:extLst>
        </xdr:cNvPr>
        <xdr:cNvSpPr txBox="1"/>
      </xdr:nvSpPr>
      <xdr:spPr>
        <a:xfrm>
          <a:off x="22199600" y="65989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105410</xdr:rowOff>
    </xdr:from>
    <xdr:to>
      <xdr:col>116</xdr:col>
      <xdr:colOff>114300</xdr:colOff>
      <xdr:row>39</xdr:row>
      <xdr:rowOff>35560</xdr:rowOff>
    </xdr:to>
    <xdr:sp macro="" textlink="">
      <xdr:nvSpPr>
        <xdr:cNvPr id="480" name="フローチャート: 判断 479">
          <a:extLst>
            <a:ext uri="{FF2B5EF4-FFF2-40B4-BE49-F238E27FC236}">
              <a16:creationId xmlns:a16="http://schemas.microsoft.com/office/drawing/2014/main" id="{00000000-0008-0000-0E00-0000E0010000}"/>
            </a:ext>
          </a:extLst>
        </xdr:cNvPr>
        <xdr:cNvSpPr/>
      </xdr:nvSpPr>
      <xdr:spPr>
        <a:xfrm>
          <a:off x="221107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101600</xdr:rowOff>
    </xdr:from>
    <xdr:to>
      <xdr:col>112</xdr:col>
      <xdr:colOff>38100</xdr:colOff>
      <xdr:row>39</xdr:row>
      <xdr:rowOff>31750</xdr:rowOff>
    </xdr:to>
    <xdr:sp macro="" textlink="">
      <xdr:nvSpPr>
        <xdr:cNvPr id="481" name="フローチャート: 判断 480">
          <a:extLst>
            <a:ext uri="{FF2B5EF4-FFF2-40B4-BE49-F238E27FC236}">
              <a16:creationId xmlns:a16="http://schemas.microsoft.com/office/drawing/2014/main" id="{00000000-0008-0000-0E00-0000E1010000}"/>
            </a:ext>
          </a:extLst>
        </xdr:cNvPr>
        <xdr:cNvSpPr/>
      </xdr:nvSpPr>
      <xdr:spPr>
        <a:xfrm>
          <a:off x="21272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120650</xdr:rowOff>
    </xdr:from>
    <xdr:to>
      <xdr:col>107</xdr:col>
      <xdr:colOff>101600</xdr:colOff>
      <xdr:row>39</xdr:row>
      <xdr:rowOff>50800</xdr:rowOff>
    </xdr:to>
    <xdr:sp macro="" textlink="">
      <xdr:nvSpPr>
        <xdr:cNvPr id="482" name="フローチャート: 判断 481">
          <a:extLst>
            <a:ext uri="{FF2B5EF4-FFF2-40B4-BE49-F238E27FC236}">
              <a16:creationId xmlns:a16="http://schemas.microsoft.com/office/drawing/2014/main" id="{00000000-0008-0000-0E00-0000E2010000}"/>
            </a:ext>
          </a:extLst>
        </xdr:cNvPr>
        <xdr:cNvSpPr/>
      </xdr:nvSpPr>
      <xdr:spPr>
        <a:xfrm>
          <a:off x="20383500" y="663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151130</xdr:rowOff>
    </xdr:from>
    <xdr:to>
      <xdr:col>102</xdr:col>
      <xdr:colOff>165100</xdr:colOff>
      <xdr:row>38</xdr:row>
      <xdr:rowOff>81280</xdr:rowOff>
    </xdr:to>
    <xdr:sp macro="" textlink="">
      <xdr:nvSpPr>
        <xdr:cNvPr id="483" name="フローチャート: 判断 482">
          <a:extLst>
            <a:ext uri="{FF2B5EF4-FFF2-40B4-BE49-F238E27FC236}">
              <a16:creationId xmlns:a16="http://schemas.microsoft.com/office/drawing/2014/main" id="{00000000-0008-0000-0E00-0000E3010000}"/>
            </a:ext>
          </a:extLst>
        </xdr:cNvPr>
        <xdr:cNvSpPr/>
      </xdr:nvSpPr>
      <xdr:spPr>
        <a:xfrm>
          <a:off x="19494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147320</xdr:rowOff>
    </xdr:from>
    <xdr:to>
      <xdr:col>98</xdr:col>
      <xdr:colOff>38100</xdr:colOff>
      <xdr:row>38</xdr:row>
      <xdr:rowOff>77470</xdr:rowOff>
    </xdr:to>
    <xdr:sp macro="" textlink="">
      <xdr:nvSpPr>
        <xdr:cNvPr id="484" name="フローチャート: 判断 483">
          <a:extLst>
            <a:ext uri="{FF2B5EF4-FFF2-40B4-BE49-F238E27FC236}">
              <a16:creationId xmlns:a16="http://schemas.microsoft.com/office/drawing/2014/main" id="{00000000-0008-0000-0E00-0000E4010000}"/>
            </a:ext>
          </a:extLst>
        </xdr:cNvPr>
        <xdr:cNvSpPr/>
      </xdr:nvSpPr>
      <xdr:spPr>
        <a:xfrm>
          <a:off x="18605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E00-0000E5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E00-0000E6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E00-0000E7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E00-0000E9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63500</xdr:rowOff>
    </xdr:from>
    <xdr:to>
      <xdr:col>116</xdr:col>
      <xdr:colOff>114300</xdr:colOff>
      <xdr:row>36</xdr:row>
      <xdr:rowOff>165100</xdr:rowOff>
    </xdr:to>
    <xdr:sp macro="" textlink="">
      <xdr:nvSpPr>
        <xdr:cNvPr id="490" name="楕円 489">
          <a:extLst>
            <a:ext uri="{FF2B5EF4-FFF2-40B4-BE49-F238E27FC236}">
              <a16:creationId xmlns:a16="http://schemas.microsoft.com/office/drawing/2014/main" id="{00000000-0008-0000-0E00-0000EA010000}"/>
            </a:ext>
          </a:extLst>
        </xdr:cNvPr>
        <xdr:cNvSpPr/>
      </xdr:nvSpPr>
      <xdr:spPr>
        <a:xfrm>
          <a:off x="221107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86377</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00000000-0008-0000-0E00-0000EB010000}"/>
            </a:ext>
          </a:extLst>
        </xdr:cNvPr>
        <xdr:cNvSpPr txBox="1"/>
      </xdr:nvSpPr>
      <xdr:spPr>
        <a:xfrm>
          <a:off x="22199600" y="608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63500</xdr:rowOff>
    </xdr:from>
    <xdr:to>
      <xdr:col>112</xdr:col>
      <xdr:colOff>38100</xdr:colOff>
      <xdr:row>36</xdr:row>
      <xdr:rowOff>165100</xdr:rowOff>
    </xdr:to>
    <xdr:sp macro="" textlink="">
      <xdr:nvSpPr>
        <xdr:cNvPr id="492" name="楕円 491">
          <a:extLst>
            <a:ext uri="{FF2B5EF4-FFF2-40B4-BE49-F238E27FC236}">
              <a16:creationId xmlns:a16="http://schemas.microsoft.com/office/drawing/2014/main" id="{00000000-0008-0000-0E00-0000EC010000}"/>
            </a:ext>
          </a:extLst>
        </xdr:cNvPr>
        <xdr:cNvSpPr/>
      </xdr:nvSpPr>
      <xdr:spPr>
        <a:xfrm>
          <a:off x="212725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114300</xdr:rowOff>
    </xdr:from>
    <xdr:to>
      <xdr:col>116</xdr:col>
      <xdr:colOff>63500</xdr:colOff>
      <xdr:row>36</xdr:row>
      <xdr:rowOff>114300</xdr:rowOff>
    </xdr:to>
    <xdr:cxnSp macro="">
      <xdr:nvCxnSpPr>
        <xdr:cNvPr id="493" name="直線コネクタ 492">
          <a:extLst>
            <a:ext uri="{FF2B5EF4-FFF2-40B4-BE49-F238E27FC236}">
              <a16:creationId xmlns:a16="http://schemas.microsoft.com/office/drawing/2014/main" id="{00000000-0008-0000-0E00-0000ED010000}"/>
            </a:ext>
          </a:extLst>
        </xdr:cNvPr>
        <xdr:cNvCxnSpPr/>
      </xdr:nvCxnSpPr>
      <xdr:spPr>
        <a:xfrm>
          <a:off x="21323300" y="6286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67310</xdr:rowOff>
    </xdr:from>
    <xdr:to>
      <xdr:col>107</xdr:col>
      <xdr:colOff>101600</xdr:colOff>
      <xdr:row>36</xdr:row>
      <xdr:rowOff>168910</xdr:rowOff>
    </xdr:to>
    <xdr:sp macro="" textlink="">
      <xdr:nvSpPr>
        <xdr:cNvPr id="494" name="楕円 493">
          <a:extLst>
            <a:ext uri="{FF2B5EF4-FFF2-40B4-BE49-F238E27FC236}">
              <a16:creationId xmlns:a16="http://schemas.microsoft.com/office/drawing/2014/main" id="{00000000-0008-0000-0E00-0000EE010000}"/>
            </a:ext>
          </a:extLst>
        </xdr:cNvPr>
        <xdr:cNvSpPr/>
      </xdr:nvSpPr>
      <xdr:spPr>
        <a:xfrm>
          <a:off x="20383500" y="623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114300</xdr:rowOff>
    </xdr:from>
    <xdr:to>
      <xdr:col>111</xdr:col>
      <xdr:colOff>177800</xdr:colOff>
      <xdr:row>36</xdr:row>
      <xdr:rowOff>118110</xdr:rowOff>
    </xdr:to>
    <xdr:cxnSp macro="">
      <xdr:nvCxnSpPr>
        <xdr:cNvPr id="495" name="直線コネクタ 494">
          <a:extLst>
            <a:ext uri="{FF2B5EF4-FFF2-40B4-BE49-F238E27FC236}">
              <a16:creationId xmlns:a16="http://schemas.microsoft.com/office/drawing/2014/main" id="{00000000-0008-0000-0E00-0000EF010000}"/>
            </a:ext>
          </a:extLst>
        </xdr:cNvPr>
        <xdr:cNvCxnSpPr/>
      </xdr:nvCxnSpPr>
      <xdr:spPr>
        <a:xfrm flipV="1">
          <a:off x="20434300" y="62865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74930</xdr:rowOff>
    </xdr:from>
    <xdr:to>
      <xdr:col>102</xdr:col>
      <xdr:colOff>165100</xdr:colOff>
      <xdr:row>37</xdr:row>
      <xdr:rowOff>5080</xdr:rowOff>
    </xdr:to>
    <xdr:sp macro="" textlink="">
      <xdr:nvSpPr>
        <xdr:cNvPr id="496" name="楕円 495">
          <a:extLst>
            <a:ext uri="{FF2B5EF4-FFF2-40B4-BE49-F238E27FC236}">
              <a16:creationId xmlns:a16="http://schemas.microsoft.com/office/drawing/2014/main" id="{00000000-0008-0000-0E00-0000F0010000}"/>
            </a:ext>
          </a:extLst>
        </xdr:cNvPr>
        <xdr:cNvSpPr/>
      </xdr:nvSpPr>
      <xdr:spPr>
        <a:xfrm>
          <a:off x="19494500" y="624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118110</xdr:rowOff>
    </xdr:from>
    <xdr:to>
      <xdr:col>107</xdr:col>
      <xdr:colOff>50800</xdr:colOff>
      <xdr:row>36</xdr:row>
      <xdr:rowOff>125730</xdr:rowOff>
    </xdr:to>
    <xdr:cxnSp macro="">
      <xdr:nvCxnSpPr>
        <xdr:cNvPr id="497" name="直線コネクタ 496">
          <a:extLst>
            <a:ext uri="{FF2B5EF4-FFF2-40B4-BE49-F238E27FC236}">
              <a16:creationId xmlns:a16="http://schemas.microsoft.com/office/drawing/2014/main" id="{00000000-0008-0000-0E00-0000F1010000}"/>
            </a:ext>
          </a:extLst>
        </xdr:cNvPr>
        <xdr:cNvCxnSpPr/>
      </xdr:nvCxnSpPr>
      <xdr:spPr>
        <a:xfrm flipV="1">
          <a:off x="19545300" y="629031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71120</xdr:rowOff>
    </xdr:from>
    <xdr:to>
      <xdr:col>98</xdr:col>
      <xdr:colOff>38100</xdr:colOff>
      <xdr:row>37</xdr:row>
      <xdr:rowOff>1270</xdr:rowOff>
    </xdr:to>
    <xdr:sp macro="" textlink="">
      <xdr:nvSpPr>
        <xdr:cNvPr id="498" name="楕円 497">
          <a:extLst>
            <a:ext uri="{FF2B5EF4-FFF2-40B4-BE49-F238E27FC236}">
              <a16:creationId xmlns:a16="http://schemas.microsoft.com/office/drawing/2014/main" id="{00000000-0008-0000-0E00-0000F2010000}"/>
            </a:ext>
          </a:extLst>
        </xdr:cNvPr>
        <xdr:cNvSpPr/>
      </xdr:nvSpPr>
      <xdr:spPr>
        <a:xfrm>
          <a:off x="18605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121920</xdr:rowOff>
    </xdr:from>
    <xdr:to>
      <xdr:col>102</xdr:col>
      <xdr:colOff>114300</xdr:colOff>
      <xdr:row>36</xdr:row>
      <xdr:rowOff>125730</xdr:rowOff>
    </xdr:to>
    <xdr:cxnSp macro="">
      <xdr:nvCxnSpPr>
        <xdr:cNvPr id="499" name="直線コネクタ 498">
          <a:extLst>
            <a:ext uri="{FF2B5EF4-FFF2-40B4-BE49-F238E27FC236}">
              <a16:creationId xmlns:a16="http://schemas.microsoft.com/office/drawing/2014/main" id="{00000000-0008-0000-0E00-0000F3010000}"/>
            </a:ext>
          </a:extLst>
        </xdr:cNvPr>
        <xdr:cNvCxnSpPr/>
      </xdr:nvCxnSpPr>
      <xdr:spPr>
        <a:xfrm>
          <a:off x="18656300" y="62941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22877</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00000000-0008-0000-0E00-0000F4010000}"/>
            </a:ext>
          </a:extLst>
        </xdr:cNvPr>
        <xdr:cNvSpPr txBox="1"/>
      </xdr:nvSpPr>
      <xdr:spPr>
        <a:xfrm>
          <a:off x="2107572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41927</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00000000-0008-0000-0E00-0000F5010000}"/>
            </a:ext>
          </a:extLst>
        </xdr:cNvPr>
        <xdr:cNvSpPr txBox="1"/>
      </xdr:nvSpPr>
      <xdr:spPr>
        <a:xfrm>
          <a:off x="20199427" y="672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72407</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00000000-0008-0000-0E00-0000F6010000}"/>
            </a:ext>
          </a:extLst>
        </xdr:cNvPr>
        <xdr:cNvSpPr txBox="1"/>
      </xdr:nvSpPr>
      <xdr:spPr>
        <a:xfrm>
          <a:off x="19310427" y="65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68597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00000000-0008-0000-0E00-0000F7010000}"/>
            </a:ext>
          </a:extLst>
        </xdr:cNvPr>
        <xdr:cNvSpPr txBox="1"/>
      </xdr:nvSpPr>
      <xdr:spPr>
        <a:xfrm>
          <a:off x="18421427" y="658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10177</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00000000-0008-0000-0E00-0000F8010000}"/>
            </a:ext>
          </a:extLst>
        </xdr:cNvPr>
        <xdr:cNvSpPr txBox="1"/>
      </xdr:nvSpPr>
      <xdr:spPr>
        <a:xfrm>
          <a:off x="21075727" y="60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13987</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00000000-0008-0000-0E00-0000F9010000}"/>
            </a:ext>
          </a:extLst>
        </xdr:cNvPr>
        <xdr:cNvSpPr txBox="1"/>
      </xdr:nvSpPr>
      <xdr:spPr>
        <a:xfrm>
          <a:off x="20199427" y="601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21607</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00000000-0008-0000-0E00-0000FA010000}"/>
            </a:ext>
          </a:extLst>
        </xdr:cNvPr>
        <xdr:cNvSpPr txBox="1"/>
      </xdr:nvSpPr>
      <xdr:spPr>
        <a:xfrm>
          <a:off x="19310427" y="602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17797</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00000000-0008-0000-0E00-0000FB010000}"/>
            </a:ext>
          </a:extLst>
        </xdr:cNvPr>
        <xdr:cNvSpPr txBox="1"/>
      </xdr:nvSpPr>
      <xdr:spPr>
        <a:xfrm>
          <a:off x="18421427" y="601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00000000-0008-0000-0E00-0000FC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00000000-0008-0000-0E00-0000FD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00000000-0008-0000-0E00-0000FE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00000000-0008-0000-0E00-0000FF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00000000-0008-0000-0E00-000000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00000000-0008-0000-0E00-000001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00000000-0008-0000-0E00-000002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00000000-0008-0000-0E00-000003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00000000-0008-0000-0E00-000004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00000000-0008-0000-0E00-000005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a:extLst>
            <a:ext uri="{FF2B5EF4-FFF2-40B4-BE49-F238E27FC236}">
              <a16:creationId xmlns:a16="http://schemas.microsoft.com/office/drawing/2014/main" id="{00000000-0008-0000-0E00-000006020000}"/>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9" name="直線コネクタ 518">
          <a:extLst>
            <a:ext uri="{FF2B5EF4-FFF2-40B4-BE49-F238E27FC236}">
              <a16:creationId xmlns:a16="http://schemas.microsoft.com/office/drawing/2014/main" id="{00000000-0008-0000-0E00-00000702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20" name="テキスト ボックス 519">
          <a:extLst>
            <a:ext uri="{FF2B5EF4-FFF2-40B4-BE49-F238E27FC236}">
              <a16:creationId xmlns:a16="http://schemas.microsoft.com/office/drawing/2014/main" id="{00000000-0008-0000-0E00-000008020000}"/>
            </a:ext>
          </a:extLst>
        </xdr:cNvPr>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2" name="テキスト ボックス 521">
          <a:extLst>
            <a:ext uri="{FF2B5EF4-FFF2-40B4-BE49-F238E27FC236}">
              <a16:creationId xmlns:a16="http://schemas.microsoft.com/office/drawing/2014/main" id="{00000000-0008-0000-0E00-00000A02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4" name="テキスト ボックス 523">
          <a:extLst>
            <a:ext uri="{FF2B5EF4-FFF2-40B4-BE49-F238E27FC236}">
              <a16:creationId xmlns:a16="http://schemas.microsoft.com/office/drawing/2014/main" id="{00000000-0008-0000-0E00-00000C02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6" name="テキスト ボックス 525">
          <a:extLst>
            <a:ext uri="{FF2B5EF4-FFF2-40B4-BE49-F238E27FC236}">
              <a16:creationId xmlns:a16="http://schemas.microsoft.com/office/drawing/2014/main" id="{00000000-0008-0000-0E00-00000E02000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00000000-0008-0000-0E00-00000F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a:extLst>
            <a:ext uri="{FF2B5EF4-FFF2-40B4-BE49-F238E27FC236}">
              <a16:creationId xmlns:a16="http://schemas.microsoft.com/office/drawing/2014/main" id="{00000000-0008-0000-0E00-000010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a:extLst>
            <a:ext uri="{FF2B5EF4-FFF2-40B4-BE49-F238E27FC236}">
              <a16:creationId xmlns:a16="http://schemas.microsoft.com/office/drawing/2014/main" id="{00000000-0008-0000-0E00-000011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22860</xdr:rowOff>
    </xdr:from>
    <xdr:to>
      <xdr:col>85</xdr:col>
      <xdr:colOff>126364</xdr:colOff>
      <xdr:row>64</xdr:row>
      <xdr:rowOff>64008</xdr:rowOff>
    </xdr:to>
    <xdr:cxnSp macro="">
      <xdr:nvCxnSpPr>
        <xdr:cNvPr id="530" name="直線コネクタ 529">
          <a:extLst>
            <a:ext uri="{FF2B5EF4-FFF2-40B4-BE49-F238E27FC236}">
              <a16:creationId xmlns:a16="http://schemas.microsoft.com/office/drawing/2014/main" id="{00000000-0008-0000-0E00-000012020000}"/>
            </a:ext>
          </a:extLst>
        </xdr:cNvPr>
        <xdr:cNvCxnSpPr/>
      </xdr:nvCxnSpPr>
      <xdr:spPr>
        <a:xfrm flipV="1">
          <a:off x="16318864" y="9624060"/>
          <a:ext cx="0" cy="141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67835</xdr:rowOff>
    </xdr:from>
    <xdr:ext cx="405111" cy="259045"/>
    <xdr:sp macro="" textlink="">
      <xdr:nvSpPr>
        <xdr:cNvPr id="531" name="【学校施設】&#10;有形固定資産減価償却率最小値テキスト">
          <a:extLst>
            <a:ext uri="{FF2B5EF4-FFF2-40B4-BE49-F238E27FC236}">
              <a16:creationId xmlns:a16="http://schemas.microsoft.com/office/drawing/2014/main" id="{00000000-0008-0000-0E00-000013020000}"/>
            </a:ext>
          </a:extLst>
        </xdr:cNvPr>
        <xdr:cNvSpPr txBox="1"/>
      </xdr:nvSpPr>
      <xdr:spPr>
        <a:xfrm>
          <a:off x="16357600" y="1104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64008</xdr:rowOff>
    </xdr:from>
    <xdr:to>
      <xdr:col>86</xdr:col>
      <xdr:colOff>25400</xdr:colOff>
      <xdr:row>64</xdr:row>
      <xdr:rowOff>64008</xdr:rowOff>
    </xdr:to>
    <xdr:cxnSp macro="">
      <xdr:nvCxnSpPr>
        <xdr:cNvPr id="532" name="直線コネクタ 531">
          <a:extLst>
            <a:ext uri="{FF2B5EF4-FFF2-40B4-BE49-F238E27FC236}">
              <a16:creationId xmlns:a16="http://schemas.microsoft.com/office/drawing/2014/main" id="{00000000-0008-0000-0E00-000014020000}"/>
            </a:ext>
          </a:extLst>
        </xdr:cNvPr>
        <xdr:cNvCxnSpPr/>
      </xdr:nvCxnSpPr>
      <xdr:spPr>
        <a:xfrm>
          <a:off x="16230600" y="11036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140987</xdr:rowOff>
    </xdr:from>
    <xdr:ext cx="405111" cy="259045"/>
    <xdr:sp macro="" textlink="">
      <xdr:nvSpPr>
        <xdr:cNvPr id="533" name="【学校施設】&#10;有形固定資産減価償却率最大値テキスト">
          <a:extLst>
            <a:ext uri="{FF2B5EF4-FFF2-40B4-BE49-F238E27FC236}">
              <a16:creationId xmlns:a16="http://schemas.microsoft.com/office/drawing/2014/main" id="{00000000-0008-0000-0E00-000015020000}"/>
            </a:ext>
          </a:extLst>
        </xdr:cNvPr>
        <xdr:cNvSpPr txBox="1"/>
      </xdr:nvSpPr>
      <xdr:spPr>
        <a:xfrm>
          <a:off x="16357600" y="939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22860</xdr:rowOff>
    </xdr:from>
    <xdr:to>
      <xdr:col>86</xdr:col>
      <xdr:colOff>25400</xdr:colOff>
      <xdr:row>56</xdr:row>
      <xdr:rowOff>22860</xdr:rowOff>
    </xdr:to>
    <xdr:cxnSp macro="">
      <xdr:nvCxnSpPr>
        <xdr:cNvPr id="534" name="直線コネクタ 533">
          <a:extLst>
            <a:ext uri="{FF2B5EF4-FFF2-40B4-BE49-F238E27FC236}">
              <a16:creationId xmlns:a16="http://schemas.microsoft.com/office/drawing/2014/main" id="{00000000-0008-0000-0E00-000016020000}"/>
            </a:ext>
          </a:extLst>
        </xdr:cNvPr>
        <xdr:cNvCxnSpPr/>
      </xdr:nvCxnSpPr>
      <xdr:spPr>
        <a:xfrm>
          <a:off x="16230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153941</xdr:rowOff>
    </xdr:from>
    <xdr:ext cx="405111" cy="259045"/>
    <xdr:sp macro="" textlink="">
      <xdr:nvSpPr>
        <xdr:cNvPr id="535" name="【学校施設】&#10;有形固定資産減価償却率平均値テキスト">
          <a:extLst>
            <a:ext uri="{FF2B5EF4-FFF2-40B4-BE49-F238E27FC236}">
              <a16:creationId xmlns:a16="http://schemas.microsoft.com/office/drawing/2014/main" id="{00000000-0008-0000-0E00-000017020000}"/>
            </a:ext>
          </a:extLst>
        </xdr:cNvPr>
        <xdr:cNvSpPr txBox="1"/>
      </xdr:nvSpPr>
      <xdr:spPr>
        <a:xfrm>
          <a:off x="16357600" y="10269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4064</xdr:rowOff>
    </xdr:from>
    <xdr:to>
      <xdr:col>85</xdr:col>
      <xdr:colOff>177800</xdr:colOff>
      <xdr:row>60</xdr:row>
      <xdr:rowOff>105664</xdr:rowOff>
    </xdr:to>
    <xdr:sp macro="" textlink="">
      <xdr:nvSpPr>
        <xdr:cNvPr id="536" name="フローチャート: 判断 535">
          <a:extLst>
            <a:ext uri="{FF2B5EF4-FFF2-40B4-BE49-F238E27FC236}">
              <a16:creationId xmlns:a16="http://schemas.microsoft.com/office/drawing/2014/main" id="{00000000-0008-0000-0E00-000018020000}"/>
            </a:ext>
          </a:extLst>
        </xdr:cNvPr>
        <xdr:cNvSpPr/>
      </xdr:nvSpPr>
      <xdr:spPr>
        <a:xfrm>
          <a:off x="16268700" y="1029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129794</xdr:rowOff>
    </xdr:from>
    <xdr:to>
      <xdr:col>81</xdr:col>
      <xdr:colOff>101600</xdr:colOff>
      <xdr:row>60</xdr:row>
      <xdr:rowOff>59944</xdr:rowOff>
    </xdr:to>
    <xdr:sp macro="" textlink="">
      <xdr:nvSpPr>
        <xdr:cNvPr id="537" name="フローチャート: 判断 536">
          <a:extLst>
            <a:ext uri="{FF2B5EF4-FFF2-40B4-BE49-F238E27FC236}">
              <a16:creationId xmlns:a16="http://schemas.microsoft.com/office/drawing/2014/main" id="{00000000-0008-0000-0E00-000019020000}"/>
            </a:ext>
          </a:extLst>
        </xdr:cNvPr>
        <xdr:cNvSpPr/>
      </xdr:nvSpPr>
      <xdr:spPr>
        <a:xfrm>
          <a:off x="15430500" y="10245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152654</xdr:rowOff>
    </xdr:from>
    <xdr:to>
      <xdr:col>76</xdr:col>
      <xdr:colOff>165100</xdr:colOff>
      <xdr:row>60</xdr:row>
      <xdr:rowOff>82804</xdr:rowOff>
    </xdr:to>
    <xdr:sp macro="" textlink="">
      <xdr:nvSpPr>
        <xdr:cNvPr id="538" name="フローチャート: 判断 537">
          <a:extLst>
            <a:ext uri="{FF2B5EF4-FFF2-40B4-BE49-F238E27FC236}">
              <a16:creationId xmlns:a16="http://schemas.microsoft.com/office/drawing/2014/main" id="{00000000-0008-0000-0E00-00001A020000}"/>
            </a:ext>
          </a:extLst>
        </xdr:cNvPr>
        <xdr:cNvSpPr/>
      </xdr:nvSpPr>
      <xdr:spPr>
        <a:xfrm>
          <a:off x="14541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159512</xdr:rowOff>
    </xdr:from>
    <xdr:to>
      <xdr:col>72</xdr:col>
      <xdr:colOff>38100</xdr:colOff>
      <xdr:row>59</xdr:row>
      <xdr:rowOff>89662</xdr:rowOff>
    </xdr:to>
    <xdr:sp macro="" textlink="">
      <xdr:nvSpPr>
        <xdr:cNvPr id="539" name="フローチャート: 判断 538">
          <a:extLst>
            <a:ext uri="{FF2B5EF4-FFF2-40B4-BE49-F238E27FC236}">
              <a16:creationId xmlns:a16="http://schemas.microsoft.com/office/drawing/2014/main" id="{00000000-0008-0000-0E00-00001B020000}"/>
            </a:ext>
          </a:extLst>
        </xdr:cNvPr>
        <xdr:cNvSpPr/>
      </xdr:nvSpPr>
      <xdr:spPr>
        <a:xfrm>
          <a:off x="13652500" y="1010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164084</xdr:rowOff>
    </xdr:from>
    <xdr:to>
      <xdr:col>67</xdr:col>
      <xdr:colOff>101600</xdr:colOff>
      <xdr:row>59</xdr:row>
      <xdr:rowOff>94234</xdr:rowOff>
    </xdr:to>
    <xdr:sp macro="" textlink="">
      <xdr:nvSpPr>
        <xdr:cNvPr id="540" name="フローチャート: 判断 539">
          <a:extLst>
            <a:ext uri="{FF2B5EF4-FFF2-40B4-BE49-F238E27FC236}">
              <a16:creationId xmlns:a16="http://schemas.microsoft.com/office/drawing/2014/main" id="{00000000-0008-0000-0E00-00001C020000}"/>
            </a:ext>
          </a:extLst>
        </xdr:cNvPr>
        <xdr:cNvSpPr/>
      </xdr:nvSpPr>
      <xdr:spPr>
        <a:xfrm>
          <a:off x="12763500" y="1010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00000000-0008-0000-0E00-00001D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0000000-0008-0000-0E00-00001E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E00-00001F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E00-000020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E00-000021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159512</xdr:rowOff>
    </xdr:from>
    <xdr:to>
      <xdr:col>85</xdr:col>
      <xdr:colOff>177800</xdr:colOff>
      <xdr:row>57</xdr:row>
      <xdr:rowOff>89662</xdr:rowOff>
    </xdr:to>
    <xdr:sp macro="" textlink="">
      <xdr:nvSpPr>
        <xdr:cNvPr id="546" name="楕円 545">
          <a:extLst>
            <a:ext uri="{FF2B5EF4-FFF2-40B4-BE49-F238E27FC236}">
              <a16:creationId xmlns:a16="http://schemas.microsoft.com/office/drawing/2014/main" id="{00000000-0008-0000-0E00-000022020000}"/>
            </a:ext>
          </a:extLst>
        </xdr:cNvPr>
        <xdr:cNvSpPr/>
      </xdr:nvSpPr>
      <xdr:spPr>
        <a:xfrm>
          <a:off x="16268700" y="9760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10939</xdr:rowOff>
    </xdr:from>
    <xdr:ext cx="405111" cy="259045"/>
    <xdr:sp macro="" textlink="">
      <xdr:nvSpPr>
        <xdr:cNvPr id="547" name="【学校施設】&#10;有形固定資産減価償却率該当値テキスト">
          <a:extLst>
            <a:ext uri="{FF2B5EF4-FFF2-40B4-BE49-F238E27FC236}">
              <a16:creationId xmlns:a16="http://schemas.microsoft.com/office/drawing/2014/main" id="{00000000-0008-0000-0E00-000023020000}"/>
            </a:ext>
          </a:extLst>
        </xdr:cNvPr>
        <xdr:cNvSpPr txBox="1"/>
      </xdr:nvSpPr>
      <xdr:spPr>
        <a:xfrm>
          <a:off x="16357600" y="9612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54356</xdr:rowOff>
    </xdr:from>
    <xdr:to>
      <xdr:col>81</xdr:col>
      <xdr:colOff>101600</xdr:colOff>
      <xdr:row>56</xdr:row>
      <xdr:rowOff>155956</xdr:rowOff>
    </xdr:to>
    <xdr:sp macro="" textlink="">
      <xdr:nvSpPr>
        <xdr:cNvPr id="548" name="楕円 547">
          <a:extLst>
            <a:ext uri="{FF2B5EF4-FFF2-40B4-BE49-F238E27FC236}">
              <a16:creationId xmlns:a16="http://schemas.microsoft.com/office/drawing/2014/main" id="{00000000-0008-0000-0E00-000024020000}"/>
            </a:ext>
          </a:extLst>
        </xdr:cNvPr>
        <xdr:cNvSpPr/>
      </xdr:nvSpPr>
      <xdr:spPr>
        <a:xfrm>
          <a:off x="15430500" y="9655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105156</xdr:rowOff>
    </xdr:from>
    <xdr:to>
      <xdr:col>85</xdr:col>
      <xdr:colOff>127000</xdr:colOff>
      <xdr:row>57</xdr:row>
      <xdr:rowOff>38862</xdr:rowOff>
    </xdr:to>
    <xdr:cxnSp macro="">
      <xdr:nvCxnSpPr>
        <xdr:cNvPr id="549" name="直線コネクタ 548">
          <a:extLst>
            <a:ext uri="{FF2B5EF4-FFF2-40B4-BE49-F238E27FC236}">
              <a16:creationId xmlns:a16="http://schemas.microsoft.com/office/drawing/2014/main" id="{00000000-0008-0000-0E00-000025020000}"/>
            </a:ext>
          </a:extLst>
        </xdr:cNvPr>
        <xdr:cNvCxnSpPr/>
      </xdr:nvCxnSpPr>
      <xdr:spPr>
        <a:xfrm>
          <a:off x="15481300" y="9706356"/>
          <a:ext cx="8382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95504</xdr:rowOff>
    </xdr:from>
    <xdr:to>
      <xdr:col>76</xdr:col>
      <xdr:colOff>165100</xdr:colOff>
      <xdr:row>57</xdr:row>
      <xdr:rowOff>25654</xdr:rowOff>
    </xdr:to>
    <xdr:sp macro="" textlink="">
      <xdr:nvSpPr>
        <xdr:cNvPr id="550" name="楕円 549">
          <a:extLst>
            <a:ext uri="{FF2B5EF4-FFF2-40B4-BE49-F238E27FC236}">
              <a16:creationId xmlns:a16="http://schemas.microsoft.com/office/drawing/2014/main" id="{00000000-0008-0000-0E00-000026020000}"/>
            </a:ext>
          </a:extLst>
        </xdr:cNvPr>
        <xdr:cNvSpPr/>
      </xdr:nvSpPr>
      <xdr:spPr>
        <a:xfrm>
          <a:off x="14541500" y="9696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105156</xdr:rowOff>
    </xdr:from>
    <xdr:to>
      <xdr:col>81</xdr:col>
      <xdr:colOff>50800</xdr:colOff>
      <xdr:row>56</xdr:row>
      <xdr:rowOff>146304</xdr:rowOff>
    </xdr:to>
    <xdr:cxnSp macro="">
      <xdr:nvCxnSpPr>
        <xdr:cNvPr id="551" name="直線コネクタ 550">
          <a:extLst>
            <a:ext uri="{FF2B5EF4-FFF2-40B4-BE49-F238E27FC236}">
              <a16:creationId xmlns:a16="http://schemas.microsoft.com/office/drawing/2014/main" id="{00000000-0008-0000-0E00-000027020000}"/>
            </a:ext>
          </a:extLst>
        </xdr:cNvPr>
        <xdr:cNvCxnSpPr/>
      </xdr:nvCxnSpPr>
      <xdr:spPr>
        <a:xfrm flipV="1">
          <a:off x="14592300" y="970635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49784</xdr:rowOff>
    </xdr:from>
    <xdr:to>
      <xdr:col>72</xdr:col>
      <xdr:colOff>38100</xdr:colOff>
      <xdr:row>58</xdr:row>
      <xdr:rowOff>151384</xdr:rowOff>
    </xdr:to>
    <xdr:sp macro="" textlink="">
      <xdr:nvSpPr>
        <xdr:cNvPr id="552" name="楕円 551">
          <a:extLst>
            <a:ext uri="{FF2B5EF4-FFF2-40B4-BE49-F238E27FC236}">
              <a16:creationId xmlns:a16="http://schemas.microsoft.com/office/drawing/2014/main" id="{00000000-0008-0000-0E00-000028020000}"/>
            </a:ext>
          </a:extLst>
        </xdr:cNvPr>
        <xdr:cNvSpPr/>
      </xdr:nvSpPr>
      <xdr:spPr>
        <a:xfrm>
          <a:off x="13652500" y="9993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146304</xdr:rowOff>
    </xdr:from>
    <xdr:to>
      <xdr:col>76</xdr:col>
      <xdr:colOff>114300</xdr:colOff>
      <xdr:row>58</xdr:row>
      <xdr:rowOff>100584</xdr:rowOff>
    </xdr:to>
    <xdr:cxnSp macro="">
      <xdr:nvCxnSpPr>
        <xdr:cNvPr id="553" name="直線コネクタ 552">
          <a:extLst>
            <a:ext uri="{FF2B5EF4-FFF2-40B4-BE49-F238E27FC236}">
              <a16:creationId xmlns:a16="http://schemas.microsoft.com/office/drawing/2014/main" id="{00000000-0008-0000-0E00-000029020000}"/>
            </a:ext>
          </a:extLst>
        </xdr:cNvPr>
        <xdr:cNvCxnSpPr/>
      </xdr:nvCxnSpPr>
      <xdr:spPr>
        <a:xfrm flipV="1">
          <a:off x="13703300" y="9747504"/>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106934</xdr:rowOff>
    </xdr:from>
    <xdr:to>
      <xdr:col>67</xdr:col>
      <xdr:colOff>101600</xdr:colOff>
      <xdr:row>58</xdr:row>
      <xdr:rowOff>37084</xdr:rowOff>
    </xdr:to>
    <xdr:sp macro="" textlink="">
      <xdr:nvSpPr>
        <xdr:cNvPr id="554" name="楕円 553">
          <a:extLst>
            <a:ext uri="{FF2B5EF4-FFF2-40B4-BE49-F238E27FC236}">
              <a16:creationId xmlns:a16="http://schemas.microsoft.com/office/drawing/2014/main" id="{00000000-0008-0000-0E00-00002A020000}"/>
            </a:ext>
          </a:extLst>
        </xdr:cNvPr>
        <xdr:cNvSpPr/>
      </xdr:nvSpPr>
      <xdr:spPr>
        <a:xfrm>
          <a:off x="12763500" y="987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157734</xdr:rowOff>
    </xdr:from>
    <xdr:to>
      <xdr:col>71</xdr:col>
      <xdr:colOff>177800</xdr:colOff>
      <xdr:row>58</xdr:row>
      <xdr:rowOff>100584</xdr:rowOff>
    </xdr:to>
    <xdr:cxnSp macro="">
      <xdr:nvCxnSpPr>
        <xdr:cNvPr id="555" name="直線コネクタ 554">
          <a:extLst>
            <a:ext uri="{FF2B5EF4-FFF2-40B4-BE49-F238E27FC236}">
              <a16:creationId xmlns:a16="http://schemas.microsoft.com/office/drawing/2014/main" id="{00000000-0008-0000-0E00-00002B020000}"/>
            </a:ext>
          </a:extLst>
        </xdr:cNvPr>
        <xdr:cNvCxnSpPr/>
      </xdr:nvCxnSpPr>
      <xdr:spPr>
        <a:xfrm>
          <a:off x="12814300" y="993038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51071</xdr:rowOff>
    </xdr:from>
    <xdr:ext cx="405111" cy="259045"/>
    <xdr:sp macro="" textlink="">
      <xdr:nvSpPr>
        <xdr:cNvPr id="556" name="n_1aveValue【学校施設】&#10;有形固定資産減価償却率">
          <a:extLst>
            <a:ext uri="{FF2B5EF4-FFF2-40B4-BE49-F238E27FC236}">
              <a16:creationId xmlns:a16="http://schemas.microsoft.com/office/drawing/2014/main" id="{00000000-0008-0000-0E00-00002C020000}"/>
            </a:ext>
          </a:extLst>
        </xdr:cNvPr>
        <xdr:cNvSpPr txBox="1"/>
      </xdr:nvSpPr>
      <xdr:spPr>
        <a:xfrm>
          <a:off x="15266044" y="10338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73931</xdr:rowOff>
    </xdr:from>
    <xdr:ext cx="405111" cy="259045"/>
    <xdr:sp macro="" textlink="">
      <xdr:nvSpPr>
        <xdr:cNvPr id="557" name="n_2aveValue【学校施設】&#10;有形固定資産減価償却率">
          <a:extLst>
            <a:ext uri="{FF2B5EF4-FFF2-40B4-BE49-F238E27FC236}">
              <a16:creationId xmlns:a16="http://schemas.microsoft.com/office/drawing/2014/main" id="{00000000-0008-0000-0E00-00002D020000}"/>
            </a:ext>
          </a:extLst>
        </xdr:cNvPr>
        <xdr:cNvSpPr txBox="1"/>
      </xdr:nvSpPr>
      <xdr:spPr>
        <a:xfrm>
          <a:off x="14389744" y="1036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80789</xdr:rowOff>
    </xdr:from>
    <xdr:ext cx="405111" cy="259045"/>
    <xdr:sp macro="" textlink="">
      <xdr:nvSpPr>
        <xdr:cNvPr id="558" name="n_3aveValue【学校施設】&#10;有形固定資産減価償却率">
          <a:extLst>
            <a:ext uri="{FF2B5EF4-FFF2-40B4-BE49-F238E27FC236}">
              <a16:creationId xmlns:a16="http://schemas.microsoft.com/office/drawing/2014/main" id="{00000000-0008-0000-0E00-00002E020000}"/>
            </a:ext>
          </a:extLst>
        </xdr:cNvPr>
        <xdr:cNvSpPr txBox="1"/>
      </xdr:nvSpPr>
      <xdr:spPr>
        <a:xfrm>
          <a:off x="13500744" y="10196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85361</xdr:rowOff>
    </xdr:from>
    <xdr:ext cx="405111" cy="259045"/>
    <xdr:sp macro="" textlink="">
      <xdr:nvSpPr>
        <xdr:cNvPr id="559" name="n_4aveValue【学校施設】&#10;有形固定資産減価償却率">
          <a:extLst>
            <a:ext uri="{FF2B5EF4-FFF2-40B4-BE49-F238E27FC236}">
              <a16:creationId xmlns:a16="http://schemas.microsoft.com/office/drawing/2014/main" id="{00000000-0008-0000-0E00-00002F020000}"/>
            </a:ext>
          </a:extLst>
        </xdr:cNvPr>
        <xdr:cNvSpPr txBox="1"/>
      </xdr:nvSpPr>
      <xdr:spPr>
        <a:xfrm>
          <a:off x="12611744" y="10200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1033</xdr:rowOff>
    </xdr:from>
    <xdr:ext cx="405111" cy="259045"/>
    <xdr:sp macro="" textlink="">
      <xdr:nvSpPr>
        <xdr:cNvPr id="560" name="n_1mainValue【学校施設】&#10;有形固定資産減価償却率">
          <a:extLst>
            <a:ext uri="{FF2B5EF4-FFF2-40B4-BE49-F238E27FC236}">
              <a16:creationId xmlns:a16="http://schemas.microsoft.com/office/drawing/2014/main" id="{00000000-0008-0000-0E00-000030020000}"/>
            </a:ext>
          </a:extLst>
        </xdr:cNvPr>
        <xdr:cNvSpPr txBox="1"/>
      </xdr:nvSpPr>
      <xdr:spPr>
        <a:xfrm>
          <a:off x="15266044" y="943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42181</xdr:rowOff>
    </xdr:from>
    <xdr:ext cx="405111" cy="259045"/>
    <xdr:sp macro="" textlink="">
      <xdr:nvSpPr>
        <xdr:cNvPr id="561" name="n_2mainValue【学校施設】&#10;有形固定資産減価償却率">
          <a:extLst>
            <a:ext uri="{FF2B5EF4-FFF2-40B4-BE49-F238E27FC236}">
              <a16:creationId xmlns:a16="http://schemas.microsoft.com/office/drawing/2014/main" id="{00000000-0008-0000-0E00-000031020000}"/>
            </a:ext>
          </a:extLst>
        </xdr:cNvPr>
        <xdr:cNvSpPr txBox="1"/>
      </xdr:nvSpPr>
      <xdr:spPr>
        <a:xfrm>
          <a:off x="14389744" y="947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167911</xdr:rowOff>
    </xdr:from>
    <xdr:ext cx="405111" cy="259045"/>
    <xdr:sp macro="" textlink="">
      <xdr:nvSpPr>
        <xdr:cNvPr id="562" name="n_3mainValue【学校施設】&#10;有形固定資産減価償却率">
          <a:extLst>
            <a:ext uri="{FF2B5EF4-FFF2-40B4-BE49-F238E27FC236}">
              <a16:creationId xmlns:a16="http://schemas.microsoft.com/office/drawing/2014/main" id="{00000000-0008-0000-0E00-000032020000}"/>
            </a:ext>
          </a:extLst>
        </xdr:cNvPr>
        <xdr:cNvSpPr txBox="1"/>
      </xdr:nvSpPr>
      <xdr:spPr>
        <a:xfrm>
          <a:off x="13500744" y="9769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53611</xdr:rowOff>
    </xdr:from>
    <xdr:ext cx="405111" cy="259045"/>
    <xdr:sp macro="" textlink="">
      <xdr:nvSpPr>
        <xdr:cNvPr id="563" name="n_4mainValue【学校施設】&#10;有形固定資産減価償却率">
          <a:extLst>
            <a:ext uri="{FF2B5EF4-FFF2-40B4-BE49-F238E27FC236}">
              <a16:creationId xmlns:a16="http://schemas.microsoft.com/office/drawing/2014/main" id="{00000000-0008-0000-0E00-000033020000}"/>
            </a:ext>
          </a:extLst>
        </xdr:cNvPr>
        <xdr:cNvSpPr txBox="1"/>
      </xdr:nvSpPr>
      <xdr:spPr>
        <a:xfrm>
          <a:off x="12611744" y="9654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a:extLst>
            <a:ext uri="{FF2B5EF4-FFF2-40B4-BE49-F238E27FC236}">
              <a16:creationId xmlns:a16="http://schemas.microsoft.com/office/drawing/2014/main" id="{00000000-0008-0000-0E00-000034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a:extLst>
            <a:ext uri="{FF2B5EF4-FFF2-40B4-BE49-F238E27FC236}">
              <a16:creationId xmlns:a16="http://schemas.microsoft.com/office/drawing/2014/main" id="{00000000-0008-0000-0E00-000035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a:extLst>
            <a:ext uri="{FF2B5EF4-FFF2-40B4-BE49-F238E27FC236}">
              <a16:creationId xmlns:a16="http://schemas.microsoft.com/office/drawing/2014/main" id="{00000000-0008-0000-0E00-000036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a:extLst>
            <a:ext uri="{FF2B5EF4-FFF2-40B4-BE49-F238E27FC236}">
              <a16:creationId xmlns:a16="http://schemas.microsoft.com/office/drawing/2014/main" id="{00000000-0008-0000-0E00-000037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a:extLst>
            <a:ext uri="{FF2B5EF4-FFF2-40B4-BE49-F238E27FC236}">
              <a16:creationId xmlns:a16="http://schemas.microsoft.com/office/drawing/2014/main" id="{00000000-0008-0000-0E00-000038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a:extLst>
            <a:ext uri="{FF2B5EF4-FFF2-40B4-BE49-F238E27FC236}">
              <a16:creationId xmlns:a16="http://schemas.microsoft.com/office/drawing/2014/main" id="{00000000-0008-0000-0E00-000039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a:extLst>
            <a:ext uri="{FF2B5EF4-FFF2-40B4-BE49-F238E27FC236}">
              <a16:creationId xmlns:a16="http://schemas.microsoft.com/office/drawing/2014/main" id="{00000000-0008-0000-0E00-00003A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a:extLst>
            <a:ext uri="{FF2B5EF4-FFF2-40B4-BE49-F238E27FC236}">
              <a16:creationId xmlns:a16="http://schemas.microsoft.com/office/drawing/2014/main" id="{00000000-0008-0000-0E00-00003B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a:extLst>
            <a:ext uri="{FF2B5EF4-FFF2-40B4-BE49-F238E27FC236}">
              <a16:creationId xmlns:a16="http://schemas.microsoft.com/office/drawing/2014/main" id="{00000000-0008-0000-0E00-00003C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a:extLst>
            <a:ext uri="{FF2B5EF4-FFF2-40B4-BE49-F238E27FC236}">
              <a16:creationId xmlns:a16="http://schemas.microsoft.com/office/drawing/2014/main" id="{00000000-0008-0000-0E00-00003D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a:extLst>
            <a:ext uri="{FF2B5EF4-FFF2-40B4-BE49-F238E27FC236}">
              <a16:creationId xmlns:a16="http://schemas.microsoft.com/office/drawing/2014/main" id="{00000000-0008-0000-0E00-00003E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5" name="直線コネクタ 574">
          <a:extLst>
            <a:ext uri="{FF2B5EF4-FFF2-40B4-BE49-F238E27FC236}">
              <a16:creationId xmlns:a16="http://schemas.microsoft.com/office/drawing/2014/main" id="{00000000-0008-0000-0E00-00003F020000}"/>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a:extLst>
            <a:ext uri="{FF2B5EF4-FFF2-40B4-BE49-F238E27FC236}">
              <a16:creationId xmlns:a16="http://schemas.microsoft.com/office/drawing/2014/main" id="{00000000-0008-0000-0E00-000041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a:extLst>
            <a:ext uri="{FF2B5EF4-FFF2-40B4-BE49-F238E27FC236}">
              <a16:creationId xmlns:a16="http://schemas.microsoft.com/office/drawing/2014/main" id="{00000000-0008-0000-0E00-000042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79" name="直線コネクタ 578">
          <a:extLst>
            <a:ext uri="{FF2B5EF4-FFF2-40B4-BE49-F238E27FC236}">
              <a16:creationId xmlns:a16="http://schemas.microsoft.com/office/drawing/2014/main" id="{00000000-0008-0000-0E00-000043020000}"/>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0" name="テキスト ボックス 579">
          <a:extLst>
            <a:ext uri="{FF2B5EF4-FFF2-40B4-BE49-F238E27FC236}">
              <a16:creationId xmlns:a16="http://schemas.microsoft.com/office/drawing/2014/main" id="{00000000-0008-0000-0E00-000044020000}"/>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a:extLst>
            <a:ext uri="{FF2B5EF4-FFF2-40B4-BE49-F238E27FC236}">
              <a16:creationId xmlns:a16="http://schemas.microsoft.com/office/drawing/2014/main" id="{00000000-0008-0000-0E00-000045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2" name="テキスト ボックス 581">
          <a:extLst>
            <a:ext uri="{FF2B5EF4-FFF2-40B4-BE49-F238E27FC236}">
              <a16:creationId xmlns:a16="http://schemas.microsoft.com/office/drawing/2014/main" id="{00000000-0008-0000-0E00-000046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a:extLst>
            <a:ext uri="{FF2B5EF4-FFF2-40B4-BE49-F238E27FC236}">
              <a16:creationId xmlns:a16="http://schemas.microsoft.com/office/drawing/2014/main" id="{00000000-0008-0000-0E00-000047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32004</xdr:rowOff>
    </xdr:from>
    <xdr:to>
      <xdr:col>116</xdr:col>
      <xdr:colOff>62864</xdr:colOff>
      <xdr:row>62</xdr:row>
      <xdr:rowOff>170879</xdr:rowOff>
    </xdr:to>
    <xdr:cxnSp macro="">
      <xdr:nvCxnSpPr>
        <xdr:cNvPr id="584" name="直線コネクタ 583">
          <a:extLst>
            <a:ext uri="{FF2B5EF4-FFF2-40B4-BE49-F238E27FC236}">
              <a16:creationId xmlns:a16="http://schemas.microsoft.com/office/drawing/2014/main" id="{00000000-0008-0000-0E00-000048020000}"/>
            </a:ext>
          </a:extLst>
        </xdr:cNvPr>
        <xdr:cNvCxnSpPr/>
      </xdr:nvCxnSpPr>
      <xdr:spPr>
        <a:xfrm flipV="1">
          <a:off x="22160864" y="9633204"/>
          <a:ext cx="0" cy="1167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3256</xdr:rowOff>
    </xdr:from>
    <xdr:ext cx="469744" cy="259045"/>
    <xdr:sp macro="" textlink="">
      <xdr:nvSpPr>
        <xdr:cNvPr id="585" name="【学校施設】&#10;一人当たり面積最小値テキスト">
          <a:extLst>
            <a:ext uri="{FF2B5EF4-FFF2-40B4-BE49-F238E27FC236}">
              <a16:creationId xmlns:a16="http://schemas.microsoft.com/office/drawing/2014/main" id="{00000000-0008-0000-0E00-000049020000}"/>
            </a:ext>
          </a:extLst>
        </xdr:cNvPr>
        <xdr:cNvSpPr txBox="1"/>
      </xdr:nvSpPr>
      <xdr:spPr>
        <a:xfrm>
          <a:off x="22199600" y="10804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170879</xdr:rowOff>
    </xdr:from>
    <xdr:to>
      <xdr:col>116</xdr:col>
      <xdr:colOff>152400</xdr:colOff>
      <xdr:row>62</xdr:row>
      <xdr:rowOff>170879</xdr:rowOff>
    </xdr:to>
    <xdr:cxnSp macro="">
      <xdr:nvCxnSpPr>
        <xdr:cNvPr id="586" name="直線コネクタ 585">
          <a:extLst>
            <a:ext uri="{FF2B5EF4-FFF2-40B4-BE49-F238E27FC236}">
              <a16:creationId xmlns:a16="http://schemas.microsoft.com/office/drawing/2014/main" id="{00000000-0008-0000-0E00-00004A020000}"/>
            </a:ext>
          </a:extLst>
        </xdr:cNvPr>
        <xdr:cNvCxnSpPr/>
      </xdr:nvCxnSpPr>
      <xdr:spPr>
        <a:xfrm>
          <a:off x="22072600" y="10800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150131</xdr:rowOff>
    </xdr:from>
    <xdr:ext cx="469744" cy="259045"/>
    <xdr:sp macro="" textlink="">
      <xdr:nvSpPr>
        <xdr:cNvPr id="587" name="【学校施設】&#10;一人当たり面積最大値テキスト">
          <a:extLst>
            <a:ext uri="{FF2B5EF4-FFF2-40B4-BE49-F238E27FC236}">
              <a16:creationId xmlns:a16="http://schemas.microsoft.com/office/drawing/2014/main" id="{00000000-0008-0000-0E00-00004B020000}"/>
            </a:ext>
          </a:extLst>
        </xdr:cNvPr>
        <xdr:cNvSpPr txBox="1"/>
      </xdr:nvSpPr>
      <xdr:spPr>
        <a:xfrm>
          <a:off x="22199600" y="9408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32004</xdr:rowOff>
    </xdr:from>
    <xdr:to>
      <xdr:col>116</xdr:col>
      <xdr:colOff>152400</xdr:colOff>
      <xdr:row>56</xdr:row>
      <xdr:rowOff>32004</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a:off x="22072600" y="9633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144670</xdr:rowOff>
    </xdr:from>
    <xdr:ext cx="469744" cy="259045"/>
    <xdr:sp macro="" textlink="">
      <xdr:nvSpPr>
        <xdr:cNvPr id="589" name="【学校施設】&#10;一人当たり面積平均値テキスト">
          <a:extLst>
            <a:ext uri="{FF2B5EF4-FFF2-40B4-BE49-F238E27FC236}">
              <a16:creationId xmlns:a16="http://schemas.microsoft.com/office/drawing/2014/main" id="{00000000-0008-0000-0E00-00004D020000}"/>
            </a:ext>
          </a:extLst>
        </xdr:cNvPr>
        <xdr:cNvSpPr txBox="1"/>
      </xdr:nvSpPr>
      <xdr:spPr>
        <a:xfrm>
          <a:off x="22199600" y="102602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121793</xdr:rowOff>
    </xdr:from>
    <xdr:to>
      <xdr:col>116</xdr:col>
      <xdr:colOff>114300</xdr:colOff>
      <xdr:row>61</xdr:row>
      <xdr:rowOff>51943</xdr:rowOff>
    </xdr:to>
    <xdr:sp macro="" textlink="">
      <xdr:nvSpPr>
        <xdr:cNvPr id="590" name="フローチャート: 判断 589">
          <a:extLst>
            <a:ext uri="{FF2B5EF4-FFF2-40B4-BE49-F238E27FC236}">
              <a16:creationId xmlns:a16="http://schemas.microsoft.com/office/drawing/2014/main" id="{00000000-0008-0000-0E00-00004E020000}"/>
            </a:ext>
          </a:extLst>
        </xdr:cNvPr>
        <xdr:cNvSpPr/>
      </xdr:nvSpPr>
      <xdr:spPr>
        <a:xfrm>
          <a:off x="22110700" y="1040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120650</xdr:rowOff>
    </xdr:from>
    <xdr:to>
      <xdr:col>112</xdr:col>
      <xdr:colOff>38100</xdr:colOff>
      <xdr:row>61</xdr:row>
      <xdr:rowOff>50800</xdr:rowOff>
    </xdr:to>
    <xdr:sp macro="" textlink="">
      <xdr:nvSpPr>
        <xdr:cNvPr id="591" name="フローチャート: 判断 590">
          <a:extLst>
            <a:ext uri="{FF2B5EF4-FFF2-40B4-BE49-F238E27FC236}">
              <a16:creationId xmlns:a16="http://schemas.microsoft.com/office/drawing/2014/main" id="{00000000-0008-0000-0E00-00004F020000}"/>
            </a:ext>
          </a:extLst>
        </xdr:cNvPr>
        <xdr:cNvSpPr/>
      </xdr:nvSpPr>
      <xdr:spPr>
        <a:xfrm>
          <a:off x="21272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141795</xdr:rowOff>
    </xdr:from>
    <xdr:to>
      <xdr:col>107</xdr:col>
      <xdr:colOff>101600</xdr:colOff>
      <xdr:row>61</xdr:row>
      <xdr:rowOff>71945</xdr:rowOff>
    </xdr:to>
    <xdr:sp macro="" textlink="">
      <xdr:nvSpPr>
        <xdr:cNvPr id="592" name="フローチャート: 判断 591">
          <a:extLst>
            <a:ext uri="{FF2B5EF4-FFF2-40B4-BE49-F238E27FC236}">
              <a16:creationId xmlns:a16="http://schemas.microsoft.com/office/drawing/2014/main" id="{00000000-0008-0000-0E00-000050020000}"/>
            </a:ext>
          </a:extLst>
        </xdr:cNvPr>
        <xdr:cNvSpPr/>
      </xdr:nvSpPr>
      <xdr:spPr>
        <a:xfrm>
          <a:off x="20383500" y="1042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162941</xdr:rowOff>
    </xdr:from>
    <xdr:to>
      <xdr:col>102</xdr:col>
      <xdr:colOff>165100</xdr:colOff>
      <xdr:row>60</xdr:row>
      <xdr:rowOff>93091</xdr:rowOff>
    </xdr:to>
    <xdr:sp macro="" textlink="">
      <xdr:nvSpPr>
        <xdr:cNvPr id="593" name="フローチャート: 判断 592">
          <a:extLst>
            <a:ext uri="{FF2B5EF4-FFF2-40B4-BE49-F238E27FC236}">
              <a16:creationId xmlns:a16="http://schemas.microsoft.com/office/drawing/2014/main" id="{00000000-0008-0000-0E00-000051020000}"/>
            </a:ext>
          </a:extLst>
        </xdr:cNvPr>
        <xdr:cNvSpPr/>
      </xdr:nvSpPr>
      <xdr:spPr>
        <a:xfrm>
          <a:off x="19494500" y="1027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6921</xdr:rowOff>
    </xdr:from>
    <xdr:to>
      <xdr:col>98</xdr:col>
      <xdr:colOff>38100</xdr:colOff>
      <xdr:row>60</xdr:row>
      <xdr:rowOff>108521</xdr:rowOff>
    </xdr:to>
    <xdr:sp macro="" textlink="">
      <xdr:nvSpPr>
        <xdr:cNvPr id="594" name="フローチャート: 判断 593">
          <a:extLst>
            <a:ext uri="{FF2B5EF4-FFF2-40B4-BE49-F238E27FC236}">
              <a16:creationId xmlns:a16="http://schemas.microsoft.com/office/drawing/2014/main" id="{00000000-0008-0000-0E00-000052020000}"/>
            </a:ext>
          </a:extLst>
        </xdr:cNvPr>
        <xdr:cNvSpPr/>
      </xdr:nvSpPr>
      <xdr:spPr>
        <a:xfrm>
          <a:off x="18605500" y="1029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00000000-0008-0000-0E00-000053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00000000-0008-0000-0E00-000054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00000000-0008-0000-0E00-000055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00000000-0008-0000-0E00-000056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0000000-0008-0000-0E00-000057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145796</xdr:rowOff>
    </xdr:from>
    <xdr:to>
      <xdr:col>116</xdr:col>
      <xdr:colOff>114300</xdr:colOff>
      <xdr:row>62</xdr:row>
      <xdr:rowOff>75946</xdr:rowOff>
    </xdr:to>
    <xdr:sp macro="" textlink="">
      <xdr:nvSpPr>
        <xdr:cNvPr id="600" name="楕円 599">
          <a:extLst>
            <a:ext uri="{FF2B5EF4-FFF2-40B4-BE49-F238E27FC236}">
              <a16:creationId xmlns:a16="http://schemas.microsoft.com/office/drawing/2014/main" id="{00000000-0008-0000-0E00-000058020000}"/>
            </a:ext>
          </a:extLst>
        </xdr:cNvPr>
        <xdr:cNvSpPr/>
      </xdr:nvSpPr>
      <xdr:spPr>
        <a:xfrm>
          <a:off x="22110700" y="1060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124223</xdr:rowOff>
    </xdr:from>
    <xdr:ext cx="469744" cy="259045"/>
    <xdr:sp macro="" textlink="">
      <xdr:nvSpPr>
        <xdr:cNvPr id="601" name="【学校施設】&#10;一人当たり面積該当値テキスト">
          <a:extLst>
            <a:ext uri="{FF2B5EF4-FFF2-40B4-BE49-F238E27FC236}">
              <a16:creationId xmlns:a16="http://schemas.microsoft.com/office/drawing/2014/main" id="{00000000-0008-0000-0E00-000059020000}"/>
            </a:ext>
          </a:extLst>
        </xdr:cNvPr>
        <xdr:cNvSpPr txBox="1"/>
      </xdr:nvSpPr>
      <xdr:spPr>
        <a:xfrm>
          <a:off x="22199600" y="10582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144081</xdr:rowOff>
    </xdr:from>
    <xdr:to>
      <xdr:col>112</xdr:col>
      <xdr:colOff>38100</xdr:colOff>
      <xdr:row>62</xdr:row>
      <xdr:rowOff>74231</xdr:rowOff>
    </xdr:to>
    <xdr:sp macro="" textlink="">
      <xdr:nvSpPr>
        <xdr:cNvPr id="602" name="楕円 601">
          <a:extLst>
            <a:ext uri="{FF2B5EF4-FFF2-40B4-BE49-F238E27FC236}">
              <a16:creationId xmlns:a16="http://schemas.microsoft.com/office/drawing/2014/main" id="{00000000-0008-0000-0E00-00005A020000}"/>
            </a:ext>
          </a:extLst>
        </xdr:cNvPr>
        <xdr:cNvSpPr/>
      </xdr:nvSpPr>
      <xdr:spPr>
        <a:xfrm>
          <a:off x="21272500" y="10602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23431</xdr:rowOff>
    </xdr:from>
    <xdr:to>
      <xdr:col>116</xdr:col>
      <xdr:colOff>63500</xdr:colOff>
      <xdr:row>62</xdr:row>
      <xdr:rowOff>25146</xdr:rowOff>
    </xdr:to>
    <xdr:cxnSp macro="">
      <xdr:nvCxnSpPr>
        <xdr:cNvPr id="603" name="直線コネクタ 602">
          <a:extLst>
            <a:ext uri="{FF2B5EF4-FFF2-40B4-BE49-F238E27FC236}">
              <a16:creationId xmlns:a16="http://schemas.microsoft.com/office/drawing/2014/main" id="{00000000-0008-0000-0E00-00005B020000}"/>
            </a:ext>
          </a:extLst>
        </xdr:cNvPr>
        <xdr:cNvCxnSpPr/>
      </xdr:nvCxnSpPr>
      <xdr:spPr>
        <a:xfrm>
          <a:off x="21323300" y="10653331"/>
          <a:ext cx="8382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124651</xdr:rowOff>
    </xdr:from>
    <xdr:to>
      <xdr:col>107</xdr:col>
      <xdr:colOff>101600</xdr:colOff>
      <xdr:row>62</xdr:row>
      <xdr:rowOff>54801</xdr:rowOff>
    </xdr:to>
    <xdr:sp macro="" textlink="">
      <xdr:nvSpPr>
        <xdr:cNvPr id="604" name="楕円 603">
          <a:extLst>
            <a:ext uri="{FF2B5EF4-FFF2-40B4-BE49-F238E27FC236}">
              <a16:creationId xmlns:a16="http://schemas.microsoft.com/office/drawing/2014/main" id="{00000000-0008-0000-0E00-00005C020000}"/>
            </a:ext>
          </a:extLst>
        </xdr:cNvPr>
        <xdr:cNvSpPr/>
      </xdr:nvSpPr>
      <xdr:spPr>
        <a:xfrm>
          <a:off x="20383500" y="1058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4001</xdr:rowOff>
    </xdr:from>
    <xdr:to>
      <xdr:col>111</xdr:col>
      <xdr:colOff>177800</xdr:colOff>
      <xdr:row>62</xdr:row>
      <xdr:rowOff>23431</xdr:rowOff>
    </xdr:to>
    <xdr:cxnSp macro="">
      <xdr:nvCxnSpPr>
        <xdr:cNvPr id="605" name="直線コネクタ 604">
          <a:extLst>
            <a:ext uri="{FF2B5EF4-FFF2-40B4-BE49-F238E27FC236}">
              <a16:creationId xmlns:a16="http://schemas.microsoft.com/office/drawing/2014/main" id="{00000000-0008-0000-0E00-00005D020000}"/>
            </a:ext>
          </a:extLst>
        </xdr:cNvPr>
        <xdr:cNvCxnSpPr/>
      </xdr:nvCxnSpPr>
      <xdr:spPr>
        <a:xfrm>
          <a:off x="20434300" y="10633901"/>
          <a:ext cx="889000" cy="19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170370</xdr:rowOff>
    </xdr:from>
    <xdr:to>
      <xdr:col>102</xdr:col>
      <xdr:colOff>165100</xdr:colOff>
      <xdr:row>62</xdr:row>
      <xdr:rowOff>100520</xdr:rowOff>
    </xdr:to>
    <xdr:sp macro="" textlink="">
      <xdr:nvSpPr>
        <xdr:cNvPr id="606" name="楕円 605">
          <a:extLst>
            <a:ext uri="{FF2B5EF4-FFF2-40B4-BE49-F238E27FC236}">
              <a16:creationId xmlns:a16="http://schemas.microsoft.com/office/drawing/2014/main" id="{00000000-0008-0000-0E00-00005E020000}"/>
            </a:ext>
          </a:extLst>
        </xdr:cNvPr>
        <xdr:cNvSpPr/>
      </xdr:nvSpPr>
      <xdr:spPr>
        <a:xfrm>
          <a:off x="19494500" y="1062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4001</xdr:rowOff>
    </xdr:from>
    <xdr:to>
      <xdr:col>107</xdr:col>
      <xdr:colOff>50800</xdr:colOff>
      <xdr:row>62</xdr:row>
      <xdr:rowOff>49720</xdr:rowOff>
    </xdr:to>
    <xdr:cxnSp macro="">
      <xdr:nvCxnSpPr>
        <xdr:cNvPr id="607" name="直線コネクタ 606">
          <a:extLst>
            <a:ext uri="{FF2B5EF4-FFF2-40B4-BE49-F238E27FC236}">
              <a16:creationId xmlns:a16="http://schemas.microsoft.com/office/drawing/2014/main" id="{00000000-0008-0000-0E00-00005F020000}"/>
            </a:ext>
          </a:extLst>
        </xdr:cNvPr>
        <xdr:cNvCxnSpPr/>
      </xdr:nvCxnSpPr>
      <xdr:spPr>
        <a:xfrm flipV="1">
          <a:off x="19545300" y="1063390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166942</xdr:rowOff>
    </xdr:from>
    <xdr:to>
      <xdr:col>98</xdr:col>
      <xdr:colOff>38100</xdr:colOff>
      <xdr:row>62</xdr:row>
      <xdr:rowOff>97092</xdr:rowOff>
    </xdr:to>
    <xdr:sp macro="" textlink="">
      <xdr:nvSpPr>
        <xdr:cNvPr id="608" name="楕円 607">
          <a:extLst>
            <a:ext uri="{FF2B5EF4-FFF2-40B4-BE49-F238E27FC236}">
              <a16:creationId xmlns:a16="http://schemas.microsoft.com/office/drawing/2014/main" id="{00000000-0008-0000-0E00-000060020000}"/>
            </a:ext>
          </a:extLst>
        </xdr:cNvPr>
        <xdr:cNvSpPr/>
      </xdr:nvSpPr>
      <xdr:spPr>
        <a:xfrm>
          <a:off x="18605500" y="1062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46292</xdr:rowOff>
    </xdr:from>
    <xdr:to>
      <xdr:col>102</xdr:col>
      <xdr:colOff>114300</xdr:colOff>
      <xdr:row>62</xdr:row>
      <xdr:rowOff>49720</xdr:rowOff>
    </xdr:to>
    <xdr:cxnSp macro="">
      <xdr:nvCxnSpPr>
        <xdr:cNvPr id="609" name="直線コネクタ 608">
          <a:extLst>
            <a:ext uri="{FF2B5EF4-FFF2-40B4-BE49-F238E27FC236}">
              <a16:creationId xmlns:a16="http://schemas.microsoft.com/office/drawing/2014/main" id="{00000000-0008-0000-0E00-000061020000}"/>
            </a:ext>
          </a:extLst>
        </xdr:cNvPr>
        <xdr:cNvCxnSpPr/>
      </xdr:nvCxnSpPr>
      <xdr:spPr>
        <a:xfrm>
          <a:off x="18656300" y="10676192"/>
          <a:ext cx="889000" cy="3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67327</xdr:rowOff>
    </xdr:from>
    <xdr:ext cx="469744" cy="259045"/>
    <xdr:sp macro="" textlink="">
      <xdr:nvSpPr>
        <xdr:cNvPr id="610" name="n_1aveValue【学校施設】&#10;一人当たり面積">
          <a:extLst>
            <a:ext uri="{FF2B5EF4-FFF2-40B4-BE49-F238E27FC236}">
              <a16:creationId xmlns:a16="http://schemas.microsoft.com/office/drawing/2014/main" id="{00000000-0008-0000-0E00-000062020000}"/>
            </a:ext>
          </a:extLst>
        </xdr:cNvPr>
        <xdr:cNvSpPr txBox="1"/>
      </xdr:nvSpPr>
      <xdr:spPr>
        <a:xfrm>
          <a:off x="21075727" y="1018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88472</xdr:rowOff>
    </xdr:from>
    <xdr:ext cx="469744" cy="259045"/>
    <xdr:sp macro="" textlink="">
      <xdr:nvSpPr>
        <xdr:cNvPr id="611" name="n_2aveValue【学校施設】&#10;一人当たり面積">
          <a:extLst>
            <a:ext uri="{FF2B5EF4-FFF2-40B4-BE49-F238E27FC236}">
              <a16:creationId xmlns:a16="http://schemas.microsoft.com/office/drawing/2014/main" id="{00000000-0008-0000-0E00-000063020000}"/>
            </a:ext>
          </a:extLst>
        </xdr:cNvPr>
        <xdr:cNvSpPr txBox="1"/>
      </xdr:nvSpPr>
      <xdr:spPr>
        <a:xfrm>
          <a:off x="20199427" y="10204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109618</xdr:rowOff>
    </xdr:from>
    <xdr:ext cx="469744" cy="259045"/>
    <xdr:sp macro="" textlink="">
      <xdr:nvSpPr>
        <xdr:cNvPr id="612" name="n_3aveValue【学校施設】&#10;一人当たり面積">
          <a:extLst>
            <a:ext uri="{FF2B5EF4-FFF2-40B4-BE49-F238E27FC236}">
              <a16:creationId xmlns:a16="http://schemas.microsoft.com/office/drawing/2014/main" id="{00000000-0008-0000-0E00-000064020000}"/>
            </a:ext>
          </a:extLst>
        </xdr:cNvPr>
        <xdr:cNvSpPr txBox="1"/>
      </xdr:nvSpPr>
      <xdr:spPr>
        <a:xfrm>
          <a:off x="19310427" y="10053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125048</xdr:rowOff>
    </xdr:from>
    <xdr:ext cx="469744" cy="259045"/>
    <xdr:sp macro="" textlink="">
      <xdr:nvSpPr>
        <xdr:cNvPr id="613" name="n_4aveValue【学校施設】&#10;一人当たり面積">
          <a:extLst>
            <a:ext uri="{FF2B5EF4-FFF2-40B4-BE49-F238E27FC236}">
              <a16:creationId xmlns:a16="http://schemas.microsoft.com/office/drawing/2014/main" id="{00000000-0008-0000-0E00-000065020000}"/>
            </a:ext>
          </a:extLst>
        </xdr:cNvPr>
        <xdr:cNvSpPr txBox="1"/>
      </xdr:nvSpPr>
      <xdr:spPr>
        <a:xfrm>
          <a:off x="18421427" y="10069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65358</xdr:rowOff>
    </xdr:from>
    <xdr:ext cx="469744" cy="259045"/>
    <xdr:sp macro="" textlink="">
      <xdr:nvSpPr>
        <xdr:cNvPr id="614" name="n_1mainValue【学校施設】&#10;一人当たり面積">
          <a:extLst>
            <a:ext uri="{FF2B5EF4-FFF2-40B4-BE49-F238E27FC236}">
              <a16:creationId xmlns:a16="http://schemas.microsoft.com/office/drawing/2014/main" id="{00000000-0008-0000-0E00-000066020000}"/>
            </a:ext>
          </a:extLst>
        </xdr:cNvPr>
        <xdr:cNvSpPr txBox="1"/>
      </xdr:nvSpPr>
      <xdr:spPr>
        <a:xfrm>
          <a:off x="21075727" y="10695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45928</xdr:rowOff>
    </xdr:from>
    <xdr:ext cx="469744" cy="259045"/>
    <xdr:sp macro="" textlink="">
      <xdr:nvSpPr>
        <xdr:cNvPr id="615" name="n_2mainValue【学校施設】&#10;一人当たり面積">
          <a:extLst>
            <a:ext uri="{FF2B5EF4-FFF2-40B4-BE49-F238E27FC236}">
              <a16:creationId xmlns:a16="http://schemas.microsoft.com/office/drawing/2014/main" id="{00000000-0008-0000-0E00-000067020000}"/>
            </a:ext>
          </a:extLst>
        </xdr:cNvPr>
        <xdr:cNvSpPr txBox="1"/>
      </xdr:nvSpPr>
      <xdr:spPr>
        <a:xfrm>
          <a:off x="20199427" y="10675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91647</xdr:rowOff>
    </xdr:from>
    <xdr:ext cx="469744" cy="259045"/>
    <xdr:sp macro="" textlink="">
      <xdr:nvSpPr>
        <xdr:cNvPr id="616" name="n_3mainValue【学校施設】&#10;一人当たり面積">
          <a:extLst>
            <a:ext uri="{FF2B5EF4-FFF2-40B4-BE49-F238E27FC236}">
              <a16:creationId xmlns:a16="http://schemas.microsoft.com/office/drawing/2014/main" id="{00000000-0008-0000-0E00-000068020000}"/>
            </a:ext>
          </a:extLst>
        </xdr:cNvPr>
        <xdr:cNvSpPr txBox="1"/>
      </xdr:nvSpPr>
      <xdr:spPr>
        <a:xfrm>
          <a:off x="19310427" y="10721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88219</xdr:rowOff>
    </xdr:from>
    <xdr:ext cx="469744" cy="259045"/>
    <xdr:sp macro="" textlink="">
      <xdr:nvSpPr>
        <xdr:cNvPr id="617" name="n_4mainValue【学校施設】&#10;一人当たり面積">
          <a:extLst>
            <a:ext uri="{FF2B5EF4-FFF2-40B4-BE49-F238E27FC236}">
              <a16:creationId xmlns:a16="http://schemas.microsoft.com/office/drawing/2014/main" id="{00000000-0008-0000-0E00-000069020000}"/>
            </a:ext>
          </a:extLst>
        </xdr:cNvPr>
        <xdr:cNvSpPr txBox="1"/>
      </xdr:nvSpPr>
      <xdr:spPr>
        <a:xfrm>
          <a:off x="18421427" y="10718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a:extLst>
            <a:ext uri="{FF2B5EF4-FFF2-40B4-BE49-F238E27FC236}">
              <a16:creationId xmlns:a16="http://schemas.microsoft.com/office/drawing/2014/main" id="{00000000-0008-0000-0E00-00006A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a:extLst>
            <a:ext uri="{FF2B5EF4-FFF2-40B4-BE49-F238E27FC236}">
              <a16:creationId xmlns:a16="http://schemas.microsoft.com/office/drawing/2014/main" id="{00000000-0008-0000-0E00-00006B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a:extLst>
            <a:ext uri="{FF2B5EF4-FFF2-40B4-BE49-F238E27FC236}">
              <a16:creationId xmlns:a16="http://schemas.microsoft.com/office/drawing/2014/main" id="{00000000-0008-0000-0E00-00006C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a:extLst>
            <a:ext uri="{FF2B5EF4-FFF2-40B4-BE49-F238E27FC236}">
              <a16:creationId xmlns:a16="http://schemas.microsoft.com/office/drawing/2014/main" id="{00000000-0008-0000-0E00-00006D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a:extLst>
            <a:ext uri="{FF2B5EF4-FFF2-40B4-BE49-F238E27FC236}">
              <a16:creationId xmlns:a16="http://schemas.microsoft.com/office/drawing/2014/main" id="{00000000-0008-0000-0E00-00006E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a:extLst>
            <a:ext uri="{FF2B5EF4-FFF2-40B4-BE49-F238E27FC236}">
              <a16:creationId xmlns:a16="http://schemas.microsoft.com/office/drawing/2014/main" id="{00000000-0008-0000-0E00-00006F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a:extLst>
            <a:ext uri="{FF2B5EF4-FFF2-40B4-BE49-F238E27FC236}">
              <a16:creationId xmlns:a16="http://schemas.microsoft.com/office/drawing/2014/main" id="{00000000-0008-0000-0E00-000070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a:extLst>
            <a:ext uri="{FF2B5EF4-FFF2-40B4-BE49-F238E27FC236}">
              <a16:creationId xmlns:a16="http://schemas.microsoft.com/office/drawing/2014/main" id="{00000000-0008-0000-0E00-000071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6" name="正方形/長方形 625">
          <a:extLst>
            <a:ext uri="{FF2B5EF4-FFF2-40B4-BE49-F238E27FC236}">
              <a16:creationId xmlns:a16="http://schemas.microsoft.com/office/drawing/2014/main" id="{00000000-0008-0000-0E00-000072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7" name="正方形/長方形 626">
          <a:extLst>
            <a:ext uri="{FF2B5EF4-FFF2-40B4-BE49-F238E27FC236}">
              <a16:creationId xmlns:a16="http://schemas.microsoft.com/office/drawing/2014/main" id="{00000000-0008-0000-0E00-000073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8" name="正方形/長方形 627">
          <a:extLst>
            <a:ext uri="{FF2B5EF4-FFF2-40B4-BE49-F238E27FC236}">
              <a16:creationId xmlns:a16="http://schemas.microsoft.com/office/drawing/2014/main" id="{00000000-0008-0000-0E00-000074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9" name="正方形/長方形 628">
          <a:extLst>
            <a:ext uri="{FF2B5EF4-FFF2-40B4-BE49-F238E27FC236}">
              <a16:creationId xmlns:a16="http://schemas.microsoft.com/office/drawing/2014/main" id="{00000000-0008-0000-0E00-000075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0" name="正方形/長方形 629">
          <a:extLst>
            <a:ext uri="{FF2B5EF4-FFF2-40B4-BE49-F238E27FC236}">
              <a16:creationId xmlns:a16="http://schemas.microsoft.com/office/drawing/2014/main" id="{00000000-0008-0000-0E00-000076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1" name="正方形/長方形 630">
          <a:extLst>
            <a:ext uri="{FF2B5EF4-FFF2-40B4-BE49-F238E27FC236}">
              <a16:creationId xmlns:a16="http://schemas.microsoft.com/office/drawing/2014/main" id="{00000000-0008-0000-0E00-000077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2" name="正方形/長方形 631">
          <a:extLst>
            <a:ext uri="{FF2B5EF4-FFF2-40B4-BE49-F238E27FC236}">
              <a16:creationId xmlns:a16="http://schemas.microsoft.com/office/drawing/2014/main" id="{00000000-0008-0000-0E00-000078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3" name="正方形/長方形 632">
          <a:extLst>
            <a:ext uri="{FF2B5EF4-FFF2-40B4-BE49-F238E27FC236}">
              <a16:creationId xmlns:a16="http://schemas.microsoft.com/office/drawing/2014/main" id="{00000000-0008-0000-0E00-000079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4" name="正方形/長方形 633">
          <a:extLst>
            <a:ext uri="{FF2B5EF4-FFF2-40B4-BE49-F238E27FC236}">
              <a16:creationId xmlns:a16="http://schemas.microsoft.com/office/drawing/2014/main" id="{00000000-0008-0000-0E00-00007A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5" name="正方形/長方形 634">
          <a:extLst>
            <a:ext uri="{FF2B5EF4-FFF2-40B4-BE49-F238E27FC236}">
              <a16:creationId xmlns:a16="http://schemas.microsoft.com/office/drawing/2014/main" id="{00000000-0008-0000-0E00-00007B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6" name="正方形/長方形 635">
          <a:extLst>
            <a:ext uri="{FF2B5EF4-FFF2-40B4-BE49-F238E27FC236}">
              <a16:creationId xmlns:a16="http://schemas.microsoft.com/office/drawing/2014/main" id="{00000000-0008-0000-0E00-00007C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7" name="正方形/長方形 636">
          <a:extLst>
            <a:ext uri="{FF2B5EF4-FFF2-40B4-BE49-F238E27FC236}">
              <a16:creationId xmlns:a16="http://schemas.microsoft.com/office/drawing/2014/main" id="{00000000-0008-0000-0E00-00007D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8" name="正方形/長方形 637">
          <a:extLst>
            <a:ext uri="{FF2B5EF4-FFF2-40B4-BE49-F238E27FC236}">
              <a16:creationId xmlns:a16="http://schemas.microsoft.com/office/drawing/2014/main" id="{00000000-0008-0000-0E00-00007E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9" name="正方形/長方形 638">
          <a:extLst>
            <a:ext uri="{FF2B5EF4-FFF2-40B4-BE49-F238E27FC236}">
              <a16:creationId xmlns:a16="http://schemas.microsoft.com/office/drawing/2014/main" id="{00000000-0008-0000-0E00-00007F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0" name="正方形/長方形 639">
          <a:extLst>
            <a:ext uri="{FF2B5EF4-FFF2-40B4-BE49-F238E27FC236}">
              <a16:creationId xmlns:a16="http://schemas.microsoft.com/office/drawing/2014/main" id="{00000000-0008-0000-0E00-000080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1" name="正方形/長方形 640">
          <a:extLst>
            <a:ext uri="{FF2B5EF4-FFF2-40B4-BE49-F238E27FC236}">
              <a16:creationId xmlns:a16="http://schemas.microsoft.com/office/drawing/2014/main" id="{00000000-0008-0000-0E00-00008102000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2" name="正方形/長方形 641">
          <a:extLst>
            <a:ext uri="{FF2B5EF4-FFF2-40B4-BE49-F238E27FC236}">
              <a16:creationId xmlns:a16="http://schemas.microsoft.com/office/drawing/2014/main" id="{00000000-0008-0000-0E00-000082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3" name="正方形/長方形 642">
          <a:extLst>
            <a:ext uri="{FF2B5EF4-FFF2-40B4-BE49-F238E27FC236}">
              <a16:creationId xmlns:a16="http://schemas.microsoft.com/office/drawing/2014/main" id="{00000000-0008-0000-0E00-000083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4" name="正方形/長方形 643">
          <a:extLst>
            <a:ext uri="{FF2B5EF4-FFF2-40B4-BE49-F238E27FC236}">
              <a16:creationId xmlns:a16="http://schemas.microsoft.com/office/drawing/2014/main" id="{00000000-0008-0000-0E00-000084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5" name="正方形/長方形 644">
          <a:extLst>
            <a:ext uri="{FF2B5EF4-FFF2-40B4-BE49-F238E27FC236}">
              <a16:creationId xmlns:a16="http://schemas.microsoft.com/office/drawing/2014/main" id="{00000000-0008-0000-0E00-000085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6" name="正方形/長方形 645">
          <a:extLst>
            <a:ext uri="{FF2B5EF4-FFF2-40B4-BE49-F238E27FC236}">
              <a16:creationId xmlns:a16="http://schemas.microsoft.com/office/drawing/2014/main" id="{00000000-0008-0000-0E00-000086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7" name="正方形/長方形 646">
          <a:extLst>
            <a:ext uri="{FF2B5EF4-FFF2-40B4-BE49-F238E27FC236}">
              <a16:creationId xmlns:a16="http://schemas.microsoft.com/office/drawing/2014/main" id="{00000000-0008-0000-0E00-000087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8" name="正方形/長方形 647">
          <a:extLst>
            <a:ext uri="{FF2B5EF4-FFF2-40B4-BE49-F238E27FC236}">
              <a16:creationId xmlns:a16="http://schemas.microsoft.com/office/drawing/2014/main" id="{00000000-0008-0000-0E00-000088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9" name="正方形/長方形 648">
          <a:extLst>
            <a:ext uri="{FF2B5EF4-FFF2-40B4-BE49-F238E27FC236}">
              <a16:creationId xmlns:a16="http://schemas.microsoft.com/office/drawing/2014/main" id="{00000000-0008-0000-0E00-00008902000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0" name="正方形/長方形 649">
          <a:extLst>
            <a:ext uri="{FF2B5EF4-FFF2-40B4-BE49-F238E27FC236}">
              <a16:creationId xmlns:a16="http://schemas.microsoft.com/office/drawing/2014/main" id="{00000000-0008-0000-0E00-00008A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1" name="正方形/長方形 650">
          <a:extLst>
            <a:ext uri="{FF2B5EF4-FFF2-40B4-BE49-F238E27FC236}">
              <a16:creationId xmlns:a16="http://schemas.microsoft.com/office/drawing/2014/main" id="{00000000-0008-0000-0E00-00008B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2" name="テキスト ボックス 651">
          <a:extLst>
            <a:ext uri="{FF2B5EF4-FFF2-40B4-BE49-F238E27FC236}">
              <a16:creationId xmlns:a16="http://schemas.microsoft.com/office/drawing/2014/main" id="{00000000-0008-0000-0E00-00008C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類似団体平均と比較すると、有形固定資産減価償却率が高い施設は、橋りょう・トンネルであり、低い施設は、道路、公営住宅、認定こども園・幼稚園・保育所、学校施設となっている。</a:t>
          </a:r>
        </a:p>
        <a:p>
          <a:r>
            <a:rPr kumimoji="1" lang="ja-JP" altLang="en-US" sz="1300">
              <a:latin typeface="ＭＳ Ｐゴシック" panose="020B0600070205080204" pitchFamily="50" charset="-128"/>
              <a:ea typeface="ＭＳ Ｐゴシック" panose="020B0600070205080204" pitchFamily="50" charset="-128"/>
            </a:rPr>
            <a:t>　橋りょう・トンネルについては、被害を未然に防止すること及び施設の長寿命化を図るため平成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から法定点検を実施し、老朽・劣化の度合いに基づき改修を行っている。令和元年度から二巡目の点検を実施している。道路については、令和２年度に野洲市舗装修繕計画を見直し、路面性状調査結果に基づき、計画的に改修・更新を行っているところである。公営住宅については、野洲市営住宅長寿命化計画（令和４年３月改正）を基に、予防保全的な修繕や建築物の耐久性を向上させるための改善事業を実施するとともに、老朽化が著しい永原第２団地４号棟については、建替工事を進めている。学校施設についても、令和３年度に野洲市学校施設長寿命化計画を策定し、校舎・体育館等老朽化の著しい校舎の改築・大規模改修を計画的に実施しているため、類似団体内でも低い水準にある。令和４年度には中主小学校の旧館棟改築を行った。　なお、一人当たりの面積等の数値は類似団体平均を下回っている施設が多い状況である。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また、有形固定資産減価償却率が低い施設が多いが、今後も野洲市公共施設等総合管理計画に基づき、各施設の適正な維持管理を行っていく。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50,711
49,827
80.15
26,458,709
25,333,689
842,673
13,419,417
26,948,580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0000000-0008-0000-0F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154305</xdr:rowOff>
    </xdr:from>
    <xdr:to>
      <xdr:col>24</xdr:col>
      <xdr:colOff>62865</xdr:colOff>
      <xdr:row>41</xdr:row>
      <xdr:rowOff>129540</xdr:rowOff>
    </xdr:to>
    <xdr:cxnSp macro="">
      <xdr:nvCxnSpPr>
        <xdr:cNvPr id="57" name="直線コネクタ 56">
          <a:extLst>
            <a:ext uri="{FF2B5EF4-FFF2-40B4-BE49-F238E27FC236}">
              <a16:creationId xmlns:a16="http://schemas.microsoft.com/office/drawing/2014/main" id="{00000000-0008-0000-0F00-000039000000}"/>
            </a:ext>
          </a:extLst>
        </xdr:cNvPr>
        <xdr:cNvCxnSpPr/>
      </xdr:nvCxnSpPr>
      <xdr:spPr>
        <a:xfrm flipV="1">
          <a:off x="4634865" y="5640705"/>
          <a:ext cx="0" cy="1518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133367</xdr:rowOff>
    </xdr:from>
    <xdr:ext cx="405111" cy="259045"/>
    <xdr:sp macro="" textlink="">
      <xdr:nvSpPr>
        <xdr:cNvPr id="58" name="【図書館】&#10;有形固定資産減価償却率最小値テキスト">
          <a:extLst>
            <a:ext uri="{FF2B5EF4-FFF2-40B4-BE49-F238E27FC236}">
              <a16:creationId xmlns:a16="http://schemas.microsoft.com/office/drawing/2014/main" id="{00000000-0008-0000-0F00-00003A000000}"/>
            </a:ext>
          </a:extLst>
        </xdr:cNvPr>
        <xdr:cNvSpPr txBox="1"/>
      </xdr:nvSpPr>
      <xdr:spPr>
        <a:xfrm>
          <a:off x="4673600" y="716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129540</xdr:rowOff>
    </xdr:from>
    <xdr:to>
      <xdr:col>24</xdr:col>
      <xdr:colOff>152400</xdr:colOff>
      <xdr:row>41</xdr:row>
      <xdr:rowOff>129540</xdr:rowOff>
    </xdr:to>
    <xdr:cxnSp macro="">
      <xdr:nvCxnSpPr>
        <xdr:cNvPr id="59" name="直線コネクタ 58">
          <a:extLst>
            <a:ext uri="{FF2B5EF4-FFF2-40B4-BE49-F238E27FC236}">
              <a16:creationId xmlns:a16="http://schemas.microsoft.com/office/drawing/2014/main" id="{00000000-0008-0000-0F00-00003B000000}"/>
            </a:ext>
          </a:extLst>
        </xdr:cNvPr>
        <xdr:cNvCxnSpPr/>
      </xdr:nvCxnSpPr>
      <xdr:spPr>
        <a:xfrm>
          <a:off x="4546600" y="715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100982</xdr:rowOff>
    </xdr:from>
    <xdr:ext cx="405111" cy="259045"/>
    <xdr:sp macro="" textlink="">
      <xdr:nvSpPr>
        <xdr:cNvPr id="60" name="【図書館】&#10;有形固定資産減価償却率最大値テキスト">
          <a:extLst>
            <a:ext uri="{FF2B5EF4-FFF2-40B4-BE49-F238E27FC236}">
              <a16:creationId xmlns:a16="http://schemas.microsoft.com/office/drawing/2014/main" id="{00000000-0008-0000-0F00-00003C000000}"/>
            </a:ext>
          </a:extLst>
        </xdr:cNvPr>
        <xdr:cNvSpPr txBox="1"/>
      </xdr:nvSpPr>
      <xdr:spPr>
        <a:xfrm>
          <a:off x="4673600" y="541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154305</xdr:rowOff>
    </xdr:from>
    <xdr:to>
      <xdr:col>24</xdr:col>
      <xdr:colOff>152400</xdr:colOff>
      <xdr:row>32</xdr:row>
      <xdr:rowOff>154305</xdr:rowOff>
    </xdr:to>
    <xdr:cxnSp macro="">
      <xdr:nvCxnSpPr>
        <xdr:cNvPr id="61" name="直線コネクタ 60">
          <a:extLst>
            <a:ext uri="{FF2B5EF4-FFF2-40B4-BE49-F238E27FC236}">
              <a16:creationId xmlns:a16="http://schemas.microsoft.com/office/drawing/2014/main" id="{00000000-0008-0000-0F00-00003D000000}"/>
            </a:ext>
          </a:extLst>
        </xdr:cNvPr>
        <xdr:cNvCxnSpPr/>
      </xdr:nvCxnSpPr>
      <xdr:spPr>
        <a:xfrm>
          <a:off x="4546600" y="5640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22877</xdr:rowOff>
    </xdr:from>
    <xdr:ext cx="405111" cy="259045"/>
    <xdr:sp macro="" textlink="">
      <xdr:nvSpPr>
        <xdr:cNvPr id="62" name="【図書館】&#10;有形固定資産減価償却率平均値テキスト">
          <a:extLst>
            <a:ext uri="{FF2B5EF4-FFF2-40B4-BE49-F238E27FC236}">
              <a16:creationId xmlns:a16="http://schemas.microsoft.com/office/drawing/2014/main" id="{00000000-0008-0000-0F00-00003E000000}"/>
            </a:ext>
          </a:extLst>
        </xdr:cNvPr>
        <xdr:cNvSpPr txBox="1"/>
      </xdr:nvSpPr>
      <xdr:spPr>
        <a:xfrm>
          <a:off x="4673600" y="6195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44450</xdr:rowOff>
    </xdr:from>
    <xdr:to>
      <xdr:col>24</xdr:col>
      <xdr:colOff>114300</xdr:colOff>
      <xdr:row>36</xdr:row>
      <xdr:rowOff>146050</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458470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12065</xdr:rowOff>
    </xdr:from>
    <xdr:to>
      <xdr:col>20</xdr:col>
      <xdr:colOff>38100</xdr:colOff>
      <xdr:row>36</xdr:row>
      <xdr:rowOff>113665</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3746500" y="61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166370</xdr:rowOff>
    </xdr:from>
    <xdr:to>
      <xdr:col>15</xdr:col>
      <xdr:colOff>101600</xdr:colOff>
      <xdr:row>36</xdr:row>
      <xdr:rowOff>96520</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2857500" y="6167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53975</xdr:rowOff>
    </xdr:from>
    <xdr:to>
      <xdr:col>10</xdr:col>
      <xdr:colOff>165100</xdr:colOff>
      <xdr:row>36</xdr:row>
      <xdr:rowOff>155575</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968500" y="6226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52070</xdr:rowOff>
    </xdr:from>
    <xdr:to>
      <xdr:col>6</xdr:col>
      <xdr:colOff>38100</xdr:colOff>
      <xdr:row>36</xdr:row>
      <xdr:rowOff>153670</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079500" y="62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135890</xdr:rowOff>
    </xdr:from>
    <xdr:to>
      <xdr:col>24</xdr:col>
      <xdr:colOff>114300</xdr:colOff>
      <xdr:row>36</xdr:row>
      <xdr:rowOff>66040</xdr:rowOff>
    </xdr:to>
    <xdr:sp macro="" textlink="">
      <xdr:nvSpPr>
        <xdr:cNvPr id="73" name="楕円 72">
          <a:extLst>
            <a:ext uri="{FF2B5EF4-FFF2-40B4-BE49-F238E27FC236}">
              <a16:creationId xmlns:a16="http://schemas.microsoft.com/office/drawing/2014/main" id="{00000000-0008-0000-0F00-000049000000}"/>
            </a:ext>
          </a:extLst>
        </xdr:cNvPr>
        <xdr:cNvSpPr/>
      </xdr:nvSpPr>
      <xdr:spPr>
        <a:xfrm>
          <a:off x="4584700" y="613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158767</xdr:rowOff>
    </xdr:from>
    <xdr:ext cx="405111" cy="259045"/>
    <xdr:sp macro="" textlink="">
      <xdr:nvSpPr>
        <xdr:cNvPr id="74" name="【図書館】&#10;有形固定資産減価償却率該当値テキスト">
          <a:extLst>
            <a:ext uri="{FF2B5EF4-FFF2-40B4-BE49-F238E27FC236}">
              <a16:creationId xmlns:a16="http://schemas.microsoft.com/office/drawing/2014/main" id="{00000000-0008-0000-0F00-00004A000000}"/>
            </a:ext>
          </a:extLst>
        </xdr:cNvPr>
        <xdr:cNvSpPr txBox="1"/>
      </xdr:nvSpPr>
      <xdr:spPr>
        <a:xfrm>
          <a:off x="4673600" y="598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95885</xdr:rowOff>
    </xdr:from>
    <xdr:to>
      <xdr:col>20</xdr:col>
      <xdr:colOff>38100</xdr:colOff>
      <xdr:row>36</xdr:row>
      <xdr:rowOff>26035</xdr:rowOff>
    </xdr:to>
    <xdr:sp macro="" textlink="">
      <xdr:nvSpPr>
        <xdr:cNvPr id="75" name="楕円 74">
          <a:extLst>
            <a:ext uri="{FF2B5EF4-FFF2-40B4-BE49-F238E27FC236}">
              <a16:creationId xmlns:a16="http://schemas.microsoft.com/office/drawing/2014/main" id="{00000000-0008-0000-0F00-00004B000000}"/>
            </a:ext>
          </a:extLst>
        </xdr:cNvPr>
        <xdr:cNvSpPr/>
      </xdr:nvSpPr>
      <xdr:spPr>
        <a:xfrm>
          <a:off x="3746500" y="609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146685</xdr:rowOff>
    </xdr:from>
    <xdr:to>
      <xdr:col>24</xdr:col>
      <xdr:colOff>63500</xdr:colOff>
      <xdr:row>36</xdr:row>
      <xdr:rowOff>15240</xdr:rowOff>
    </xdr:to>
    <xdr:cxnSp macro="">
      <xdr:nvCxnSpPr>
        <xdr:cNvPr id="76" name="直線コネクタ 75">
          <a:extLst>
            <a:ext uri="{FF2B5EF4-FFF2-40B4-BE49-F238E27FC236}">
              <a16:creationId xmlns:a16="http://schemas.microsoft.com/office/drawing/2014/main" id="{00000000-0008-0000-0F00-00004C000000}"/>
            </a:ext>
          </a:extLst>
        </xdr:cNvPr>
        <xdr:cNvCxnSpPr/>
      </xdr:nvCxnSpPr>
      <xdr:spPr>
        <a:xfrm>
          <a:off x="3797300" y="614743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55880</xdr:rowOff>
    </xdr:from>
    <xdr:to>
      <xdr:col>15</xdr:col>
      <xdr:colOff>101600</xdr:colOff>
      <xdr:row>35</xdr:row>
      <xdr:rowOff>157480</xdr:rowOff>
    </xdr:to>
    <xdr:sp macro="" textlink="">
      <xdr:nvSpPr>
        <xdr:cNvPr id="77" name="楕円 76">
          <a:extLst>
            <a:ext uri="{FF2B5EF4-FFF2-40B4-BE49-F238E27FC236}">
              <a16:creationId xmlns:a16="http://schemas.microsoft.com/office/drawing/2014/main" id="{00000000-0008-0000-0F00-00004D000000}"/>
            </a:ext>
          </a:extLst>
        </xdr:cNvPr>
        <xdr:cNvSpPr/>
      </xdr:nvSpPr>
      <xdr:spPr>
        <a:xfrm>
          <a:off x="2857500" y="605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106680</xdr:rowOff>
    </xdr:from>
    <xdr:to>
      <xdr:col>19</xdr:col>
      <xdr:colOff>177800</xdr:colOff>
      <xdr:row>35</xdr:row>
      <xdr:rowOff>146685</xdr:rowOff>
    </xdr:to>
    <xdr:cxnSp macro="">
      <xdr:nvCxnSpPr>
        <xdr:cNvPr id="78" name="直線コネクタ 77">
          <a:extLst>
            <a:ext uri="{FF2B5EF4-FFF2-40B4-BE49-F238E27FC236}">
              <a16:creationId xmlns:a16="http://schemas.microsoft.com/office/drawing/2014/main" id="{00000000-0008-0000-0F00-00004E000000}"/>
            </a:ext>
          </a:extLst>
        </xdr:cNvPr>
        <xdr:cNvCxnSpPr/>
      </xdr:nvCxnSpPr>
      <xdr:spPr>
        <a:xfrm>
          <a:off x="2908300" y="610743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15875</xdr:rowOff>
    </xdr:from>
    <xdr:to>
      <xdr:col>10</xdr:col>
      <xdr:colOff>165100</xdr:colOff>
      <xdr:row>35</xdr:row>
      <xdr:rowOff>117475</xdr:rowOff>
    </xdr:to>
    <xdr:sp macro="" textlink="">
      <xdr:nvSpPr>
        <xdr:cNvPr id="79" name="楕円 78">
          <a:extLst>
            <a:ext uri="{FF2B5EF4-FFF2-40B4-BE49-F238E27FC236}">
              <a16:creationId xmlns:a16="http://schemas.microsoft.com/office/drawing/2014/main" id="{00000000-0008-0000-0F00-00004F000000}"/>
            </a:ext>
          </a:extLst>
        </xdr:cNvPr>
        <xdr:cNvSpPr/>
      </xdr:nvSpPr>
      <xdr:spPr>
        <a:xfrm>
          <a:off x="1968500" y="601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66675</xdr:rowOff>
    </xdr:from>
    <xdr:to>
      <xdr:col>15</xdr:col>
      <xdr:colOff>50800</xdr:colOff>
      <xdr:row>35</xdr:row>
      <xdr:rowOff>106680</xdr:rowOff>
    </xdr:to>
    <xdr:cxnSp macro="">
      <xdr:nvCxnSpPr>
        <xdr:cNvPr id="80" name="直線コネクタ 79">
          <a:extLst>
            <a:ext uri="{FF2B5EF4-FFF2-40B4-BE49-F238E27FC236}">
              <a16:creationId xmlns:a16="http://schemas.microsoft.com/office/drawing/2014/main" id="{00000000-0008-0000-0F00-000050000000}"/>
            </a:ext>
          </a:extLst>
        </xdr:cNvPr>
        <xdr:cNvCxnSpPr/>
      </xdr:nvCxnSpPr>
      <xdr:spPr>
        <a:xfrm>
          <a:off x="2019300" y="60674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147320</xdr:rowOff>
    </xdr:from>
    <xdr:to>
      <xdr:col>6</xdr:col>
      <xdr:colOff>38100</xdr:colOff>
      <xdr:row>35</xdr:row>
      <xdr:rowOff>77470</xdr:rowOff>
    </xdr:to>
    <xdr:sp macro="" textlink="">
      <xdr:nvSpPr>
        <xdr:cNvPr id="81" name="楕円 80">
          <a:extLst>
            <a:ext uri="{FF2B5EF4-FFF2-40B4-BE49-F238E27FC236}">
              <a16:creationId xmlns:a16="http://schemas.microsoft.com/office/drawing/2014/main" id="{00000000-0008-0000-0F00-000051000000}"/>
            </a:ext>
          </a:extLst>
        </xdr:cNvPr>
        <xdr:cNvSpPr/>
      </xdr:nvSpPr>
      <xdr:spPr>
        <a:xfrm>
          <a:off x="1079500" y="597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26670</xdr:rowOff>
    </xdr:from>
    <xdr:to>
      <xdr:col>10</xdr:col>
      <xdr:colOff>114300</xdr:colOff>
      <xdr:row>35</xdr:row>
      <xdr:rowOff>66675</xdr:rowOff>
    </xdr:to>
    <xdr:cxnSp macro="">
      <xdr:nvCxnSpPr>
        <xdr:cNvPr id="82" name="直線コネクタ 81">
          <a:extLst>
            <a:ext uri="{FF2B5EF4-FFF2-40B4-BE49-F238E27FC236}">
              <a16:creationId xmlns:a16="http://schemas.microsoft.com/office/drawing/2014/main" id="{00000000-0008-0000-0F00-000052000000}"/>
            </a:ext>
          </a:extLst>
        </xdr:cNvPr>
        <xdr:cNvCxnSpPr/>
      </xdr:nvCxnSpPr>
      <xdr:spPr>
        <a:xfrm>
          <a:off x="1130300" y="602742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104792</xdr:rowOff>
    </xdr:from>
    <xdr:ext cx="405111" cy="259045"/>
    <xdr:sp macro="" textlink="">
      <xdr:nvSpPr>
        <xdr:cNvPr id="83" name="n_1aveValue【図書館】&#10;有形固定資産減価償却率">
          <a:extLst>
            <a:ext uri="{FF2B5EF4-FFF2-40B4-BE49-F238E27FC236}">
              <a16:creationId xmlns:a16="http://schemas.microsoft.com/office/drawing/2014/main" id="{00000000-0008-0000-0F00-000053000000}"/>
            </a:ext>
          </a:extLst>
        </xdr:cNvPr>
        <xdr:cNvSpPr txBox="1"/>
      </xdr:nvSpPr>
      <xdr:spPr>
        <a:xfrm>
          <a:off x="3582044" y="6276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87647</xdr:rowOff>
    </xdr:from>
    <xdr:ext cx="405111" cy="259045"/>
    <xdr:sp macro="" textlink="">
      <xdr:nvSpPr>
        <xdr:cNvPr id="84" name="n_2aveValue【図書館】&#10;有形固定資産減価償却率">
          <a:extLst>
            <a:ext uri="{FF2B5EF4-FFF2-40B4-BE49-F238E27FC236}">
              <a16:creationId xmlns:a16="http://schemas.microsoft.com/office/drawing/2014/main" id="{00000000-0008-0000-0F00-000054000000}"/>
            </a:ext>
          </a:extLst>
        </xdr:cNvPr>
        <xdr:cNvSpPr txBox="1"/>
      </xdr:nvSpPr>
      <xdr:spPr>
        <a:xfrm>
          <a:off x="2705744" y="6259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146702</xdr:rowOff>
    </xdr:from>
    <xdr:ext cx="405111" cy="259045"/>
    <xdr:sp macro="" textlink="">
      <xdr:nvSpPr>
        <xdr:cNvPr id="85" name="n_3aveValue【図書館】&#10;有形固定資産減価償却率">
          <a:extLst>
            <a:ext uri="{FF2B5EF4-FFF2-40B4-BE49-F238E27FC236}">
              <a16:creationId xmlns:a16="http://schemas.microsoft.com/office/drawing/2014/main" id="{00000000-0008-0000-0F00-000055000000}"/>
            </a:ext>
          </a:extLst>
        </xdr:cNvPr>
        <xdr:cNvSpPr txBox="1"/>
      </xdr:nvSpPr>
      <xdr:spPr>
        <a:xfrm>
          <a:off x="1816744" y="6318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144797</xdr:rowOff>
    </xdr:from>
    <xdr:ext cx="405111" cy="259045"/>
    <xdr:sp macro="" textlink="">
      <xdr:nvSpPr>
        <xdr:cNvPr id="86" name="n_4aveValue【図書館】&#10;有形固定資産減価償却率">
          <a:extLst>
            <a:ext uri="{FF2B5EF4-FFF2-40B4-BE49-F238E27FC236}">
              <a16:creationId xmlns:a16="http://schemas.microsoft.com/office/drawing/2014/main" id="{00000000-0008-0000-0F00-000056000000}"/>
            </a:ext>
          </a:extLst>
        </xdr:cNvPr>
        <xdr:cNvSpPr txBox="1"/>
      </xdr:nvSpPr>
      <xdr:spPr>
        <a:xfrm>
          <a:off x="927744" y="6316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42562</xdr:rowOff>
    </xdr:from>
    <xdr:ext cx="405111" cy="259045"/>
    <xdr:sp macro="" textlink="">
      <xdr:nvSpPr>
        <xdr:cNvPr id="87" name="n_1mainValue【図書館】&#10;有形固定資産減価償却率">
          <a:extLst>
            <a:ext uri="{FF2B5EF4-FFF2-40B4-BE49-F238E27FC236}">
              <a16:creationId xmlns:a16="http://schemas.microsoft.com/office/drawing/2014/main" id="{00000000-0008-0000-0F00-000057000000}"/>
            </a:ext>
          </a:extLst>
        </xdr:cNvPr>
        <xdr:cNvSpPr txBox="1"/>
      </xdr:nvSpPr>
      <xdr:spPr>
        <a:xfrm>
          <a:off x="3582044" y="5871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2557</xdr:rowOff>
    </xdr:from>
    <xdr:ext cx="405111" cy="259045"/>
    <xdr:sp macro="" textlink="">
      <xdr:nvSpPr>
        <xdr:cNvPr id="88" name="n_2mainValue【図書館】&#10;有形固定資産減価償却率">
          <a:extLst>
            <a:ext uri="{FF2B5EF4-FFF2-40B4-BE49-F238E27FC236}">
              <a16:creationId xmlns:a16="http://schemas.microsoft.com/office/drawing/2014/main" id="{00000000-0008-0000-0F00-000058000000}"/>
            </a:ext>
          </a:extLst>
        </xdr:cNvPr>
        <xdr:cNvSpPr txBox="1"/>
      </xdr:nvSpPr>
      <xdr:spPr>
        <a:xfrm>
          <a:off x="2705744" y="583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134002</xdr:rowOff>
    </xdr:from>
    <xdr:ext cx="405111" cy="259045"/>
    <xdr:sp macro="" textlink="">
      <xdr:nvSpPr>
        <xdr:cNvPr id="89" name="n_3mainValue【図書館】&#10;有形固定資産減価償却率">
          <a:extLst>
            <a:ext uri="{FF2B5EF4-FFF2-40B4-BE49-F238E27FC236}">
              <a16:creationId xmlns:a16="http://schemas.microsoft.com/office/drawing/2014/main" id="{00000000-0008-0000-0F00-000059000000}"/>
            </a:ext>
          </a:extLst>
        </xdr:cNvPr>
        <xdr:cNvSpPr txBox="1"/>
      </xdr:nvSpPr>
      <xdr:spPr>
        <a:xfrm>
          <a:off x="1816744" y="579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93997</xdr:rowOff>
    </xdr:from>
    <xdr:ext cx="405111" cy="259045"/>
    <xdr:sp macro="" textlink="">
      <xdr:nvSpPr>
        <xdr:cNvPr id="90" name="n_4mainValue【図書館】&#10;有形固定資産減価償却率">
          <a:extLst>
            <a:ext uri="{FF2B5EF4-FFF2-40B4-BE49-F238E27FC236}">
              <a16:creationId xmlns:a16="http://schemas.microsoft.com/office/drawing/2014/main" id="{00000000-0008-0000-0F00-00005A000000}"/>
            </a:ext>
          </a:extLst>
        </xdr:cNvPr>
        <xdr:cNvSpPr txBox="1"/>
      </xdr:nvSpPr>
      <xdr:spPr>
        <a:xfrm>
          <a:off x="927744" y="57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00000000-0008-0000-0F00-000063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F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F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00000000-0008-0000-0F00-000068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F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00000000-0008-0000-0F00-00006A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F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00000000-0008-0000-0F00-00006C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00000000-0008-0000-0F00-00006E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00000000-0008-0000-0F00-000070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00000000-0008-0000-0F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107950</xdr:rowOff>
    </xdr:from>
    <xdr:to>
      <xdr:col>54</xdr:col>
      <xdr:colOff>189865</xdr:colOff>
      <xdr:row>41</xdr:row>
      <xdr:rowOff>107950</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flipV="1">
          <a:off x="10476865" y="57658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5" name="【図書館】&#10;一人当たり面積最小値テキスト">
          <a:extLst>
            <a:ext uri="{FF2B5EF4-FFF2-40B4-BE49-F238E27FC236}">
              <a16:creationId xmlns:a16="http://schemas.microsoft.com/office/drawing/2014/main" id="{00000000-0008-0000-0F00-000073000000}"/>
            </a:ext>
          </a:extLst>
        </xdr:cNvPr>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6" name="直線コネクタ 115">
          <a:extLst>
            <a:ext uri="{FF2B5EF4-FFF2-40B4-BE49-F238E27FC236}">
              <a16:creationId xmlns:a16="http://schemas.microsoft.com/office/drawing/2014/main" id="{00000000-0008-0000-0F00-000074000000}"/>
            </a:ext>
          </a:extLst>
        </xdr:cNvPr>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54627</xdr:rowOff>
    </xdr:from>
    <xdr:ext cx="469744" cy="259045"/>
    <xdr:sp macro="" textlink="">
      <xdr:nvSpPr>
        <xdr:cNvPr id="117" name="【図書館】&#10;一人当たり面積最大値テキスト">
          <a:extLst>
            <a:ext uri="{FF2B5EF4-FFF2-40B4-BE49-F238E27FC236}">
              <a16:creationId xmlns:a16="http://schemas.microsoft.com/office/drawing/2014/main" id="{00000000-0008-0000-0F00-000075000000}"/>
            </a:ext>
          </a:extLst>
        </xdr:cNvPr>
        <xdr:cNvSpPr txBox="1"/>
      </xdr:nvSpPr>
      <xdr:spPr>
        <a:xfrm>
          <a:off x="10515600" y="554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107950</xdr:rowOff>
    </xdr:from>
    <xdr:to>
      <xdr:col>55</xdr:col>
      <xdr:colOff>88900</xdr:colOff>
      <xdr:row>33</xdr:row>
      <xdr:rowOff>107950</xdr:rowOff>
    </xdr:to>
    <xdr:cxnSp macro="">
      <xdr:nvCxnSpPr>
        <xdr:cNvPr id="118" name="直線コネクタ 117">
          <a:extLst>
            <a:ext uri="{FF2B5EF4-FFF2-40B4-BE49-F238E27FC236}">
              <a16:creationId xmlns:a16="http://schemas.microsoft.com/office/drawing/2014/main" id="{00000000-0008-0000-0F00-000076000000}"/>
            </a:ext>
          </a:extLst>
        </xdr:cNvPr>
        <xdr:cNvCxnSpPr/>
      </xdr:nvCxnSpPr>
      <xdr:spPr>
        <a:xfrm>
          <a:off x="10388600" y="5765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29227</xdr:rowOff>
    </xdr:from>
    <xdr:ext cx="469744" cy="259045"/>
    <xdr:sp macro="" textlink="">
      <xdr:nvSpPr>
        <xdr:cNvPr id="119" name="【図書館】&#10;一人当たり面積平均値テキスト">
          <a:extLst>
            <a:ext uri="{FF2B5EF4-FFF2-40B4-BE49-F238E27FC236}">
              <a16:creationId xmlns:a16="http://schemas.microsoft.com/office/drawing/2014/main" id="{00000000-0008-0000-0F00-000077000000}"/>
            </a:ext>
          </a:extLst>
        </xdr:cNvPr>
        <xdr:cNvSpPr txBox="1"/>
      </xdr:nvSpPr>
      <xdr:spPr>
        <a:xfrm>
          <a:off x="10515600" y="654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50800</xdr:rowOff>
    </xdr:from>
    <xdr:to>
      <xdr:col>55</xdr:col>
      <xdr:colOff>50800</xdr:colOff>
      <xdr:row>38</xdr:row>
      <xdr:rowOff>152400</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104267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82550</xdr:rowOff>
    </xdr:from>
    <xdr:to>
      <xdr:col>41</xdr:col>
      <xdr:colOff>101600</xdr:colOff>
      <xdr:row>38</xdr:row>
      <xdr:rowOff>12700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7810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107950</xdr:rowOff>
    </xdr:from>
    <xdr:to>
      <xdr:col>36</xdr:col>
      <xdr:colOff>165100</xdr:colOff>
      <xdr:row>38</xdr:row>
      <xdr:rowOff>38100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69215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25400</xdr:rowOff>
    </xdr:from>
    <xdr:to>
      <xdr:col>55</xdr:col>
      <xdr:colOff>50800</xdr:colOff>
      <xdr:row>36</xdr:row>
      <xdr:rowOff>127000</xdr:rowOff>
    </xdr:to>
    <xdr:sp macro="" textlink="">
      <xdr:nvSpPr>
        <xdr:cNvPr id="130" name="楕円 129">
          <a:extLst>
            <a:ext uri="{FF2B5EF4-FFF2-40B4-BE49-F238E27FC236}">
              <a16:creationId xmlns:a16="http://schemas.microsoft.com/office/drawing/2014/main" id="{00000000-0008-0000-0F00-000082000000}"/>
            </a:ext>
          </a:extLst>
        </xdr:cNvPr>
        <xdr:cNvSpPr/>
      </xdr:nvSpPr>
      <xdr:spPr>
        <a:xfrm>
          <a:off x="104267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48277</xdr:rowOff>
    </xdr:from>
    <xdr:ext cx="469744" cy="259045"/>
    <xdr:sp macro="" textlink="">
      <xdr:nvSpPr>
        <xdr:cNvPr id="131" name="【図書館】&#10;一人当たり面積該当値テキスト">
          <a:extLst>
            <a:ext uri="{FF2B5EF4-FFF2-40B4-BE49-F238E27FC236}">
              <a16:creationId xmlns:a16="http://schemas.microsoft.com/office/drawing/2014/main" id="{00000000-0008-0000-0F00-000083000000}"/>
            </a:ext>
          </a:extLst>
        </xdr:cNvPr>
        <xdr:cNvSpPr txBox="1"/>
      </xdr:nvSpPr>
      <xdr:spPr>
        <a:xfrm>
          <a:off x="10515600" y="604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25400</xdr:rowOff>
    </xdr:from>
    <xdr:to>
      <xdr:col>50</xdr:col>
      <xdr:colOff>165100</xdr:colOff>
      <xdr:row>36</xdr:row>
      <xdr:rowOff>127000</xdr:rowOff>
    </xdr:to>
    <xdr:sp macro="" textlink="">
      <xdr:nvSpPr>
        <xdr:cNvPr id="132" name="楕円 131">
          <a:extLst>
            <a:ext uri="{FF2B5EF4-FFF2-40B4-BE49-F238E27FC236}">
              <a16:creationId xmlns:a16="http://schemas.microsoft.com/office/drawing/2014/main" id="{00000000-0008-0000-0F00-000084000000}"/>
            </a:ext>
          </a:extLst>
        </xdr:cNvPr>
        <xdr:cNvSpPr/>
      </xdr:nvSpPr>
      <xdr:spPr>
        <a:xfrm>
          <a:off x="9588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76200</xdr:rowOff>
    </xdr:from>
    <xdr:to>
      <xdr:col>55</xdr:col>
      <xdr:colOff>0</xdr:colOff>
      <xdr:row>36</xdr:row>
      <xdr:rowOff>76200</xdr:rowOff>
    </xdr:to>
    <xdr:cxnSp macro="">
      <xdr:nvCxnSpPr>
        <xdr:cNvPr id="133" name="直線コネクタ 132">
          <a:extLst>
            <a:ext uri="{FF2B5EF4-FFF2-40B4-BE49-F238E27FC236}">
              <a16:creationId xmlns:a16="http://schemas.microsoft.com/office/drawing/2014/main" id="{00000000-0008-0000-0F00-000085000000}"/>
            </a:ext>
          </a:extLst>
        </xdr:cNvPr>
        <xdr:cNvCxnSpPr/>
      </xdr:nvCxnSpPr>
      <xdr:spPr>
        <a:xfrm>
          <a:off x="9639300" y="6248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25400</xdr:rowOff>
    </xdr:from>
    <xdr:to>
      <xdr:col>46</xdr:col>
      <xdr:colOff>38100</xdr:colOff>
      <xdr:row>36</xdr:row>
      <xdr:rowOff>127000</xdr:rowOff>
    </xdr:to>
    <xdr:sp macro="" textlink="">
      <xdr:nvSpPr>
        <xdr:cNvPr id="134" name="楕円 133">
          <a:extLst>
            <a:ext uri="{FF2B5EF4-FFF2-40B4-BE49-F238E27FC236}">
              <a16:creationId xmlns:a16="http://schemas.microsoft.com/office/drawing/2014/main" id="{00000000-0008-0000-0F00-000086000000}"/>
            </a:ext>
          </a:extLst>
        </xdr:cNvPr>
        <xdr:cNvSpPr/>
      </xdr:nvSpPr>
      <xdr:spPr>
        <a:xfrm>
          <a:off x="8699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76200</xdr:rowOff>
    </xdr:from>
    <xdr:to>
      <xdr:col>50</xdr:col>
      <xdr:colOff>114300</xdr:colOff>
      <xdr:row>36</xdr:row>
      <xdr:rowOff>76200</xdr:rowOff>
    </xdr:to>
    <xdr:cxnSp macro="">
      <xdr:nvCxnSpPr>
        <xdr:cNvPr id="135" name="直線コネクタ 134">
          <a:extLst>
            <a:ext uri="{FF2B5EF4-FFF2-40B4-BE49-F238E27FC236}">
              <a16:creationId xmlns:a16="http://schemas.microsoft.com/office/drawing/2014/main" id="{00000000-0008-0000-0F00-000087000000}"/>
            </a:ext>
          </a:extLst>
        </xdr:cNvPr>
        <xdr:cNvCxnSpPr/>
      </xdr:nvCxnSpPr>
      <xdr:spPr>
        <a:xfrm>
          <a:off x="8750300" y="6248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38100</xdr:rowOff>
    </xdr:from>
    <xdr:to>
      <xdr:col>41</xdr:col>
      <xdr:colOff>101600</xdr:colOff>
      <xdr:row>36</xdr:row>
      <xdr:rowOff>139700</xdr:rowOff>
    </xdr:to>
    <xdr:sp macro="" textlink="">
      <xdr:nvSpPr>
        <xdr:cNvPr id="136" name="楕円 135">
          <a:extLst>
            <a:ext uri="{FF2B5EF4-FFF2-40B4-BE49-F238E27FC236}">
              <a16:creationId xmlns:a16="http://schemas.microsoft.com/office/drawing/2014/main" id="{00000000-0008-0000-0F00-000088000000}"/>
            </a:ext>
          </a:extLst>
        </xdr:cNvPr>
        <xdr:cNvSpPr/>
      </xdr:nvSpPr>
      <xdr:spPr>
        <a:xfrm>
          <a:off x="78105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76200</xdr:rowOff>
    </xdr:from>
    <xdr:to>
      <xdr:col>45</xdr:col>
      <xdr:colOff>177800</xdr:colOff>
      <xdr:row>36</xdr:row>
      <xdr:rowOff>88900</xdr:rowOff>
    </xdr:to>
    <xdr:cxnSp macro="">
      <xdr:nvCxnSpPr>
        <xdr:cNvPr id="137" name="直線コネクタ 136">
          <a:extLst>
            <a:ext uri="{FF2B5EF4-FFF2-40B4-BE49-F238E27FC236}">
              <a16:creationId xmlns:a16="http://schemas.microsoft.com/office/drawing/2014/main" id="{00000000-0008-0000-0F00-000089000000}"/>
            </a:ext>
          </a:extLst>
        </xdr:cNvPr>
        <xdr:cNvCxnSpPr/>
      </xdr:nvCxnSpPr>
      <xdr:spPr>
        <a:xfrm flipV="1">
          <a:off x="7861300" y="6248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38100</xdr:rowOff>
    </xdr:from>
    <xdr:to>
      <xdr:col>36</xdr:col>
      <xdr:colOff>165100</xdr:colOff>
      <xdr:row>36</xdr:row>
      <xdr:rowOff>139700</xdr:rowOff>
    </xdr:to>
    <xdr:sp macro="" textlink="">
      <xdr:nvSpPr>
        <xdr:cNvPr id="138" name="楕円 137">
          <a:extLst>
            <a:ext uri="{FF2B5EF4-FFF2-40B4-BE49-F238E27FC236}">
              <a16:creationId xmlns:a16="http://schemas.microsoft.com/office/drawing/2014/main" id="{00000000-0008-0000-0F00-00008A000000}"/>
            </a:ext>
          </a:extLst>
        </xdr:cNvPr>
        <xdr:cNvSpPr/>
      </xdr:nvSpPr>
      <xdr:spPr>
        <a:xfrm>
          <a:off x="69215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88900</xdr:rowOff>
    </xdr:from>
    <xdr:to>
      <xdr:col>41</xdr:col>
      <xdr:colOff>50800</xdr:colOff>
      <xdr:row>36</xdr:row>
      <xdr:rowOff>88900</xdr:rowOff>
    </xdr:to>
    <xdr:cxnSp macro="">
      <xdr:nvCxnSpPr>
        <xdr:cNvPr id="139" name="直線コネクタ 138">
          <a:extLst>
            <a:ext uri="{FF2B5EF4-FFF2-40B4-BE49-F238E27FC236}">
              <a16:creationId xmlns:a16="http://schemas.microsoft.com/office/drawing/2014/main" id="{00000000-0008-0000-0F00-00008B000000}"/>
            </a:ext>
          </a:extLst>
        </xdr:cNvPr>
        <xdr:cNvCxnSpPr/>
      </xdr:nvCxnSpPr>
      <xdr:spPr>
        <a:xfrm>
          <a:off x="6972300" y="626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40" name="n_1aveValue【図書館】&#10;一人当たり面積">
          <a:extLst>
            <a:ext uri="{FF2B5EF4-FFF2-40B4-BE49-F238E27FC236}">
              <a16:creationId xmlns:a16="http://schemas.microsoft.com/office/drawing/2014/main" id="{00000000-0008-0000-0F00-00008C000000}"/>
            </a:ext>
          </a:extLst>
        </xdr:cNvPr>
        <xdr:cNvSpPr txBox="1"/>
      </xdr:nvSpPr>
      <xdr:spPr>
        <a:xfrm>
          <a:off x="93917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41" name="n_2aveValue【図書館】&#10;一人当たり面積">
          <a:extLst>
            <a:ext uri="{FF2B5EF4-FFF2-40B4-BE49-F238E27FC236}">
              <a16:creationId xmlns:a16="http://schemas.microsoft.com/office/drawing/2014/main" id="{00000000-0008-0000-0F00-00008D000000}"/>
            </a:ext>
          </a:extLst>
        </xdr:cNvPr>
        <xdr:cNvSpPr txBox="1"/>
      </xdr:nvSpPr>
      <xdr:spPr>
        <a:xfrm>
          <a:off x="8515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3827</xdr:rowOff>
    </xdr:from>
    <xdr:ext cx="469744" cy="259045"/>
    <xdr:sp macro="" textlink="">
      <xdr:nvSpPr>
        <xdr:cNvPr id="142" name="n_3aveValue【図書館】&#10;一人当たり面積">
          <a:extLst>
            <a:ext uri="{FF2B5EF4-FFF2-40B4-BE49-F238E27FC236}">
              <a16:creationId xmlns:a16="http://schemas.microsoft.com/office/drawing/2014/main" id="{00000000-0008-0000-0F00-00008E000000}"/>
            </a:ext>
          </a:extLst>
        </xdr:cNvPr>
        <xdr:cNvSpPr txBox="1"/>
      </xdr:nvSpPr>
      <xdr:spPr>
        <a:xfrm>
          <a:off x="762642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29227</xdr:rowOff>
    </xdr:from>
    <xdr:ext cx="469744" cy="259045"/>
    <xdr:sp macro="" textlink="">
      <xdr:nvSpPr>
        <xdr:cNvPr id="143" name="n_4aveValue【図書館】&#10;一人当たり面積">
          <a:extLst>
            <a:ext uri="{FF2B5EF4-FFF2-40B4-BE49-F238E27FC236}">
              <a16:creationId xmlns:a16="http://schemas.microsoft.com/office/drawing/2014/main" id="{00000000-0008-0000-0F00-00008F000000}"/>
            </a:ext>
          </a:extLst>
        </xdr:cNvPr>
        <xdr:cNvSpPr txBox="1"/>
      </xdr:nvSpPr>
      <xdr:spPr>
        <a:xfrm>
          <a:off x="673742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34</xdr:row>
      <xdr:rowOff>143527</xdr:rowOff>
    </xdr:from>
    <xdr:ext cx="469744" cy="259045"/>
    <xdr:sp macro="" textlink="">
      <xdr:nvSpPr>
        <xdr:cNvPr id="144" name="n_1mainValue【図書館】&#10;一人当たり面積">
          <a:extLst>
            <a:ext uri="{FF2B5EF4-FFF2-40B4-BE49-F238E27FC236}">
              <a16:creationId xmlns:a16="http://schemas.microsoft.com/office/drawing/2014/main" id="{00000000-0008-0000-0F00-000090000000}"/>
            </a:ext>
          </a:extLst>
        </xdr:cNvPr>
        <xdr:cNvSpPr txBox="1"/>
      </xdr:nvSpPr>
      <xdr:spPr>
        <a:xfrm>
          <a:off x="9391727" y="59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34</xdr:row>
      <xdr:rowOff>143527</xdr:rowOff>
    </xdr:from>
    <xdr:ext cx="469744" cy="259045"/>
    <xdr:sp macro="" textlink="">
      <xdr:nvSpPr>
        <xdr:cNvPr id="145" name="n_2mainValue【図書館】&#10;一人当たり面積">
          <a:extLst>
            <a:ext uri="{FF2B5EF4-FFF2-40B4-BE49-F238E27FC236}">
              <a16:creationId xmlns:a16="http://schemas.microsoft.com/office/drawing/2014/main" id="{00000000-0008-0000-0F00-000091000000}"/>
            </a:ext>
          </a:extLst>
        </xdr:cNvPr>
        <xdr:cNvSpPr txBox="1"/>
      </xdr:nvSpPr>
      <xdr:spPr>
        <a:xfrm>
          <a:off x="8515427" y="59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34</xdr:row>
      <xdr:rowOff>156227</xdr:rowOff>
    </xdr:from>
    <xdr:ext cx="469744" cy="259045"/>
    <xdr:sp macro="" textlink="">
      <xdr:nvSpPr>
        <xdr:cNvPr id="146" name="n_3mainValue【図書館】&#10;一人当たり面積">
          <a:extLst>
            <a:ext uri="{FF2B5EF4-FFF2-40B4-BE49-F238E27FC236}">
              <a16:creationId xmlns:a16="http://schemas.microsoft.com/office/drawing/2014/main" id="{00000000-0008-0000-0F00-000092000000}"/>
            </a:ext>
          </a:extLst>
        </xdr:cNvPr>
        <xdr:cNvSpPr txBox="1"/>
      </xdr:nvSpPr>
      <xdr:spPr>
        <a:xfrm>
          <a:off x="7626427" y="598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34</xdr:row>
      <xdr:rowOff>156227</xdr:rowOff>
    </xdr:from>
    <xdr:ext cx="469744" cy="259045"/>
    <xdr:sp macro="" textlink="">
      <xdr:nvSpPr>
        <xdr:cNvPr id="147" name="n_4mainValue【図書館】&#10;一人当たり面積">
          <a:extLst>
            <a:ext uri="{FF2B5EF4-FFF2-40B4-BE49-F238E27FC236}">
              <a16:creationId xmlns:a16="http://schemas.microsoft.com/office/drawing/2014/main" id="{00000000-0008-0000-0F00-000093000000}"/>
            </a:ext>
          </a:extLst>
        </xdr:cNvPr>
        <xdr:cNvSpPr txBox="1"/>
      </xdr:nvSpPr>
      <xdr:spPr>
        <a:xfrm>
          <a:off x="6737427" y="598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F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F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F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00000000-0008-0000-0F00-00009F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00000000-0008-0000-0F00-0000A0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00000000-0008-0000-0F00-0000A1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00000000-0008-0000-0F00-0000A2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00000000-0008-0000-0F00-0000A3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00000000-0008-0000-0F00-0000A4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00000000-0008-0000-0F00-0000A6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00000000-0008-0000-0F00-0000A8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0000000-0008-0000-0F00-0000AA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00000000-0008-0000-0F00-0000AB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28575</xdr:rowOff>
    </xdr:from>
    <xdr:to>
      <xdr:col>24</xdr:col>
      <xdr:colOff>62865</xdr:colOff>
      <xdr:row>64</xdr:row>
      <xdr:rowOff>49530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flipV="1">
          <a:off x="4634865" y="9458325"/>
          <a:ext cx="0" cy="1564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53357</xdr:rowOff>
    </xdr:from>
    <xdr:ext cx="405111" cy="259045"/>
    <xdr:sp macro="" textlink="">
      <xdr:nvSpPr>
        <xdr:cNvPr id="173" name="【体育館・プール】&#10;有形固定資産減価償却率最小値テキスト">
          <a:extLst>
            <a:ext uri="{FF2B5EF4-FFF2-40B4-BE49-F238E27FC236}">
              <a16:creationId xmlns:a16="http://schemas.microsoft.com/office/drawing/2014/main" id="{00000000-0008-0000-0F00-0000AD000000}"/>
            </a:ext>
          </a:extLst>
        </xdr:cNvPr>
        <xdr:cNvSpPr txBox="1"/>
      </xdr:nvSpPr>
      <xdr:spPr>
        <a:xfrm>
          <a:off x="4673600" y="1102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49530</xdr:rowOff>
    </xdr:from>
    <xdr:to>
      <xdr:col>24</xdr:col>
      <xdr:colOff>152400</xdr:colOff>
      <xdr:row>64</xdr:row>
      <xdr:rowOff>49530</xdr:rowOff>
    </xdr:to>
    <xdr:cxnSp macro="">
      <xdr:nvCxnSpPr>
        <xdr:cNvPr id="174" name="直線コネクタ 173">
          <a:extLst>
            <a:ext uri="{FF2B5EF4-FFF2-40B4-BE49-F238E27FC236}">
              <a16:creationId xmlns:a16="http://schemas.microsoft.com/office/drawing/2014/main" id="{00000000-0008-0000-0F00-0000AE000000}"/>
            </a:ext>
          </a:extLst>
        </xdr:cNvPr>
        <xdr:cNvCxnSpPr/>
      </xdr:nvCxnSpPr>
      <xdr:spPr>
        <a:xfrm>
          <a:off x="4546600" y="1102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146702</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0000000-0008-0000-0F00-0000AF000000}"/>
            </a:ext>
          </a:extLst>
        </xdr:cNvPr>
        <xdr:cNvSpPr txBox="1"/>
      </xdr:nvSpPr>
      <xdr:spPr>
        <a:xfrm>
          <a:off x="4673600" y="923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28575</xdr:rowOff>
    </xdr:from>
    <xdr:to>
      <xdr:col>24</xdr:col>
      <xdr:colOff>152400</xdr:colOff>
      <xdr:row>55</xdr:row>
      <xdr:rowOff>28575</xdr:rowOff>
    </xdr:to>
    <xdr:cxnSp macro="">
      <xdr:nvCxnSpPr>
        <xdr:cNvPr id="176" name="直線コネクタ 175">
          <a:extLst>
            <a:ext uri="{FF2B5EF4-FFF2-40B4-BE49-F238E27FC236}">
              <a16:creationId xmlns:a16="http://schemas.microsoft.com/office/drawing/2014/main" id="{00000000-0008-0000-0F00-0000B0000000}"/>
            </a:ext>
          </a:extLst>
        </xdr:cNvPr>
        <xdr:cNvCxnSpPr/>
      </xdr:nvCxnSpPr>
      <xdr:spPr>
        <a:xfrm>
          <a:off x="4546600" y="945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5732</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0000000-0008-0000-0F00-0000B1000000}"/>
            </a:ext>
          </a:extLst>
        </xdr:cNvPr>
        <xdr:cNvSpPr txBox="1"/>
      </xdr:nvSpPr>
      <xdr:spPr>
        <a:xfrm>
          <a:off x="4673600" y="10292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27305</xdr:rowOff>
    </xdr:from>
    <xdr:to>
      <xdr:col>24</xdr:col>
      <xdr:colOff>114300</xdr:colOff>
      <xdr:row>60</xdr:row>
      <xdr:rowOff>128905</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45847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3746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164465</xdr:rowOff>
    </xdr:from>
    <xdr:to>
      <xdr:col>15</xdr:col>
      <xdr:colOff>101600</xdr:colOff>
      <xdr:row>60</xdr:row>
      <xdr:rowOff>94615</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2857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78740</xdr:rowOff>
    </xdr:from>
    <xdr:to>
      <xdr:col>10</xdr:col>
      <xdr:colOff>165100</xdr:colOff>
      <xdr:row>61</xdr:row>
      <xdr:rowOff>8890</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1968500" y="1036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33020</xdr:rowOff>
    </xdr:from>
    <xdr:to>
      <xdr:col>6</xdr:col>
      <xdr:colOff>38100</xdr:colOff>
      <xdr:row>60</xdr:row>
      <xdr:rowOff>134620</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1079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17780</xdr:rowOff>
    </xdr:from>
    <xdr:to>
      <xdr:col>24</xdr:col>
      <xdr:colOff>114300</xdr:colOff>
      <xdr:row>58</xdr:row>
      <xdr:rowOff>119380</xdr:rowOff>
    </xdr:to>
    <xdr:sp macro="" textlink="">
      <xdr:nvSpPr>
        <xdr:cNvPr id="188" name="楕円 187">
          <a:extLst>
            <a:ext uri="{FF2B5EF4-FFF2-40B4-BE49-F238E27FC236}">
              <a16:creationId xmlns:a16="http://schemas.microsoft.com/office/drawing/2014/main" id="{00000000-0008-0000-0F00-0000BC000000}"/>
            </a:ext>
          </a:extLst>
        </xdr:cNvPr>
        <xdr:cNvSpPr/>
      </xdr:nvSpPr>
      <xdr:spPr>
        <a:xfrm>
          <a:off x="4584700" y="99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40657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0000000-0008-0000-0F00-0000BD000000}"/>
            </a:ext>
          </a:extLst>
        </xdr:cNvPr>
        <xdr:cNvSpPr txBox="1"/>
      </xdr:nvSpPr>
      <xdr:spPr>
        <a:xfrm>
          <a:off x="4673600" y="981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31115</xdr:rowOff>
    </xdr:from>
    <xdr:to>
      <xdr:col>20</xdr:col>
      <xdr:colOff>38100</xdr:colOff>
      <xdr:row>58</xdr:row>
      <xdr:rowOff>132715</xdr:rowOff>
    </xdr:to>
    <xdr:sp macro="" textlink="">
      <xdr:nvSpPr>
        <xdr:cNvPr id="190" name="楕円 189">
          <a:extLst>
            <a:ext uri="{FF2B5EF4-FFF2-40B4-BE49-F238E27FC236}">
              <a16:creationId xmlns:a16="http://schemas.microsoft.com/office/drawing/2014/main" id="{00000000-0008-0000-0F00-0000BE000000}"/>
            </a:ext>
          </a:extLst>
        </xdr:cNvPr>
        <xdr:cNvSpPr/>
      </xdr:nvSpPr>
      <xdr:spPr>
        <a:xfrm>
          <a:off x="3746500" y="997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68580</xdr:rowOff>
    </xdr:from>
    <xdr:to>
      <xdr:col>24</xdr:col>
      <xdr:colOff>63500</xdr:colOff>
      <xdr:row>58</xdr:row>
      <xdr:rowOff>81915</xdr:rowOff>
    </xdr:to>
    <xdr:cxnSp macro="">
      <xdr:nvCxnSpPr>
        <xdr:cNvPr id="191" name="直線コネクタ 190">
          <a:extLst>
            <a:ext uri="{FF2B5EF4-FFF2-40B4-BE49-F238E27FC236}">
              <a16:creationId xmlns:a16="http://schemas.microsoft.com/office/drawing/2014/main" id="{00000000-0008-0000-0F00-0000BF000000}"/>
            </a:ext>
          </a:extLst>
        </xdr:cNvPr>
        <xdr:cNvCxnSpPr/>
      </xdr:nvCxnSpPr>
      <xdr:spPr>
        <a:xfrm flipV="1">
          <a:off x="3797300" y="10012680"/>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158750</xdr:rowOff>
    </xdr:from>
    <xdr:to>
      <xdr:col>15</xdr:col>
      <xdr:colOff>101600</xdr:colOff>
      <xdr:row>58</xdr:row>
      <xdr:rowOff>88900</xdr:rowOff>
    </xdr:to>
    <xdr:sp macro="" textlink="">
      <xdr:nvSpPr>
        <xdr:cNvPr id="192" name="楕円 191">
          <a:extLst>
            <a:ext uri="{FF2B5EF4-FFF2-40B4-BE49-F238E27FC236}">
              <a16:creationId xmlns:a16="http://schemas.microsoft.com/office/drawing/2014/main" id="{00000000-0008-0000-0F00-0000C0000000}"/>
            </a:ext>
          </a:extLst>
        </xdr:cNvPr>
        <xdr:cNvSpPr/>
      </xdr:nvSpPr>
      <xdr:spPr>
        <a:xfrm>
          <a:off x="28575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38100</xdr:rowOff>
    </xdr:from>
    <xdr:to>
      <xdr:col>19</xdr:col>
      <xdr:colOff>177800</xdr:colOff>
      <xdr:row>58</xdr:row>
      <xdr:rowOff>81915</xdr:rowOff>
    </xdr:to>
    <xdr:cxnSp macro="">
      <xdr:nvCxnSpPr>
        <xdr:cNvPr id="193" name="直線コネクタ 192">
          <a:extLst>
            <a:ext uri="{FF2B5EF4-FFF2-40B4-BE49-F238E27FC236}">
              <a16:creationId xmlns:a16="http://schemas.microsoft.com/office/drawing/2014/main" id="{00000000-0008-0000-0F00-0000C1000000}"/>
            </a:ext>
          </a:extLst>
        </xdr:cNvPr>
        <xdr:cNvCxnSpPr/>
      </xdr:nvCxnSpPr>
      <xdr:spPr>
        <a:xfrm>
          <a:off x="2908300" y="998220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67310</xdr:rowOff>
    </xdr:from>
    <xdr:to>
      <xdr:col>10</xdr:col>
      <xdr:colOff>165100</xdr:colOff>
      <xdr:row>59</xdr:row>
      <xdr:rowOff>168910</xdr:rowOff>
    </xdr:to>
    <xdr:sp macro="" textlink="">
      <xdr:nvSpPr>
        <xdr:cNvPr id="194" name="楕円 193">
          <a:extLst>
            <a:ext uri="{FF2B5EF4-FFF2-40B4-BE49-F238E27FC236}">
              <a16:creationId xmlns:a16="http://schemas.microsoft.com/office/drawing/2014/main" id="{00000000-0008-0000-0F00-0000C2000000}"/>
            </a:ext>
          </a:extLst>
        </xdr:cNvPr>
        <xdr:cNvSpPr/>
      </xdr:nvSpPr>
      <xdr:spPr>
        <a:xfrm>
          <a:off x="1968500" y="1018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38100</xdr:rowOff>
    </xdr:from>
    <xdr:to>
      <xdr:col>15</xdr:col>
      <xdr:colOff>50800</xdr:colOff>
      <xdr:row>59</xdr:row>
      <xdr:rowOff>118110</xdr:rowOff>
    </xdr:to>
    <xdr:cxnSp macro="">
      <xdr:nvCxnSpPr>
        <xdr:cNvPr id="195" name="直線コネクタ 194">
          <a:extLst>
            <a:ext uri="{FF2B5EF4-FFF2-40B4-BE49-F238E27FC236}">
              <a16:creationId xmlns:a16="http://schemas.microsoft.com/office/drawing/2014/main" id="{00000000-0008-0000-0F00-0000C3000000}"/>
            </a:ext>
          </a:extLst>
        </xdr:cNvPr>
        <xdr:cNvCxnSpPr/>
      </xdr:nvCxnSpPr>
      <xdr:spPr>
        <a:xfrm flipV="1">
          <a:off x="2019300" y="998220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23495</xdr:rowOff>
    </xdr:from>
    <xdr:to>
      <xdr:col>6</xdr:col>
      <xdr:colOff>38100</xdr:colOff>
      <xdr:row>59</xdr:row>
      <xdr:rowOff>125095</xdr:rowOff>
    </xdr:to>
    <xdr:sp macro="" textlink="">
      <xdr:nvSpPr>
        <xdr:cNvPr id="196" name="楕円 195">
          <a:extLst>
            <a:ext uri="{FF2B5EF4-FFF2-40B4-BE49-F238E27FC236}">
              <a16:creationId xmlns:a16="http://schemas.microsoft.com/office/drawing/2014/main" id="{00000000-0008-0000-0F00-0000C4000000}"/>
            </a:ext>
          </a:extLst>
        </xdr:cNvPr>
        <xdr:cNvSpPr/>
      </xdr:nvSpPr>
      <xdr:spPr>
        <a:xfrm>
          <a:off x="1079500" y="1013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74295</xdr:rowOff>
    </xdr:from>
    <xdr:to>
      <xdr:col>10</xdr:col>
      <xdr:colOff>114300</xdr:colOff>
      <xdr:row>59</xdr:row>
      <xdr:rowOff>118110</xdr:rowOff>
    </xdr:to>
    <xdr:cxnSp macro="">
      <xdr:nvCxnSpPr>
        <xdr:cNvPr id="197" name="直線コネクタ 196">
          <a:extLst>
            <a:ext uri="{FF2B5EF4-FFF2-40B4-BE49-F238E27FC236}">
              <a16:creationId xmlns:a16="http://schemas.microsoft.com/office/drawing/2014/main" id="{00000000-0008-0000-0F00-0000C5000000}"/>
            </a:ext>
          </a:extLst>
        </xdr:cNvPr>
        <xdr:cNvCxnSpPr/>
      </xdr:nvCxnSpPr>
      <xdr:spPr>
        <a:xfrm>
          <a:off x="1130300" y="1018984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102887</xdr:rowOff>
    </xdr:from>
    <xdr:ext cx="405111" cy="259045"/>
    <xdr:sp macro="" textlink="">
      <xdr:nvSpPr>
        <xdr:cNvPr id="198" name="n_1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35820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85742</xdr:rowOff>
    </xdr:from>
    <xdr:ext cx="405111" cy="259045"/>
    <xdr:sp macro="" textlink="">
      <xdr:nvSpPr>
        <xdr:cNvPr id="199" name="n_2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27057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17</xdr:rowOff>
    </xdr:from>
    <xdr:ext cx="405111" cy="259045"/>
    <xdr:sp macro="" textlink="">
      <xdr:nvSpPr>
        <xdr:cNvPr id="200" name="n_3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1816744" y="1045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125747</xdr:rowOff>
    </xdr:from>
    <xdr:ext cx="405111" cy="259045"/>
    <xdr:sp macro="" textlink="">
      <xdr:nvSpPr>
        <xdr:cNvPr id="201" name="n_4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9277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149242</xdr:rowOff>
    </xdr:from>
    <xdr:ext cx="405111" cy="259045"/>
    <xdr:sp macro="" textlink="">
      <xdr:nvSpPr>
        <xdr:cNvPr id="202" name="n_1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3582044" y="975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105427</xdr:rowOff>
    </xdr:from>
    <xdr:ext cx="405111" cy="259045"/>
    <xdr:sp macro="" textlink="">
      <xdr:nvSpPr>
        <xdr:cNvPr id="203" name="n_2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2705744" y="970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13987</xdr:rowOff>
    </xdr:from>
    <xdr:ext cx="405111" cy="259045"/>
    <xdr:sp macro="" textlink="">
      <xdr:nvSpPr>
        <xdr:cNvPr id="204" name="n_3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1816744"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141622</xdr:rowOff>
    </xdr:from>
    <xdr:ext cx="405111" cy="259045"/>
    <xdr:sp macro="" textlink="">
      <xdr:nvSpPr>
        <xdr:cNvPr id="205" name="n_4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927744" y="991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F00-0000D6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00000000-0008-0000-0F00-0000DB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0000000-0008-0000-0F00-0000DC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00000000-0008-0000-0F00-0000DD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0000000-0008-0000-0F00-0000DE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00000000-0008-0000-0F00-0000DF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0000000-0008-0000-0F00-0000E0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00000000-0008-0000-0F00-0000E1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F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00000000-0008-0000-0F00-0000E3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00000000-0008-0000-0F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148590</xdr:rowOff>
    </xdr:from>
    <xdr:to>
      <xdr:col>54</xdr:col>
      <xdr:colOff>189865</xdr:colOff>
      <xdr:row>64</xdr:row>
      <xdr:rowOff>60960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flipV="1">
          <a:off x="10476865" y="957834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0" name="【体育館・プール】&#10;一人当たり面積最小値テキスト">
          <a:extLst>
            <a:ext uri="{FF2B5EF4-FFF2-40B4-BE49-F238E27FC236}">
              <a16:creationId xmlns:a16="http://schemas.microsoft.com/office/drawing/2014/main" id="{00000000-0008-0000-0F00-0000E6000000}"/>
            </a:ext>
          </a:extLst>
        </xdr:cNvPr>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1" name="直線コネクタ 230">
          <a:extLst>
            <a:ext uri="{FF2B5EF4-FFF2-40B4-BE49-F238E27FC236}">
              <a16:creationId xmlns:a16="http://schemas.microsoft.com/office/drawing/2014/main" id="{00000000-0008-0000-0F00-0000E7000000}"/>
            </a:ext>
          </a:extLst>
        </xdr:cNvPr>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95267</xdr:rowOff>
    </xdr:from>
    <xdr:ext cx="469744" cy="259045"/>
    <xdr:sp macro="" textlink="">
      <xdr:nvSpPr>
        <xdr:cNvPr id="232" name="【体育館・プール】&#10;一人当たり面積最大値テキスト">
          <a:extLst>
            <a:ext uri="{FF2B5EF4-FFF2-40B4-BE49-F238E27FC236}">
              <a16:creationId xmlns:a16="http://schemas.microsoft.com/office/drawing/2014/main" id="{00000000-0008-0000-0F00-0000E8000000}"/>
            </a:ext>
          </a:extLst>
        </xdr:cNvPr>
        <xdr:cNvSpPr txBox="1"/>
      </xdr:nvSpPr>
      <xdr:spPr>
        <a:xfrm>
          <a:off x="10515600" y="935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148590</xdr:rowOff>
    </xdr:from>
    <xdr:to>
      <xdr:col>55</xdr:col>
      <xdr:colOff>88900</xdr:colOff>
      <xdr:row>55</xdr:row>
      <xdr:rowOff>148590</xdr:rowOff>
    </xdr:to>
    <xdr:cxnSp macro="">
      <xdr:nvCxnSpPr>
        <xdr:cNvPr id="233" name="直線コネクタ 232">
          <a:extLst>
            <a:ext uri="{FF2B5EF4-FFF2-40B4-BE49-F238E27FC236}">
              <a16:creationId xmlns:a16="http://schemas.microsoft.com/office/drawing/2014/main" id="{00000000-0008-0000-0F00-0000E9000000}"/>
            </a:ext>
          </a:extLst>
        </xdr:cNvPr>
        <xdr:cNvCxnSpPr/>
      </xdr:nvCxnSpPr>
      <xdr:spPr>
        <a:xfrm>
          <a:off x="10388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133367</xdr:rowOff>
    </xdr:from>
    <xdr:ext cx="469744" cy="259045"/>
    <xdr:sp macro="" textlink="">
      <xdr:nvSpPr>
        <xdr:cNvPr id="234" name="【体育館・プール】&#10;一人当たり面積平均値テキスト">
          <a:extLst>
            <a:ext uri="{FF2B5EF4-FFF2-40B4-BE49-F238E27FC236}">
              <a16:creationId xmlns:a16="http://schemas.microsoft.com/office/drawing/2014/main" id="{00000000-0008-0000-0F00-0000EA000000}"/>
            </a:ext>
          </a:extLst>
        </xdr:cNvPr>
        <xdr:cNvSpPr txBox="1"/>
      </xdr:nvSpPr>
      <xdr:spPr>
        <a:xfrm>
          <a:off x="10515600" y="10591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154940</xdr:rowOff>
    </xdr:from>
    <xdr:to>
      <xdr:col>55</xdr:col>
      <xdr:colOff>50800</xdr:colOff>
      <xdr:row>62</xdr:row>
      <xdr:rowOff>85090</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104267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151130</xdr:rowOff>
    </xdr:from>
    <xdr:to>
      <xdr:col>50</xdr:col>
      <xdr:colOff>165100</xdr:colOff>
      <xdr:row>62</xdr:row>
      <xdr:rowOff>81280</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95885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23495</xdr:rowOff>
    </xdr:from>
    <xdr:to>
      <xdr:col>46</xdr:col>
      <xdr:colOff>38100</xdr:colOff>
      <xdr:row>62</xdr:row>
      <xdr:rowOff>125095</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8699500" y="1065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160655</xdr:rowOff>
    </xdr:from>
    <xdr:to>
      <xdr:col>41</xdr:col>
      <xdr:colOff>101600</xdr:colOff>
      <xdr:row>61</xdr:row>
      <xdr:rowOff>90805</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7810500" y="1044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4445</xdr:rowOff>
    </xdr:from>
    <xdr:to>
      <xdr:col>36</xdr:col>
      <xdr:colOff>165100</xdr:colOff>
      <xdr:row>61</xdr:row>
      <xdr:rowOff>106045</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6921500" y="1046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109220</xdr:rowOff>
    </xdr:from>
    <xdr:to>
      <xdr:col>55</xdr:col>
      <xdr:colOff>50800</xdr:colOff>
      <xdr:row>61</xdr:row>
      <xdr:rowOff>39370</xdr:rowOff>
    </xdr:to>
    <xdr:sp macro="" textlink="">
      <xdr:nvSpPr>
        <xdr:cNvPr id="245" name="楕円 244">
          <a:extLst>
            <a:ext uri="{FF2B5EF4-FFF2-40B4-BE49-F238E27FC236}">
              <a16:creationId xmlns:a16="http://schemas.microsoft.com/office/drawing/2014/main" id="{00000000-0008-0000-0F00-0000F5000000}"/>
            </a:ext>
          </a:extLst>
        </xdr:cNvPr>
        <xdr:cNvSpPr/>
      </xdr:nvSpPr>
      <xdr:spPr>
        <a:xfrm>
          <a:off x="10426700" y="1039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132097</xdr:rowOff>
    </xdr:from>
    <xdr:ext cx="469744" cy="259045"/>
    <xdr:sp macro="" textlink="">
      <xdr:nvSpPr>
        <xdr:cNvPr id="246" name="【体育館・プール】&#10;一人当たり面積該当値テキスト">
          <a:extLst>
            <a:ext uri="{FF2B5EF4-FFF2-40B4-BE49-F238E27FC236}">
              <a16:creationId xmlns:a16="http://schemas.microsoft.com/office/drawing/2014/main" id="{00000000-0008-0000-0F00-0000F6000000}"/>
            </a:ext>
          </a:extLst>
        </xdr:cNvPr>
        <xdr:cNvSpPr txBox="1"/>
      </xdr:nvSpPr>
      <xdr:spPr>
        <a:xfrm>
          <a:off x="10515600" y="102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109220</xdr:rowOff>
    </xdr:from>
    <xdr:to>
      <xdr:col>50</xdr:col>
      <xdr:colOff>165100</xdr:colOff>
      <xdr:row>61</xdr:row>
      <xdr:rowOff>39370</xdr:rowOff>
    </xdr:to>
    <xdr:sp macro="" textlink="">
      <xdr:nvSpPr>
        <xdr:cNvPr id="247" name="楕円 246">
          <a:extLst>
            <a:ext uri="{FF2B5EF4-FFF2-40B4-BE49-F238E27FC236}">
              <a16:creationId xmlns:a16="http://schemas.microsoft.com/office/drawing/2014/main" id="{00000000-0008-0000-0F00-0000F7000000}"/>
            </a:ext>
          </a:extLst>
        </xdr:cNvPr>
        <xdr:cNvSpPr/>
      </xdr:nvSpPr>
      <xdr:spPr>
        <a:xfrm>
          <a:off x="9588500" y="1039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160020</xdr:rowOff>
    </xdr:from>
    <xdr:to>
      <xdr:col>55</xdr:col>
      <xdr:colOff>0</xdr:colOff>
      <xdr:row>60</xdr:row>
      <xdr:rowOff>160020</xdr:rowOff>
    </xdr:to>
    <xdr:cxnSp macro="">
      <xdr:nvCxnSpPr>
        <xdr:cNvPr id="248" name="直線コネクタ 247">
          <a:extLst>
            <a:ext uri="{FF2B5EF4-FFF2-40B4-BE49-F238E27FC236}">
              <a16:creationId xmlns:a16="http://schemas.microsoft.com/office/drawing/2014/main" id="{00000000-0008-0000-0F00-0000F8000000}"/>
            </a:ext>
          </a:extLst>
        </xdr:cNvPr>
        <xdr:cNvCxnSpPr/>
      </xdr:nvCxnSpPr>
      <xdr:spPr>
        <a:xfrm>
          <a:off x="9639300" y="104470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113030</xdr:rowOff>
    </xdr:from>
    <xdr:to>
      <xdr:col>46</xdr:col>
      <xdr:colOff>38100</xdr:colOff>
      <xdr:row>61</xdr:row>
      <xdr:rowOff>43180</xdr:rowOff>
    </xdr:to>
    <xdr:sp macro="" textlink="">
      <xdr:nvSpPr>
        <xdr:cNvPr id="249" name="楕円 248">
          <a:extLst>
            <a:ext uri="{FF2B5EF4-FFF2-40B4-BE49-F238E27FC236}">
              <a16:creationId xmlns:a16="http://schemas.microsoft.com/office/drawing/2014/main" id="{00000000-0008-0000-0F00-0000F9000000}"/>
            </a:ext>
          </a:extLst>
        </xdr:cNvPr>
        <xdr:cNvSpPr/>
      </xdr:nvSpPr>
      <xdr:spPr>
        <a:xfrm>
          <a:off x="8699500" y="104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160020</xdr:rowOff>
    </xdr:from>
    <xdr:to>
      <xdr:col>50</xdr:col>
      <xdr:colOff>114300</xdr:colOff>
      <xdr:row>60</xdr:row>
      <xdr:rowOff>163830</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flipV="1">
          <a:off x="8750300" y="104470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50165</xdr:rowOff>
    </xdr:from>
    <xdr:to>
      <xdr:col>41</xdr:col>
      <xdr:colOff>101600</xdr:colOff>
      <xdr:row>61</xdr:row>
      <xdr:rowOff>151765</xdr:rowOff>
    </xdr:to>
    <xdr:sp macro="" textlink="">
      <xdr:nvSpPr>
        <xdr:cNvPr id="251" name="楕円 250">
          <a:extLst>
            <a:ext uri="{FF2B5EF4-FFF2-40B4-BE49-F238E27FC236}">
              <a16:creationId xmlns:a16="http://schemas.microsoft.com/office/drawing/2014/main" id="{00000000-0008-0000-0F00-0000FB000000}"/>
            </a:ext>
          </a:extLst>
        </xdr:cNvPr>
        <xdr:cNvSpPr/>
      </xdr:nvSpPr>
      <xdr:spPr>
        <a:xfrm>
          <a:off x="7810500" y="1050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163830</xdr:rowOff>
    </xdr:from>
    <xdr:to>
      <xdr:col>45</xdr:col>
      <xdr:colOff>177800</xdr:colOff>
      <xdr:row>61</xdr:row>
      <xdr:rowOff>100965</xdr:rowOff>
    </xdr:to>
    <xdr:cxnSp macro="">
      <xdr:nvCxnSpPr>
        <xdr:cNvPr id="252" name="直線コネクタ 251">
          <a:extLst>
            <a:ext uri="{FF2B5EF4-FFF2-40B4-BE49-F238E27FC236}">
              <a16:creationId xmlns:a16="http://schemas.microsoft.com/office/drawing/2014/main" id="{00000000-0008-0000-0F00-0000FC000000}"/>
            </a:ext>
          </a:extLst>
        </xdr:cNvPr>
        <xdr:cNvCxnSpPr/>
      </xdr:nvCxnSpPr>
      <xdr:spPr>
        <a:xfrm flipV="1">
          <a:off x="7861300" y="10450830"/>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48260</xdr:rowOff>
    </xdr:from>
    <xdr:to>
      <xdr:col>36</xdr:col>
      <xdr:colOff>165100</xdr:colOff>
      <xdr:row>61</xdr:row>
      <xdr:rowOff>149860</xdr:rowOff>
    </xdr:to>
    <xdr:sp macro="" textlink="">
      <xdr:nvSpPr>
        <xdr:cNvPr id="253" name="楕円 252">
          <a:extLst>
            <a:ext uri="{FF2B5EF4-FFF2-40B4-BE49-F238E27FC236}">
              <a16:creationId xmlns:a16="http://schemas.microsoft.com/office/drawing/2014/main" id="{00000000-0008-0000-0F00-0000FD000000}"/>
            </a:ext>
          </a:extLst>
        </xdr:cNvPr>
        <xdr:cNvSpPr/>
      </xdr:nvSpPr>
      <xdr:spPr>
        <a:xfrm>
          <a:off x="6921500" y="1050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99060</xdr:rowOff>
    </xdr:from>
    <xdr:to>
      <xdr:col>41</xdr:col>
      <xdr:colOff>50800</xdr:colOff>
      <xdr:row>61</xdr:row>
      <xdr:rowOff>100965</xdr:rowOff>
    </xdr:to>
    <xdr:cxnSp macro="">
      <xdr:nvCxnSpPr>
        <xdr:cNvPr id="254" name="直線コネクタ 253">
          <a:extLst>
            <a:ext uri="{FF2B5EF4-FFF2-40B4-BE49-F238E27FC236}">
              <a16:creationId xmlns:a16="http://schemas.microsoft.com/office/drawing/2014/main" id="{00000000-0008-0000-0F00-0000FE000000}"/>
            </a:ext>
          </a:extLst>
        </xdr:cNvPr>
        <xdr:cNvCxnSpPr/>
      </xdr:nvCxnSpPr>
      <xdr:spPr>
        <a:xfrm>
          <a:off x="6972300" y="1055751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72407</xdr:rowOff>
    </xdr:from>
    <xdr:ext cx="469744" cy="259045"/>
    <xdr:sp macro="" textlink="">
      <xdr:nvSpPr>
        <xdr:cNvPr id="255" name="n_1aveValue【体育館・プール】&#10;一人当たり面積">
          <a:extLst>
            <a:ext uri="{FF2B5EF4-FFF2-40B4-BE49-F238E27FC236}">
              <a16:creationId xmlns:a16="http://schemas.microsoft.com/office/drawing/2014/main" id="{00000000-0008-0000-0F00-0000FF000000}"/>
            </a:ext>
          </a:extLst>
        </xdr:cNvPr>
        <xdr:cNvSpPr txBox="1"/>
      </xdr:nvSpPr>
      <xdr:spPr>
        <a:xfrm>
          <a:off x="9391727" y="1070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116222</xdr:rowOff>
    </xdr:from>
    <xdr:ext cx="469744" cy="259045"/>
    <xdr:sp macro="" textlink="">
      <xdr:nvSpPr>
        <xdr:cNvPr id="256" name="n_2aveValue【体育館・プール】&#10;一人当たり面積">
          <a:extLst>
            <a:ext uri="{FF2B5EF4-FFF2-40B4-BE49-F238E27FC236}">
              <a16:creationId xmlns:a16="http://schemas.microsoft.com/office/drawing/2014/main" id="{00000000-0008-0000-0F00-000000010000}"/>
            </a:ext>
          </a:extLst>
        </xdr:cNvPr>
        <xdr:cNvSpPr txBox="1"/>
      </xdr:nvSpPr>
      <xdr:spPr>
        <a:xfrm>
          <a:off x="8515427" y="1074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107332</xdr:rowOff>
    </xdr:from>
    <xdr:ext cx="469744" cy="259045"/>
    <xdr:sp macro="" textlink="">
      <xdr:nvSpPr>
        <xdr:cNvPr id="257" name="n_3aveValue【体育館・プール】&#10;一人当たり面積">
          <a:extLst>
            <a:ext uri="{FF2B5EF4-FFF2-40B4-BE49-F238E27FC236}">
              <a16:creationId xmlns:a16="http://schemas.microsoft.com/office/drawing/2014/main" id="{00000000-0008-0000-0F00-000001010000}"/>
            </a:ext>
          </a:extLst>
        </xdr:cNvPr>
        <xdr:cNvSpPr txBox="1"/>
      </xdr:nvSpPr>
      <xdr:spPr>
        <a:xfrm>
          <a:off x="7626427" y="1022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122572</xdr:rowOff>
    </xdr:from>
    <xdr:ext cx="469744" cy="259045"/>
    <xdr:sp macro="" textlink="">
      <xdr:nvSpPr>
        <xdr:cNvPr id="258" name="n_4aveValue【体育館・プール】&#10;一人当たり面積">
          <a:extLst>
            <a:ext uri="{FF2B5EF4-FFF2-40B4-BE49-F238E27FC236}">
              <a16:creationId xmlns:a16="http://schemas.microsoft.com/office/drawing/2014/main" id="{00000000-0008-0000-0F00-000002010000}"/>
            </a:ext>
          </a:extLst>
        </xdr:cNvPr>
        <xdr:cNvSpPr txBox="1"/>
      </xdr:nvSpPr>
      <xdr:spPr>
        <a:xfrm>
          <a:off x="6737427" y="1023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55897</xdr:rowOff>
    </xdr:from>
    <xdr:ext cx="469744" cy="259045"/>
    <xdr:sp macro="" textlink="">
      <xdr:nvSpPr>
        <xdr:cNvPr id="259" name="n_1mainValue【体育館・プール】&#10;一人当たり面積">
          <a:extLst>
            <a:ext uri="{FF2B5EF4-FFF2-40B4-BE49-F238E27FC236}">
              <a16:creationId xmlns:a16="http://schemas.microsoft.com/office/drawing/2014/main" id="{00000000-0008-0000-0F00-000003010000}"/>
            </a:ext>
          </a:extLst>
        </xdr:cNvPr>
        <xdr:cNvSpPr txBox="1"/>
      </xdr:nvSpPr>
      <xdr:spPr>
        <a:xfrm>
          <a:off x="9391727" y="1017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59707</xdr:rowOff>
    </xdr:from>
    <xdr:ext cx="469744" cy="259045"/>
    <xdr:sp macro="" textlink="">
      <xdr:nvSpPr>
        <xdr:cNvPr id="260" name="n_2mainValue【体育館・プール】&#10;一人当たり面積">
          <a:extLst>
            <a:ext uri="{FF2B5EF4-FFF2-40B4-BE49-F238E27FC236}">
              <a16:creationId xmlns:a16="http://schemas.microsoft.com/office/drawing/2014/main" id="{00000000-0008-0000-0F00-000004010000}"/>
            </a:ext>
          </a:extLst>
        </xdr:cNvPr>
        <xdr:cNvSpPr txBox="1"/>
      </xdr:nvSpPr>
      <xdr:spPr>
        <a:xfrm>
          <a:off x="8515427" y="1017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142892</xdr:rowOff>
    </xdr:from>
    <xdr:ext cx="469744" cy="259045"/>
    <xdr:sp macro="" textlink="">
      <xdr:nvSpPr>
        <xdr:cNvPr id="261" name="n_3mainValue【体育館・プール】&#10;一人当たり面積">
          <a:extLst>
            <a:ext uri="{FF2B5EF4-FFF2-40B4-BE49-F238E27FC236}">
              <a16:creationId xmlns:a16="http://schemas.microsoft.com/office/drawing/2014/main" id="{00000000-0008-0000-0F00-000005010000}"/>
            </a:ext>
          </a:extLst>
        </xdr:cNvPr>
        <xdr:cNvSpPr txBox="1"/>
      </xdr:nvSpPr>
      <xdr:spPr>
        <a:xfrm>
          <a:off x="7626427" y="10601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140987</xdr:rowOff>
    </xdr:from>
    <xdr:ext cx="469744" cy="259045"/>
    <xdr:sp macro="" textlink="">
      <xdr:nvSpPr>
        <xdr:cNvPr id="262" name="n_4mainValue【体育館・プール】&#10;一人当たり面積">
          <a:extLst>
            <a:ext uri="{FF2B5EF4-FFF2-40B4-BE49-F238E27FC236}">
              <a16:creationId xmlns:a16="http://schemas.microsoft.com/office/drawing/2014/main" id="{00000000-0008-0000-0F00-000006010000}"/>
            </a:ext>
          </a:extLst>
        </xdr:cNvPr>
        <xdr:cNvSpPr txBox="1"/>
      </xdr:nvSpPr>
      <xdr:spPr>
        <a:xfrm>
          <a:off x="6737427" y="1059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F00-00000F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F00-000010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F00-000011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00000000-0008-0000-0F00-000012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00000000-0008-0000-0F00-000013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00000000-0008-0000-0F00-000014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00000000-0008-0000-0F00-000015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00000000-0008-0000-0F00-000016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00000000-0008-0000-0F00-000017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00000000-0008-0000-0F00-000018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00000000-0008-0000-0F00-000019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00000000-0008-0000-0F00-00001A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00000000-0008-0000-0F00-00001B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0000000-0008-0000-0F00-00001C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00000000-0008-0000-0F00-00001D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F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49530</xdr:rowOff>
    </xdr:from>
    <xdr:to>
      <xdr:col>24</xdr:col>
      <xdr:colOff>62865</xdr:colOff>
      <xdr:row>86</xdr:row>
      <xdr:rowOff>108586</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flipV="1">
          <a:off x="4634865" y="13594080"/>
          <a:ext cx="0" cy="1259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112413</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00000000-0008-0000-0F00-000020010000}"/>
            </a:ext>
          </a:extLst>
        </xdr:cNvPr>
        <xdr:cNvSpPr txBox="1"/>
      </xdr:nvSpPr>
      <xdr:spPr>
        <a:xfrm>
          <a:off x="4673600"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108586</xdr:rowOff>
    </xdr:from>
    <xdr:to>
      <xdr:col>24</xdr:col>
      <xdr:colOff>152400</xdr:colOff>
      <xdr:row>86</xdr:row>
      <xdr:rowOff>108586</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546600" y="1485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167657</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00000000-0008-0000-0F00-000022010000}"/>
            </a:ext>
          </a:extLst>
        </xdr:cNvPr>
        <xdr:cNvSpPr txBox="1"/>
      </xdr:nvSpPr>
      <xdr:spPr>
        <a:xfrm>
          <a:off x="4673600" y="13369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49530</xdr:rowOff>
    </xdr:from>
    <xdr:to>
      <xdr:col>24</xdr:col>
      <xdr:colOff>152400</xdr:colOff>
      <xdr:row>79</xdr:row>
      <xdr:rowOff>49530</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4546600" y="1359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38116</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F00-000024010000}"/>
            </a:ext>
          </a:extLst>
        </xdr:cNvPr>
        <xdr:cNvSpPr txBox="1"/>
      </xdr:nvSpPr>
      <xdr:spPr>
        <a:xfrm>
          <a:off x="4673600" y="140970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59689</xdr:rowOff>
    </xdr:from>
    <xdr:to>
      <xdr:col>24</xdr:col>
      <xdr:colOff>114300</xdr:colOff>
      <xdr:row>82</xdr:row>
      <xdr:rowOff>161289</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4584700" y="141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36830</xdr:rowOff>
    </xdr:from>
    <xdr:to>
      <xdr:col>20</xdr:col>
      <xdr:colOff>38100</xdr:colOff>
      <xdr:row>82</xdr:row>
      <xdr:rowOff>138430</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3746500" y="1409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12064</xdr:rowOff>
    </xdr:from>
    <xdr:to>
      <xdr:col>15</xdr:col>
      <xdr:colOff>101600</xdr:colOff>
      <xdr:row>82</xdr:row>
      <xdr:rowOff>113664</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2857500" y="1407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95886</xdr:rowOff>
    </xdr:from>
    <xdr:to>
      <xdr:col>10</xdr:col>
      <xdr:colOff>165100</xdr:colOff>
      <xdr:row>82</xdr:row>
      <xdr:rowOff>26036</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1968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80645</xdr:rowOff>
    </xdr:from>
    <xdr:to>
      <xdr:col>6</xdr:col>
      <xdr:colOff>38100</xdr:colOff>
      <xdr:row>82</xdr:row>
      <xdr:rowOff>10795</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10795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44450</xdr:rowOff>
    </xdr:from>
    <xdr:to>
      <xdr:col>24</xdr:col>
      <xdr:colOff>114300</xdr:colOff>
      <xdr:row>80</xdr:row>
      <xdr:rowOff>146050</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4584700" y="1376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67327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F00-000030010000}"/>
            </a:ext>
          </a:extLst>
        </xdr:cNvPr>
        <xdr:cNvSpPr txBox="1"/>
      </xdr:nvSpPr>
      <xdr:spPr>
        <a:xfrm>
          <a:off x="4673600" y="1361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145414</xdr:rowOff>
    </xdr:from>
    <xdr:to>
      <xdr:col>20</xdr:col>
      <xdr:colOff>38100</xdr:colOff>
      <xdr:row>80</xdr:row>
      <xdr:rowOff>75564</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3746500" y="1368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24764</xdr:rowOff>
    </xdr:from>
    <xdr:to>
      <xdr:col>24</xdr:col>
      <xdr:colOff>63500</xdr:colOff>
      <xdr:row>80</xdr:row>
      <xdr:rowOff>95250</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3797300" y="13740764"/>
          <a:ext cx="838200" cy="7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74930</xdr:rowOff>
    </xdr:from>
    <xdr:to>
      <xdr:col>15</xdr:col>
      <xdr:colOff>101600</xdr:colOff>
      <xdr:row>80</xdr:row>
      <xdr:rowOff>5080</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2857500" y="1361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125730</xdr:rowOff>
    </xdr:from>
    <xdr:to>
      <xdr:col>19</xdr:col>
      <xdr:colOff>177800</xdr:colOff>
      <xdr:row>80</xdr:row>
      <xdr:rowOff>24764</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2908300" y="13670280"/>
          <a:ext cx="889000" cy="70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4445</xdr:rowOff>
    </xdr:from>
    <xdr:to>
      <xdr:col>10</xdr:col>
      <xdr:colOff>165100</xdr:colOff>
      <xdr:row>79</xdr:row>
      <xdr:rowOff>106045</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1968500" y="1354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55245</xdr:rowOff>
    </xdr:from>
    <xdr:to>
      <xdr:col>15</xdr:col>
      <xdr:colOff>50800</xdr:colOff>
      <xdr:row>79</xdr:row>
      <xdr:rowOff>125730</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2019300" y="13599795"/>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107314</xdr:rowOff>
    </xdr:from>
    <xdr:to>
      <xdr:col>6</xdr:col>
      <xdr:colOff>38100</xdr:colOff>
      <xdr:row>79</xdr:row>
      <xdr:rowOff>37464</xdr:rowOff>
    </xdr:to>
    <xdr:sp macro="" textlink="">
      <xdr:nvSpPr>
        <xdr:cNvPr id="311" name="楕円 310">
          <a:extLst>
            <a:ext uri="{FF2B5EF4-FFF2-40B4-BE49-F238E27FC236}">
              <a16:creationId xmlns:a16="http://schemas.microsoft.com/office/drawing/2014/main" id="{00000000-0008-0000-0F00-000037010000}"/>
            </a:ext>
          </a:extLst>
        </xdr:cNvPr>
        <xdr:cNvSpPr/>
      </xdr:nvSpPr>
      <xdr:spPr>
        <a:xfrm>
          <a:off x="1079500" y="1348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158114</xdr:rowOff>
    </xdr:from>
    <xdr:to>
      <xdr:col>10</xdr:col>
      <xdr:colOff>114300</xdr:colOff>
      <xdr:row>79</xdr:row>
      <xdr:rowOff>55245</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a:off x="1130300" y="13531214"/>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129557</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F00-000039010000}"/>
            </a:ext>
          </a:extLst>
        </xdr:cNvPr>
        <xdr:cNvSpPr txBox="1"/>
      </xdr:nvSpPr>
      <xdr:spPr>
        <a:xfrm>
          <a:off x="3582044" y="1418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104791</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F00-00003A010000}"/>
            </a:ext>
          </a:extLst>
        </xdr:cNvPr>
        <xdr:cNvSpPr txBox="1"/>
      </xdr:nvSpPr>
      <xdr:spPr>
        <a:xfrm>
          <a:off x="2705744" y="14163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17163</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F00-00003B010000}"/>
            </a:ext>
          </a:extLst>
        </xdr:cNvPr>
        <xdr:cNvSpPr txBox="1"/>
      </xdr:nvSpPr>
      <xdr:spPr>
        <a:xfrm>
          <a:off x="18167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1922</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F00-00003C010000}"/>
            </a:ext>
          </a:extLst>
        </xdr:cNvPr>
        <xdr:cNvSpPr txBox="1"/>
      </xdr:nvSpPr>
      <xdr:spPr>
        <a:xfrm>
          <a:off x="927744" y="1406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92091</xdr:rowOff>
    </xdr:from>
    <xdr:ext cx="405111" cy="259045"/>
    <xdr:sp macro="" textlink="">
      <xdr:nvSpPr>
        <xdr:cNvPr id="317" name="n_1mainValue【福祉施設】&#10;有形固定資産減価償却率">
          <a:extLst>
            <a:ext uri="{FF2B5EF4-FFF2-40B4-BE49-F238E27FC236}">
              <a16:creationId xmlns:a16="http://schemas.microsoft.com/office/drawing/2014/main" id="{00000000-0008-0000-0F00-00003D010000}"/>
            </a:ext>
          </a:extLst>
        </xdr:cNvPr>
        <xdr:cNvSpPr txBox="1"/>
      </xdr:nvSpPr>
      <xdr:spPr>
        <a:xfrm>
          <a:off x="3582044" y="1346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21607</xdr:rowOff>
    </xdr:from>
    <xdr:ext cx="405111" cy="259045"/>
    <xdr:sp macro="" textlink="">
      <xdr:nvSpPr>
        <xdr:cNvPr id="318" name="n_2mainValue【福祉施設】&#10;有形固定資産減価償却率">
          <a:extLst>
            <a:ext uri="{FF2B5EF4-FFF2-40B4-BE49-F238E27FC236}">
              <a16:creationId xmlns:a16="http://schemas.microsoft.com/office/drawing/2014/main" id="{00000000-0008-0000-0F00-00003E010000}"/>
            </a:ext>
          </a:extLst>
        </xdr:cNvPr>
        <xdr:cNvSpPr txBox="1"/>
      </xdr:nvSpPr>
      <xdr:spPr>
        <a:xfrm>
          <a:off x="2705744" y="1339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122572</xdr:rowOff>
    </xdr:from>
    <xdr:ext cx="405111" cy="259045"/>
    <xdr:sp macro="" textlink="">
      <xdr:nvSpPr>
        <xdr:cNvPr id="319" name="n_3mainValue【福祉施設】&#10;有形固定資産減価償却率">
          <a:extLst>
            <a:ext uri="{FF2B5EF4-FFF2-40B4-BE49-F238E27FC236}">
              <a16:creationId xmlns:a16="http://schemas.microsoft.com/office/drawing/2014/main" id="{00000000-0008-0000-0F00-00003F010000}"/>
            </a:ext>
          </a:extLst>
        </xdr:cNvPr>
        <xdr:cNvSpPr txBox="1"/>
      </xdr:nvSpPr>
      <xdr:spPr>
        <a:xfrm>
          <a:off x="1816744" y="1332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53991</xdr:rowOff>
    </xdr:from>
    <xdr:ext cx="405111" cy="259045"/>
    <xdr:sp macro="" textlink="">
      <xdr:nvSpPr>
        <xdr:cNvPr id="320" name="n_4mainValue【福祉施設】&#10;有形固定資産減価償却率">
          <a:extLst>
            <a:ext uri="{FF2B5EF4-FFF2-40B4-BE49-F238E27FC236}">
              <a16:creationId xmlns:a16="http://schemas.microsoft.com/office/drawing/2014/main" id="{00000000-0008-0000-0F00-000040010000}"/>
            </a:ext>
          </a:extLst>
        </xdr:cNvPr>
        <xdr:cNvSpPr txBox="1"/>
      </xdr:nvSpPr>
      <xdr:spPr>
        <a:xfrm>
          <a:off x="927744" y="13255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00000000-0008-0000-0F00-000054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000000-0008-0000-0F00-000056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00000000-0008-0000-0F00-000057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41911</xdr:rowOff>
    </xdr:from>
    <xdr:to>
      <xdr:col>54</xdr:col>
      <xdr:colOff>189865</xdr:colOff>
      <xdr:row>86</xdr:row>
      <xdr:rowOff>102870</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flipV="1">
          <a:off x="10476865" y="13586461"/>
          <a:ext cx="0" cy="1261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106697</xdr:rowOff>
    </xdr:from>
    <xdr:ext cx="469744" cy="259045"/>
    <xdr:sp macro="" textlink="">
      <xdr:nvSpPr>
        <xdr:cNvPr id="345" name="【福祉施設】&#10;一人当たり面積最小値テキスト">
          <a:extLst>
            <a:ext uri="{FF2B5EF4-FFF2-40B4-BE49-F238E27FC236}">
              <a16:creationId xmlns:a16="http://schemas.microsoft.com/office/drawing/2014/main" id="{00000000-0008-0000-0F00-000059010000}"/>
            </a:ext>
          </a:extLst>
        </xdr:cNvPr>
        <xdr:cNvSpPr txBox="1"/>
      </xdr:nvSpPr>
      <xdr:spPr>
        <a:xfrm>
          <a:off x="10515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102870</xdr:rowOff>
    </xdr:from>
    <xdr:to>
      <xdr:col>55</xdr:col>
      <xdr:colOff>88900</xdr:colOff>
      <xdr:row>86</xdr:row>
      <xdr:rowOff>102870</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a:off x="10388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160038</xdr:rowOff>
    </xdr:from>
    <xdr:ext cx="469744" cy="259045"/>
    <xdr:sp macro="" textlink="">
      <xdr:nvSpPr>
        <xdr:cNvPr id="347" name="【福祉施設】&#10;一人当たり面積最大値テキスト">
          <a:extLst>
            <a:ext uri="{FF2B5EF4-FFF2-40B4-BE49-F238E27FC236}">
              <a16:creationId xmlns:a16="http://schemas.microsoft.com/office/drawing/2014/main" id="{00000000-0008-0000-0F00-00005B010000}"/>
            </a:ext>
          </a:extLst>
        </xdr:cNvPr>
        <xdr:cNvSpPr txBox="1"/>
      </xdr:nvSpPr>
      <xdr:spPr>
        <a:xfrm>
          <a:off x="10515600" y="1336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41911</xdr:rowOff>
    </xdr:from>
    <xdr:to>
      <xdr:col>55</xdr:col>
      <xdr:colOff>88900</xdr:colOff>
      <xdr:row>79</xdr:row>
      <xdr:rowOff>41911</xdr:rowOff>
    </xdr:to>
    <xdr:cxnSp macro="">
      <xdr:nvCxnSpPr>
        <xdr:cNvPr id="348" name="直線コネクタ 347">
          <a:extLst>
            <a:ext uri="{FF2B5EF4-FFF2-40B4-BE49-F238E27FC236}">
              <a16:creationId xmlns:a16="http://schemas.microsoft.com/office/drawing/2014/main" id="{00000000-0008-0000-0F00-00005C010000}"/>
            </a:ext>
          </a:extLst>
        </xdr:cNvPr>
        <xdr:cNvCxnSpPr/>
      </xdr:nvCxnSpPr>
      <xdr:spPr>
        <a:xfrm>
          <a:off x="10388600" y="13586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116857</xdr:rowOff>
    </xdr:from>
    <xdr:ext cx="469744" cy="259045"/>
    <xdr:sp macro="" textlink="">
      <xdr:nvSpPr>
        <xdr:cNvPr id="349" name="【福祉施設】&#10;一人当たり面積平均値テキスト">
          <a:extLst>
            <a:ext uri="{FF2B5EF4-FFF2-40B4-BE49-F238E27FC236}">
              <a16:creationId xmlns:a16="http://schemas.microsoft.com/office/drawing/2014/main" id="{00000000-0008-0000-0F00-00005D010000}"/>
            </a:ext>
          </a:extLst>
        </xdr:cNvPr>
        <xdr:cNvSpPr txBox="1"/>
      </xdr:nvSpPr>
      <xdr:spPr>
        <a:xfrm>
          <a:off x="10515600" y="14347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93980</xdr:rowOff>
    </xdr:from>
    <xdr:to>
      <xdr:col>55</xdr:col>
      <xdr:colOff>50800</xdr:colOff>
      <xdr:row>85</xdr:row>
      <xdr:rowOff>24130</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10426700" y="1449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90170</xdr:rowOff>
    </xdr:from>
    <xdr:to>
      <xdr:col>50</xdr:col>
      <xdr:colOff>165100</xdr:colOff>
      <xdr:row>85</xdr:row>
      <xdr:rowOff>20320</xdr:rowOff>
    </xdr:to>
    <xdr:sp macro="" textlink="">
      <xdr:nvSpPr>
        <xdr:cNvPr id="351" name="フローチャート: 判断 350">
          <a:extLst>
            <a:ext uri="{FF2B5EF4-FFF2-40B4-BE49-F238E27FC236}">
              <a16:creationId xmlns:a16="http://schemas.microsoft.com/office/drawing/2014/main" id="{00000000-0008-0000-0F00-00005F010000}"/>
            </a:ext>
          </a:extLst>
        </xdr:cNvPr>
        <xdr:cNvSpPr/>
      </xdr:nvSpPr>
      <xdr:spPr>
        <a:xfrm>
          <a:off x="9588500" y="1449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109220</xdr:rowOff>
    </xdr:from>
    <xdr:to>
      <xdr:col>46</xdr:col>
      <xdr:colOff>38100</xdr:colOff>
      <xdr:row>85</xdr:row>
      <xdr:rowOff>39370</xdr:rowOff>
    </xdr:to>
    <xdr:sp macro="" textlink="">
      <xdr:nvSpPr>
        <xdr:cNvPr id="352" name="フローチャート: 判断 351">
          <a:extLst>
            <a:ext uri="{FF2B5EF4-FFF2-40B4-BE49-F238E27FC236}">
              <a16:creationId xmlns:a16="http://schemas.microsoft.com/office/drawing/2014/main" id="{00000000-0008-0000-0F00-000060010000}"/>
            </a:ext>
          </a:extLst>
        </xdr:cNvPr>
        <xdr:cNvSpPr/>
      </xdr:nvSpPr>
      <xdr:spPr>
        <a:xfrm>
          <a:off x="8699500" y="1451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170180</xdr:rowOff>
    </xdr:from>
    <xdr:to>
      <xdr:col>41</xdr:col>
      <xdr:colOff>101600</xdr:colOff>
      <xdr:row>83</xdr:row>
      <xdr:rowOff>100330</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7810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78739</xdr:rowOff>
    </xdr:from>
    <xdr:to>
      <xdr:col>36</xdr:col>
      <xdr:colOff>165100</xdr:colOff>
      <xdr:row>84</xdr:row>
      <xdr:rowOff>8889</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6921500" y="1430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F00-000064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29211</xdr:rowOff>
    </xdr:from>
    <xdr:to>
      <xdr:col>55</xdr:col>
      <xdr:colOff>50800</xdr:colOff>
      <xdr:row>86</xdr:row>
      <xdr:rowOff>130811</xdr:rowOff>
    </xdr:to>
    <xdr:sp macro="" textlink="">
      <xdr:nvSpPr>
        <xdr:cNvPr id="360" name="楕円 359">
          <a:extLst>
            <a:ext uri="{FF2B5EF4-FFF2-40B4-BE49-F238E27FC236}">
              <a16:creationId xmlns:a16="http://schemas.microsoft.com/office/drawing/2014/main" id="{00000000-0008-0000-0F00-000068010000}"/>
            </a:ext>
          </a:extLst>
        </xdr:cNvPr>
        <xdr:cNvSpPr/>
      </xdr:nvSpPr>
      <xdr:spPr>
        <a:xfrm>
          <a:off x="10426700" y="14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115588</xdr:rowOff>
    </xdr:from>
    <xdr:ext cx="469744" cy="259045"/>
    <xdr:sp macro="" textlink="">
      <xdr:nvSpPr>
        <xdr:cNvPr id="361" name="【福祉施設】&#10;一人当たり面積該当値テキスト">
          <a:extLst>
            <a:ext uri="{FF2B5EF4-FFF2-40B4-BE49-F238E27FC236}">
              <a16:creationId xmlns:a16="http://schemas.microsoft.com/office/drawing/2014/main" id="{00000000-0008-0000-0F00-000069010000}"/>
            </a:ext>
          </a:extLst>
        </xdr:cNvPr>
        <xdr:cNvSpPr txBox="1"/>
      </xdr:nvSpPr>
      <xdr:spPr>
        <a:xfrm>
          <a:off x="10515600" y="14688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29211</xdr:rowOff>
    </xdr:from>
    <xdr:to>
      <xdr:col>50</xdr:col>
      <xdr:colOff>165100</xdr:colOff>
      <xdr:row>86</xdr:row>
      <xdr:rowOff>130811</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9588500" y="14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80011</xdr:rowOff>
    </xdr:from>
    <xdr:to>
      <xdr:col>55</xdr:col>
      <xdr:colOff>0</xdr:colOff>
      <xdr:row>86</xdr:row>
      <xdr:rowOff>80011</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9639300" y="148247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29211</xdr:rowOff>
    </xdr:from>
    <xdr:to>
      <xdr:col>46</xdr:col>
      <xdr:colOff>38100</xdr:colOff>
      <xdr:row>86</xdr:row>
      <xdr:rowOff>130811</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8699500" y="14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80011</xdr:rowOff>
    </xdr:from>
    <xdr:to>
      <xdr:col>50</xdr:col>
      <xdr:colOff>114300</xdr:colOff>
      <xdr:row>86</xdr:row>
      <xdr:rowOff>80011</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8750300" y="148247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29211</xdr:rowOff>
    </xdr:from>
    <xdr:to>
      <xdr:col>41</xdr:col>
      <xdr:colOff>101600</xdr:colOff>
      <xdr:row>86</xdr:row>
      <xdr:rowOff>130811</xdr:rowOff>
    </xdr:to>
    <xdr:sp macro="" textlink="">
      <xdr:nvSpPr>
        <xdr:cNvPr id="366" name="楕円 365">
          <a:extLst>
            <a:ext uri="{FF2B5EF4-FFF2-40B4-BE49-F238E27FC236}">
              <a16:creationId xmlns:a16="http://schemas.microsoft.com/office/drawing/2014/main" id="{00000000-0008-0000-0F00-00006E010000}"/>
            </a:ext>
          </a:extLst>
        </xdr:cNvPr>
        <xdr:cNvSpPr/>
      </xdr:nvSpPr>
      <xdr:spPr>
        <a:xfrm>
          <a:off x="7810500" y="14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80011</xdr:rowOff>
    </xdr:from>
    <xdr:to>
      <xdr:col>45</xdr:col>
      <xdr:colOff>177800</xdr:colOff>
      <xdr:row>86</xdr:row>
      <xdr:rowOff>80011</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a:off x="7861300" y="148247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29211</xdr:rowOff>
    </xdr:from>
    <xdr:to>
      <xdr:col>36</xdr:col>
      <xdr:colOff>165100</xdr:colOff>
      <xdr:row>86</xdr:row>
      <xdr:rowOff>130811</xdr:rowOff>
    </xdr:to>
    <xdr:sp macro="" textlink="">
      <xdr:nvSpPr>
        <xdr:cNvPr id="368" name="楕円 367">
          <a:extLst>
            <a:ext uri="{FF2B5EF4-FFF2-40B4-BE49-F238E27FC236}">
              <a16:creationId xmlns:a16="http://schemas.microsoft.com/office/drawing/2014/main" id="{00000000-0008-0000-0F00-000070010000}"/>
            </a:ext>
          </a:extLst>
        </xdr:cNvPr>
        <xdr:cNvSpPr/>
      </xdr:nvSpPr>
      <xdr:spPr>
        <a:xfrm>
          <a:off x="6921500" y="14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80011</xdr:rowOff>
    </xdr:from>
    <xdr:to>
      <xdr:col>41</xdr:col>
      <xdr:colOff>50800</xdr:colOff>
      <xdr:row>86</xdr:row>
      <xdr:rowOff>80011</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a:off x="6972300" y="148247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36847</xdr:rowOff>
    </xdr:from>
    <xdr:ext cx="469744" cy="259045"/>
    <xdr:sp macro="" textlink="">
      <xdr:nvSpPr>
        <xdr:cNvPr id="370" name="n_1aveValue【福祉施設】&#10;一人当たり面積">
          <a:extLst>
            <a:ext uri="{FF2B5EF4-FFF2-40B4-BE49-F238E27FC236}">
              <a16:creationId xmlns:a16="http://schemas.microsoft.com/office/drawing/2014/main" id="{00000000-0008-0000-0F00-000072010000}"/>
            </a:ext>
          </a:extLst>
        </xdr:cNvPr>
        <xdr:cNvSpPr txBox="1"/>
      </xdr:nvSpPr>
      <xdr:spPr>
        <a:xfrm>
          <a:off x="9391727" y="1426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55897</xdr:rowOff>
    </xdr:from>
    <xdr:ext cx="469744" cy="259045"/>
    <xdr:sp macro="" textlink="">
      <xdr:nvSpPr>
        <xdr:cNvPr id="371" name="n_2aveValue【福祉施設】&#10;一人当たり面積">
          <a:extLst>
            <a:ext uri="{FF2B5EF4-FFF2-40B4-BE49-F238E27FC236}">
              <a16:creationId xmlns:a16="http://schemas.microsoft.com/office/drawing/2014/main" id="{00000000-0008-0000-0F00-000073010000}"/>
            </a:ext>
          </a:extLst>
        </xdr:cNvPr>
        <xdr:cNvSpPr txBox="1"/>
      </xdr:nvSpPr>
      <xdr:spPr>
        <a:xfrm>
          <a:off x="8515427" y="1428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116857</xdr:rowOff>
    </xdr:from>
    <xdr:ext cx="469744" cy="259045"/>
    <xdr:sp macro="" textlink="">
      <xdr:nvSpPr>
        <xdr:cNvPr id="372" name="n_3aveValue【福祉施設】&#10;一人当たり面積">
          <a:extLst>
            <a:ext uri="{FF2B5EF4-FFF2-40B4-BE49-F238E27FC236}">
              <a16:creationId xmlns:a16="http://schemas.microsoft.com/office/drawing/2014/main" id="{00000000-0008-0000-0F00-000074010000}"/>
            </a:ext>
          </a:extLst>
        </xdr:cNvPr>
        <xdr:cNvSpPr txBox="1"/>
      </xdr:nvSpPr>
      <xdr:spPr>
        <a:xfrm>
          <a:off x="7626427" y="1400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25416</xdr:rowOff>
    </xdr:from>
    <xdr:ext cx="469744" cy="259045"/>
    <xdr:sp macro="" textlink="">
      <xdr:nvSpPr>
        <xdr:cNvPr id="373" name="n_4aveValue【福祉施設】&#10;一人当たり面積">
          <a:extLst>
            <a:ext uri="{FF2B5EF4-FFF2-40B4-BE49-F238E27FC236}">
              <a16:creationId xmlns:a16="http://schemas.microsoft.com/office/drawing/2014/main" id="{00000000-0008-0000-0F00-000075010000}"/>
            </a:ext>
          </a:extLst>
        </xdr:cNvPr>
        <xdr:cNvSpPr txBox="1"/>
      </xdr:nvSpPr>
      <xdr:spPr>
        <a:xfrm>
          <a:off x="6737427" y="1408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121938</xdr:rowOff>
    </xdr:from>
    <xdr:ext cx="469744" cy="259045"/>
    <xdr:sp macro="" textlink="">
      <xdr:nvSpPr>
        <xdr:cNvPr id="374" name="n_1mainValue【福祉施設】&#10;一人当たり面積">
          <a:extLst>
            <a:ext uri="{FF2B5EF4-FFF2-40B4-BE49-F238E27FC236}">
              <a16:creationId xmlns:a16="http://schemas.microsoft.com/office/drawing/2014/main" id="{00000000-0008-0000-0F00-000076010000}"/>
            </a:ext>
          </a:extLst>
        </xdr:cNvPr>
        <xdr:cNvSpPr txBox="1"/>
      </xdr:nvSpPr>
      <xdr:spPr>
        <a:xfrm>
          <a:off x="9391727" y="1486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121938</xdr:rowOff>
    </xdr:from>
    <xdr:ext cx="469744" cy="259045"/>
    <xdr:sp macro="" textlink="">
      <xdr:nvSpPr>
        <xdr:cNvPr id="375" name="n_2mainValue【福祉施設】&#10;一人当たり面積">
          <a:extLst>
            <a:ext uri="{FF2B5EF4-FFF2-40B4-BE49-F238E27FC236}">
              <a16:creationId xmlns:a16="http://schemas.microsoft.com/office/drawing/2014/main" id="{00000000-0008-0000-0F00-000077010000}"/>
            </a:ext>
          </a:extLst>
        </xdr:cNvPr>
        <xdr:cNvSpPr txBox="1"/>
      </xdr:nvSpPr>
      <xdr:spPr>
        <a:xfrm>
          <a:off x="8515427" y="1486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121938</xdr:rowOff>
    </xdr:from>
    <xdr:ext cx="469744" cy="259045"/>
    <xdr:sp macro="" textlink="">
      <xdr:nvSpPr>
        <xdr:cNvPr id="376" name="n_3mainValue【福祉施設】&#10;一人当たり面積">
          <a:extLst>
            <a:ext uri="{FF2B5EF4-FFF2-40B4-BE49-F238E27FC236}">
              <a16:creationId xmlns:a16="http://schemas.microsoft.com/office/drawing/2014/main" id="{00000000-0008-0000-0F00-000078010000}"/>
            </a:ext>
          </a:extLst>
        </xdr:cNvPr>
        <xdr:cNvSpPr txBox="1"/>
      </xdr:nvSpPr>
      <xdr:spPr>
        <a:xfrm>
          <a:off x="7626427" y="1486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121938</xdr:rowOff>
    </xdr:from>
    <xdr:ext cx="469744" cy="259045"/>
    <xdr:sp macro="" textlink="">
      <xdr:nvSpPr>
        <xdr:cNvPr id="377" name="n_4mainValue【福祉施設】&#10;一人当たり面積">
          <a:extLst>
            <a:ext uri="{FF2B5EF4-FFF2-40B4-BE49-F238E27FC236}">
              <a16:creationId xmlns:a16="http://schemas.microsoft.com/office/drawing/2014/main" id="{00000000-0008-0000-0F00-000079010000}"/>
            </a:ext>
          </a:extLst>
        </xdr:cNvPr>
        <xdr:cNvSpPr txBox="1"/>
      </xdr:nvSpPr>
      <xdr:spPr>
        <a:xfrm>
          <a:off x="6737427" y="1486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00000000-0008-0000-0F00-000082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00000000-0008-0000-0F00-000083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00000000-0008-0000-0F00-00008E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a:extLst>
            <a:ext uri="{FF2B5EF4-FFF2-40B4-BE49-F238E27FC236}">
              <a16:creationId xmlns:a16="http://schemas.microsoft.com/office/drawing/2014/main" id="{00000000-0008-0000-0F00-000090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00000000-0008-0000-0F00-000092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167639</xdr:rowOff>
    </xdr:from>
    <xdr:to>
      <xdr:col>24</xdr:col>
      <xdr:colOff>62865</xdr:colOff>
      <xdr:row>109</xdr:row>
      <xdr:rowOff>25581</xdr:rowOff>
    </xdr:to>
    <xdr:cxnSp macro="">
      <xdr:nvCxnSpPr>
        <xdr:cNvPr id="403" name="直線コネクタ 402">
          <a:extLst>
            <a:ext uri="{FF2B5EF4-FFF2-40B4-BE49-F238E27FC236}">
              <a16:creationId xmlns:a16="http://schemas.microsoft.com/office/drawing/2014/main" id="{00000000-0008-0000-0F00-000093010000}"/>
            </a:ext>
          </a:extLst>
        </xdr:cNvPr>
        <xdr:cNvCxnSpPr/>
      </xdr:nvCxnSpPr>
      <xdr:spPr>
        <a:xfrm flipV="1">
          <a:off x="4634865" y="17312639"/>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29408</xdr:rowOff>
    </xdr:from>
    <xdr:ext cx="405111" cy="259045"/>
    <xdr:sp macro="" textlink="">
      <xdr:nvSpPr>
        <xdr:cNvPr id="404" name="【市民会館】&#10;有形固定資産減価償却率最小値テキスト">
          <a:extLst>
            <a:ext uri="{FF2B5EF4-FFF2-40B4-BE49-F238E27FC236}">
              <a16:creationId xmlns:a16="http://schemas.microsoft.com/office/drawing/2014/main" id="{00000000-0008-0000-0F00-000094010000}"/>
            </a:ext>
          </a:extLst>
        </xdr:cNvPr>
        <xdr:cNvSpPr txBox="1"/>
      </xdr:nvSpPr>
      <xdr:spPr>
        <a:xfrm>
          <a:off x="4673600" y="1871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25581</xdr:rowOff>
    </xdr:from>
    <xdr:to>
      <xdr:col>24</xdr:col>
      <xdr:colOff>152400</xdr:colOff>
      <xdr:row>109</xdr:row>
      <xdr:rowOff>25581</xdr:rowOff>
    </xdr:to>
    <xdr:cxnSp macro="">
      <xdr:nvCxnSpPr>
        <xdr:cNvPr id="405" name="直線コネクタ 404">
          <a:extLst>
            <a:ext uri="{FF2B5EF4-FFF2-40B4-BE49-F238E27FC236}">
              <a16:creationId xmlns:a16="http://schemas.microsoft.com/office/drawing/2014/main" id="{00000000-0008-0000-0F00-000095010000}"/>
            </a:ext>
          </a:extLst>
        </xdr:cNvPr>
        <xdr:cNvCxnSpPr/>
      </xdr:nvCxnSpPr>
      <xdr:spPr>
        <a:xfrm>
          <a:off x="4546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114316</xdr:rowOff>
    </xdr:from>
    <xdr:ext cx="405111" cy="259045"/>
    <xdr:sp macro="" textlink="">
      <xdr:nvSpPr>
        <xdr:cNvPr id="406" name="【市民会館】&#10;有形固定資産減価償却率最大値テキスト">
          <a:extLst>
            <a:ext uri="{FF2B5EF4-FFF2-40B4-BE49-F238E27FC236}">
              <a16:creationId xmlns:a16="http://schemas.microsoft.com/office/drawing/2014/main" id="{00000000-0008-0000-0F00-000096010000}"/>
            </a:ext>
          </a:extLst>
        </xdr:cNvPr>
        <xdr:cNvSpPr txBox="1"/>
      </xdr:nvSpPr>
      <xdr:spPr>
        <a:xfrm>
          <a:off x="4673600" y="17087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167639</xdr:rowOff>
    </xdr:from>
    <xdr:to>
      <xdr:col>24</xdr:col>
      <xdr:colOff>152400</xdr:colOff>
      <xdr:row>100</xdr:row>
      <xdr:rowOff>167639</xdr:rowOff>
    </xdr:to>
    <xdr:cxnSp macro="">
      <xdr:nvCxnSpPr>
        <xdr:cNvPr id="407" name="直線コネクタ 406">
          <a:extLst>
            <a:ext uri="{FF2B5EF4-FFF2-40B4-BE49-F238E27FC236}">
              <a16:creationId xmlns:a16="http://schemas.microsoft.com/office/drawing/2014/main" id="{00000000-0008-0000-0F00-000097010000}"/>
            </a:ext>
          </a:extLst>
        </xdr:cNvPr>
        <xdr:cNvCxnSpPr/>
      </xdr:nvCxnSpPr>
      <xdr:spPr>
        <a:xfrm>
          <a:off x="4546600" y="1731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138084</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00000000-0008-0000-0F00-000098010000}"/>
            </a:ext>
          </a:extLst>
        </xdr:cNvPr>
        <xdr:cNvSpPr txBox="1"/>
      </xdr:nvSpPr>
      <xdr:spPr>
        <a:xfrm>
          <a:off x="4673600" y="177974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115207</xdr:rowOff>
    </xdr:from>
    <xdr:to>
      <xdr:col>24</xdr:col>
      <xdr:colOff>114300</xdr:colOff>
      <xdr:row>105</xdr:row>
      <xdr:rowOff>45357</xdr:rowOff>
    </xdr:to>
    <xdr:sp macro="" textlink="">
      <xdr:nvSpPr>
        <xdr:cNvPr id="409" name="フローチャート: 判断 408">
          <a:extLst>
            <a:ext uri="{FF2B5EF4-FFF2-40B4-BE49-F238E27FC236}">
              <a16:creationId xmlns:a16="http://schemas.microsoft.com/office/drawing/2014/main" id="{00000000-0008-0000-0F00-000099010000}"/>
            </a:ext>
          </a:extLst>
        </xdr:cNvPr>
        <xdr:cNvSpPr/>
      </xdr:nvSpPr>
      <xdr:spPr>
        <a:xfrm>
          <a:off x="4584700" y="1794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95613</xdr:rowOff>
    </xdr:from>
    <xdr:to>
      <xdr:col>20</xdr:col>
      <xdr:colOff>38100</xdr:colOff>
      <xdr:row>105</xdr:row>
      <xdr:rowOff>25763</xdr:rowOff>
    </xdr:to>
    <xdr:sp macro="" textlink="">
      <xdr:nvSpPr>
        <xdr:cNvPr id="410" name="フローチャート: 判断 409">
          <a:extLst>
            <a:ext uri="{FF2B5EF4-FFF2-40B4-BE49-F238E27FC236}">
              <a16:creationId xmlns:a16="http://schemas.microsoft.com/office/drawing/2014/main" id="{00000000-0008-0000-0F00-00009A010000}"/>
            </a:ext>
          </a:extLst>
        </xdr:cNvPr>
        <xdr:cNvSpPr/>
      </xdr:nvSpPr>
      <xdr:spPr>
        <a:xfrm>
          <a:off x="3746500" y="1792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64588</xdr:rowOff>
    </xdr:from>
    <xdr:to>
      <xdr:col>15</xdr:col>
      <xdr:colOff>101600</xdr:colOff>
      <xdr:row>104</xdr:row>
      <xdr:rowOff>166188</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2857500" y="1789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113574</xdr:rowOff>
    </xdr:from>
    <xdr:to>
      <xdr:col>10</xdr:col>
      <xdr:colOff>165100</xdr:colOff>
      <xdr:row>105</xdr:row>
      <xdr:rowOff>43724</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1968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58057</xdr:rowOff>
    </xdr:from>
    <xdr:to>
      <xdr:col>6</xdr:col>
      <xdr:colOff>38100</xdr:colOff>
      <xdr:row>104</xdr:row>
      <xdr:rowOff>159657</xdr:rowOff>
    </xdr:to>
    <xdr:sp macro="" textlink="">
      <xdr:nvSpPr>
        <xdr:cNvPr id="413" name="フローチャート: 判断 412">
          <a:extLst>
            <a:ext uri="{FF2B5EF4-FFF2-40B4-BE49-F238E27FC236}">
              <a16:creationId xmlns:a16="http://schemas.microsoft.com/office/drawing/2014/main" id="{00000000-0008-0000-0F00-00009D010000}"/>
            </a:ext>
          </a:extLst>
        </xdr:cNvPr>
        <xdr:cNvSpPr/>
      </xdr:nvSpPr>
      <xdr:spPr>
        <a:xfrm>
          <a:off x="1079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F00-00009E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F00-0000A2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44994</xdr:rowOff>
    </xdr:from>
    <xdr:to>
      <xdr:col>24</xdr:col>
      <xdr:colOff>114300</xdr:colOff>
      <xdr:row>106</xdr:row>
      <xdr:rowOff>146594</xdr:rowOff>
    </xdr:to>
    <xdr:sp macro="" textlink="">
      <xdr:nvSpPr>
        <xdr:cNvPr id="419" name="楕円 418">
          <a:extLst>
            <a:ext uri="{FF2B5EF4-FFF2-40B4-BE49-F238E27FC236}">
              <a16:creationId xmlns:a16="http://schemas.microsoft.com/office/drawing/2014/main" id="{00000000-0008-0000-0F00-0000A3010000}"/>
            </a:ext>
          </a:extLst>
        </xdr:cNvPr>
        <xdr:cNvSpPr/>
      </xdr:nvSpPr>
      <xdr:spPr>
        <a:xfrm>
          <a:off x="4584700" y="1821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23421</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00000000-0008-0000-0F00-0000A4010000}"/>
            </a:ext>
          </a:extLst>
        </xdr:cNvPr>
        <xdr:cNvSpPr txBox="1"/>
      </xdr:nvSpPr>
      <xdr:spPr>
        <a:xfrm>
          <a:off x="4673600" y="1819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7438</xdr:rowOff>
    </xdr:from>
    <xdr:to>
      <xdr:col>20</xdr:col>
      <xdr:colOff>38100</xdr:colOff>
      <xdr:row>106</xdr:row>
      <xdr:rowOff>109038</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3746500" y="1818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58238</xdr:rowOff>
    </xdr:from>
    <xdr:to>
      <xdr:col>24</xdr:col>
      <xdr:colOff>63500</xdr:colOff>
      <xdr:row>106</xdr:row>
      <xdr:rowOff>95794</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3797300" y="18231938"/>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142966</xdr:rowOff>
    </xdr:from>
    <xdr:to>
      <xdr:col>15</xdr:col>
      <xdr:colOff>101600</xdr:colOff>
      <xdr:row>106</xdr:row>
      <xdr:rowOff>73116</xdr:rowOff>
    </xdr:to>
    <xdr:sp macro="" textlink="">
      <xdr:nvSpPr>
        <xdr:cNvPr id="423" name="楕円 422">
          <a:extLst>
            <a:ext uri="{FF2B5EF4-FFF2-40B4-BE49-F238E27FC236}">
              <a16:creationId xmlns:a16="http://schemas.microsoft.com/office/drawing/2014/main" id="{00000000-0008-0000-0F00-0000A7010000}"/>
            </a:ext>
          </a:extLst>
        </xdr:cNvPr>
        <xdr:cNvSpPr/>
      </xdr:nvSpPr>
      <xdr:spPr>
        <a:xfrm>
          <a:off x="2857500" y="1814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22316</xdr:rowOff>
    </xdr:from>
    <xdr:to>
      <xdr:col>19</xdr:col>
      <xdr:colOff>177800</xdr:colOff>
      <xdr:row>106</xdr:row>
      <xdr:rowOff>58238</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2908300" y="18196016"/>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105411</xdr:rowOff>
    </xdr:from>
    <xdr:to>
      <xdr:col>10</xdr:col>
      <xdr:colOff>165100</xdr:colOff>
      <xdr:row>106</xdr:row>
      <xdr:rowOff>35561</xdr:rowOff>
    </xdr:to>
    <xdr:sp macro="" textlink="">
      <xdr:nvSpPr>
        <xdr:cNvPr id="425" name="楕円 424">
          <a:extLst>
            <a:ext uri="{FF2B5EF4-FFF2-40B4-BE49-F238E27FC236}">
              <a16:creationId xmlns:a16="http://schemas.microsoft.com/office/drawing/2014/main" id="{00000000-0008-0000-0F00-0000A9010000}"/>
            </a:ext>
          </a:extLst>
        </xdr:cNvPr>
        <xdr:cNvSpPr/>
      </xdr:nvSpPr>
      <xdr:spPr>
        <a:xfrm>
          <a:off x="1968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156211</xdr:rowOff>
    </xdr:from>
    <xdr:to>
      <xdr:col>15</xdr:col>
      <xdr:colOff>50800</xdr:colOff>
      <xdr:row>106</xdr:row>
      <xdr:rowOff>22316</xdr:rowOff>
    </xdr:to>
    <xdr:cxnSp macro="">
      <xdr:nvCxnSpPr>
        <xdr:cNvPr id="426" name="直線コネクタ 425">
          <a:extLst>
            <a:ext uri="{FF2B5EF4-FFF2-40B4-BE49-F238E27FC236}">
              <a16:creationId xmlns:a16="http://schemas.microsoft.com/office/drawing/2014/main" id="{00000000-0008-0000-0F00-0000AA010000}"/>
            </a:ext>
          </a:extLst>
        </xdr:cNvPr>
        <xdr:cNvCxnSpPr/>
      </xdr:nvCxnSpPr>
      <xdr:spPr>
        <a:xfrm>
          <a:off x="2019300" y="18158461"/>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67855</xdr:rowOff>
    </xdr:from>
    <xdr:to>
      <xdr:col>6</xdr:col>
      <xdr:colOff>38100</xdr:colOff>
      <xdr:row>105</xdr:row>
      <xdr:rowOff>169455</xdr:rowOff>
    </xdr:to>
    <xdr:sp macro="" textlink="">
      <xdr:nvSpPr>
        <xdr:cNvPr id="427" name="楕円 426">
          <a:extLst>
            <a:ext uri="{FF2B5EF4-FFF2-40B4-BE49-F238E27FC236}">
              <a16:creationId xmlns:a16="http://schemas.microsoft.com/office/drawing/2014/main" id="{00000000-0008-0000-0F00-0000AB010000}"/>
            </a:ext>
          </a:extLst>
        </xdr:cNvPr>
        <xdr:cNvSpPr/>
      </xdr:nvSpPr>
      <xdr:spPr>
        <a:xfrm>
          <a:off x="1079500" y="1807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118655</xdr:rowOff>
    </xdr:from>
    <xdr:to>
      <xdr:col>10</xdr:col>
      <xdr:colOff>114300</xdr:colOff>
      <xdr:row>105</xdr:row>
      <xdr:rowOff>156211</xdr:rowOff>
    </xdr:to>
    <xdr:cxnSp macro="">
      <xdr:nvCxnSpPr>
        <xdr:cNvPr id="428" name="直線コネクタ 427">
          <a:extLst>
            <a:ext uri="{FF2B5EF4-FFF2-40B4-BE49-F238E27FC236}">
              <a16:creationId xmlns:a16="http://schemas.microsoft.com/office/drawing/2014/main" id="{00000000-0008-0000-0F00-0000AC010000}"/>
            </a:ext>
          </a:extLst>
        </xdr:cNvPr>
        <xdr:cNvCxnSpPr/>
      </xdr:nvCxnSpPr>
      <xdr:spPr>
        <a:xfrm>
          <a:off x="1130300" y="18120905"/>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42290</xdr:rowOff>
    </xdr:from>
    <xdr:ext cx="405111" cy="259045"/>
    <xdr:sp macro="" textlink="">
      <xdr:nvSpPr>
        <xdr:cNvPr id="429" name="n_1aveValue【市民会館】&#10;有形固定資産減価償却率">
          <a:extLst>
            <a:ext uri="{FF2B5EF4-FFF2-40B4-BE49-F238E27FC236}">
              <a16:creationId xmlns:a16="http://schemas.microsoft.com/office/drawing/2014/main" id="{00000000-0008-0000-0F00-0000AD010000}"/>
            </a:ext>
          </a:extLst>
        </xdr:cNvPr>
        <xdr:cNvSpPr txBox="1"/>
      </xdr:nvSpPr>
      <xdr:spPr>
        <a:xfrm>
          <a:off x="3582044" y="1770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11265</xdr:rowOff>
    </xdr:from>
    <xdr:ext cx="405111" cy="259045"/>
    <xdr:sp macro="" textlink="">
      <xdr:nvSpPr>
        <xdr:cNvPr id="430" name="n_2aveValue【市民会館】&#10;有形固定資産減価償却率">
          <a:extLst>
            <a:ext uri="{FF2B5EF4-FFF2-40B4-BE49-F238E27FC236}">
              <a16:creationId xmlns:a16="http://schemas.microsoft.com/office/drawing/2014/main" id="{00000000-0008-0000-0F00-0000AE010000}"/>
            </a:ext>
          </a:extLst>
        </xdr:cNvPr>
        <xdr:cNvSpPr txBox="1"/>
      </xdr:nvSpPr>
      <xdr:spPr>
        <a:xfrm>
          <a:off x="2705744" y="1767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60251</xdr:rowOff>
    </xdr:from>
    <xdr:ext cx="405111" cy="259045"/>
    <xdr:sp macro="" textlink="">
      <xdr:nvSpPr>
        <xdr:cNvPr id="431" name="n_3aveValue【市民会館】&#10;有形固定資産減価償却率">
          <a:extLst>
            <a:ext uri="{FF2B5EF4-FFF2-40B4-BE49-F238E27FC236}">
              <a16:creationId xmlns:a16="http://schemas.microsoft.com/office/drawing/2014/main" id="{00000000-0008-0000-0F00-0000AF010000}"/>
            </a:ext>
          </a:extLst>
        </xdr:cNvPr>
        <xdr:cNvSpPr txBox="1"/>
      </xdr:nvSpPr>
      <xdr:spPr>
        <a:xfrm>
          <a:off x="1816744" y="1771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4734</xdr:rowOff>
    </xdr:from>
    <xdr:ext cx="405111" cy="259045"/>
    <xdr:sp macro="" textlink="">
      <xdr:nvSpPr>
        <xdr:cNvPr id="432" name="n_4aveValue【市民会館】&#10;有形固定資産減価償却率">
          <a:extLst>
            <a:ext uri="{FF2B5EF4-FFF2-40B4-BE49-F238E27FC236}">
              <a16:creationId xmlns:a16="http://schemas.microsoft.com/office/drawing/2014/main" id="{00000000-0008-0000-0F00-0000B0010000}"/>
            </a:ext>
          </a:extLst>
        </xdr:cNvPr>
        <xdr:cNvSpPr txBox="1"/>
      </xdr:nvSpPr>
      <xdr:spPr>
        <a:xfrm>
          <a:off x="9277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100165</xdr:rowOff>
    </xdr:from>
    <xdr:ext cx="405111" cy="259045"/>
    <xdr:sp macro="" textlink="">
      <xdr:nvSpPr>
        <xdr:cNvPr id="433" name="n_1mainValue【市民会館】&#10;有形固定資産減価償却率">
          <a:extLst>
            <a:ext uri="{FF2B5EF4-FFF2-40B4-BE49-F238E27FC236}">
              <a16:creationId xmlns:a16="http://schemas.microsoft.com/office/drawing/2014/main" id="{00000000-0008-0000-0F00-0000B1010000}"/>
            </a:ext>
          </a:extLst>
        </xdr:cNvPr>
        <xdr:cNvSpPr txBox="1"/>
      </xdr:nvSpPr>
      <xdr:spPr>
        <a:xfrm>
          <a:off x="3582044" y="18273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64243</xdr:rowOff>
    </xdr:from>
    <xdr:ext cx="405111" cy="259045"/>
    <xdr:sp macro="" textlink="">
      <xdr:nvSpPr>
        <xdr:cNvPr id="434" name="n_2mainValue【市民会館】&#10;有形固定資産減価償却率">
          <a:extLst>
            <a:ext uri="{FF2B5EF4-FFF2-40B4-BE49-F238E27FC236}">
              <a16:creationId xmlns:a16="http://schemas.microsoft.com/office/drawing/2014/main" id="{00000000-0008-0000-0F00-0000B2010000}"/>
            </a:ext>
          </a:extLst>
        </xdr:cNvPr>
        <xdr:cNvSpPr txBox="1"/>
      </xdr:nvSpPr>
      <xdr:spPr>
        <a:xfrm>
          <a:off x="2705744" y="1823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26688</xdr:rowOff>
    </xdr:from>
    <xdr:ext cx="405111" cy="259045"/>
    <xdr:sp macro="" textlink="">
      <xdr:nvSpPr>
        <xdr:cNvPr id="435" name="n_3mainValue【市民会館】&#10;有形固定資産減価償却率">
          <a:extLst>
            <a:ext uri="{FF2B5EF4-FFF2-40B4-BE49-F238E27FC236}">
              <a16:creationId xmlns:a16="http://schemas.microsoft.com/office/drawing/2014/main" id="{00000000-0008-0000-0F00-0000B3010000}"/>
            </a:ext>
          </a:extLst>
        </xdr:cNvPr>
        <xdr:cNvSpPr txBox="1"/>
      </xdr:nvSpPr>
      <xdr:spPr>
        <a:xfrm>
          <a:off x="1816744" y="1820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160582</xdr:rowOff>
    </xdr:from>
    <xdr:ext cx="405111" cy="259045"/>
    <xdr:sp macro="" textlink="">
      <xdr:nvSpPr>
        <xdr:cNvPr id="436" name="n_4mainValue【市民会館】&#10;有形固定資産減価償却率">
          <a:extLst>
            <a:ext uri="{FF2B5EF4-FFF2-40B4-BE49-F238E27FC236}">
              <a16:creationId xmlns:a16="http://schemas.microsoft.com/office/drawing/2014/main" id="{00000000-0008-0000-0F00-0000B4010000}"/>
            </a:ext>
          </a:extLst>
        </xdr:cNvPr>
        <xdr:cNvSpPr txBox="1"/>
      </xdr:nvSpPr>
      <xdr:spPr>
        <a:xfrm>
          <a:off x="927744" y="1816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00000000-0008-0000-0F00-0000BD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00000000-0008-0000-0F00-0000BE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00000000-0008-0000-0F00-0000C5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00000000-0008-0000-0F00-0000C6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00000000-0008-0000-0F00-0000C7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00000000-0008-0000-0F00-0000C8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00000000-0008-0000-0F00-0000C9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00000000-0008-0000-0F00-0000CA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00000000-0008-0000-0F00-0000CB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11430</xdr:rowOff>
    </xdr:from>
    <xdr:to>
      <xdr:col>54</xdr:col>
      <xdr:colOff>189865</xdr:colOff>
      <xdr:row>108</xdr:row>
      <xdr:rowOff>38100</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flipV="1">
          <a:off x="10476865" y="1715643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461" name="【市民会館】&#10;一人当たり面積最小値テキスト">
          <a:extLst>
            <a:ext uri="{FF2B5EF4-FFF2-40B4-BE49-F238E27FC236}">
              <a16:creationId xmlns:a16="http://schemas.microsoft.com/office/drawing/2014/main" id="{00000000-0008-0000-0F00-0000CD010000}"/>
            </a:ext>
          </a:extLst>
        </xdr:cNvPr>
        <xdr:cNvSpPr txBox="1"/>
      </xdr:nvSpPr>
      <xdr:spPr>
        <a:xfrm>
          <a:off x="10515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462" name="直線コネクタ 461">
          <a:extLst>
            <a:ext uri="{FF2B5EF4-FFF2-40B4-BE49-F238E27FC236}">
              <a16:creationId xmlns:a16="http://schemas.microsoft.com/office/drawing/2014/main" id="{00000000-0008-0000-0F00-0000CE010000}"/>
            </a:ext>
          </a:extLst>
        </xdr:cNvPr>
        <xdr:cNvCxnSpPr/>
      </xdr:nvCxnSpPr>
      <xdr:spPr>
        <a:xfrm>
          <a:off x="10388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129557</xdr:rowOff>
    </xdr:from>
    <xdr:ext cx="469744" cy="259045"/>
    <xdr:sp macro="" textlink="">
      <xdr:nvSpPr>
        <xdr:cNvPr id="463" name="【市民会館】&#10;一人当たり面積最大値テキスト">
          <a:extLst>
            <a:ext uri="{FF2B5EF4-FFF2-40B4-BE49-F238E27FC236}">
              <a16:creationId xmlns:a16="http://schemas.microsoft.com/office/drawing/2014/main" id="{00000000-0008-0000-0F00-0000CF010000}"/>
            </a:ext>
          </a:extLst>
        </xdr:cNvPr>
        <xdr:cNvSpPr txBox="1"/>
      </xdr:nvSpPr>
      <xdr:spPr>
        <a:xfrm>
          <a:off x="10515600" y="1693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11430</xdr:rowOff>
    </xdr:from>
    <xdr:to>
      <xdr:col>55</xdr:col>
      <xdr:colOff>88900</xdr:colOff>
      <xdr:row>100</xdr:row>
      <xdr:rowOff>11430</xdr:rowOff>
    </xdr:to>
    <xdr:cxnSp macro="">
      <xdr:nvCxnSpPr>
        <xdr:cNvPr id="464" name="直線コネクタ 463">
          <a:extLst>
            <a:ext uri="{FF2B5EF4-FFF2-40B4-BE49-F238E27FC236}">
              <a16:creationId xmlns:a16="http://schemas.microsoft.com/office/drawing/2014/main" id="{00000000-0008-0000-0F00-0000D0010000}"/>
            </a:ext>
          </a:extLst>
        </xdr:cNvPr>
        <xdr:cNvCxnSpPr/>
      </xdr:nvCxnSpPr>
      <xdr:spPr>
        <a:xfrm>
          <a:off x="10388600" y="1715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30497</xdr:rowOff>
    </xdr:from>
    <xdr:ext cx="469744" cy="259045"/>
    <xdr:sp macro="" textlink="">
      <xdr:nvSpPr>
        <xdr:cNvPr id="465" name="【市民会館】&#10;一人当たり面積平均値テキスト">
          <a:extLst>
            <a:ext uri="{FF2B5EF4-FFF2-40B4-BE49-F238E27FC236}">
              <a16:creationId xmlns:a16="http://schemas.microsoft.com/office/drawing/2014/main" id="{00000000-0008-0000-0F00-0000D1010000}"/>
            </a:ext>
          </a:extLst>
        </xdr:cNvPr>
        <xdr:cNvSpPr txBox="1"/>
      </xdr:nvSpPr>
      <xdr:spPr>
        <a:xfrm>
          <a:off x="10515600" y="18032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52070</xdr:rowOff>
    </xdr:from>
    <xdr:to>
      <xdr:col>55</xdr:col>
      <xdr:colOff>50800</xdr:colOff>
      <xdr:row>105</xdr:row>
      <xdr:rowOff>153670</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104267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9588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86361</xdr:rowOff>
    </xdr:from>
    <xdr:to>
      <xdr:col>46</xdr:col>
      <xdr:colOff>38100</xdr:colOff>
      <xdr:row>106</xdr:row>
      <xdr:rowOff>16511</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8699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105411</xdr:rowOff>
    </xdr:from>
    <xdr:to>
      <xdr:col>41</xdr:col>
      <xdr:colOff>101600</xdr:colOff>
      <xdr:row>105</xdr:row>
      <xdr:rowOff>35561</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7810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78739</xdr:rowOff>
    </xdr:from>
    <xdr:to>
      <xdr:col>36</xdr:col>
      <xdr:colOff>165100</xdr:colOff>
      <xdr:row>105</xdr:row>
      <xdr:rowOff>8889</xdr:rowOff>
    </xdr:to>
    <xdr:sp macro="" textlink="">
      <xdr:nvSpPr>
        <xdr:cNvPr id="470" name="フローチャート: 判断 469">
          <a:extLst>
            <a:ext uri="{FF2B5EF4-FFF2-40B4-BE49-F238E27FC236}">
              <a16:creationId xmlns:a16="http://schemas.microsoft.com/office/drawing/2014/main" id="{00000000-0008-0000-0F00-0000D6010000}"/>
            </a:ext>
          </a:extLst>
        </xdr:cNvPr>
        <xdr:cNvSpPr/>
      </xdr:nvSpPr>
      <xdr:spPr>
        <a:xfrm>
          <a:off x="6921500" y="1790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166370</xdr:rowOff>
    </xdr:from>
    <xdr:to>
      <xdr:col>55</xdr:col>
      <xdr:colOff>50800</xdr:colOff>
      <xdr:row>105</xdr:row>
      <xdr:rowOff>96520</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10426700" y="1799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17797</xdr:rowOff>
    </xdr:from>
    <xdr:ext cx="469744" cy="259045"/>
    <xdr:sp macro="" textlink="">
      <xdr:nvSpPr>
        <xdr:cNvPr id="477" name="【市民会館】&#10;一人当たり面積該当値テキスト">
          <a:extLst>
            <a:ext uri="{FF2B5EF4-FFF2-40B4-BE49-F238E27FC236}">
              <a16:creationId xmlns:a16="http://schemas.microsoft.com/office/drawing/2014/main" id="{00000000-0008-0000-0F00-0000DD010000}"/>
            </a:ext>
          </a:extLst>
        </xdr:cNvPr>
        <xdr:cNvSpPr txBox="1"/>
      </xdr:nvSpPr>
      <xdr:spPr>
        <a:xfrm>
          <a:off x="10515600" y="1784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162561</xdr:rowOff>
    </xdr:from>
    <xdr:to>
      <xdr:col>50</xdr:col>
      <xdr:colOff>165100</xdr:colOff>
      <xdr:row>105</xdr:row>
      <xdr:rowOff>92711</xdr:rowOff>
    </xdr:to>
    <xdr:sp macro="" textlink="">
      <xdr:nvSpPr>
        <xdr:cNvPr id="478" name="楕円 477">
          <a:extLst>
            <a:ext uri="{FF2B5EF4-FFF2-40B4-BE49-F238E27FC236}">
              <a16:creationId xmlns:a16="http://schemas.microsoft.com/office/drawing/2014/main" id="{00000000-0008-0000-0F00-0000DE010000}"/>
            </a:ext>
          </a:extLst>
        </xdr:cNvPr>
        <xdr:cNvSpPr/>
      </xdr:nvSpPr>
      <xdr:spPr>
        <a:xfrm>
          <a:off x="9588500" y="1799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41911</xdr:rowOff>
    </xdr:from>
    <xdr:to>
      <xdr:col>55</xdr:col>
      <xdr:colOff>0</xdr:colOff>
      <xdr:row>105</xdr:row>
      <xdr:rowOff>45720</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9639300" y="18044161"/>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166370</xdr:rowOff>
    </xdr:from>
    <xdr:to>
      <xdr:col>46</xdr:col>
      <xdr:colOff>38100</xdr:colOff>
      <xdr:row>105</xdr:row>
      <xdr:rowOff>96520</xdr:rowOff>
    </xdr:to>
    <xdr:sp macro="" textlink="">
      <xdr:nvSpPr>
        <xdr:cNvPr id="480" name="楕円 479">
          <a:extLst>
            <a:ext uri="{FF2B5EF4-FFF2-40B4-BE49-F238E27FC236}">
              <a16:creationId xmlns:a16="http://schemas.microsoft.com/office/drawing/2014/main" id="{00000000-0008-0000-0F00-0000E0010000}"/>
            </a:ext>
          </a:extLst>
        </xdr:cNvPr>
        <xdr:cNvSpPr/>
      </xdr:nvSpPr>
      <xdr:spPr>
        <a:xfrm>
          <a:off x="8699500" y="1799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41911</xdr:rowOff>
    </xdr:from>
    <xdr:to>
      <xdr:col>50</xdr:col>
      <xdr:colOff>114300</xdr:colOff>
      <xdr:row>105</xdr:row>
      <xdr:rowOff>45720</xdr:rowOff>
    </xdr:to>
    <xdr:cxnSp macro="">
      <xdr:nvCxnSpPr>
        <xdr:cNvPr id="481" name="直線コネクタ 480">
          <a:extLst>
            <a:ext uri="{FF2B5EF4-FFF2-40B4-BE49-F238E27FC236}">
              <a16:creationId xmlns:a16="http://schemas.microsoft.com/office/drawing/2014/main" id="{00000000-0008-0000-0F00-0000E1010000}"/>
            </a:ext>
          </a:extLst>
        </xdr:cNvPr>
        <xdr:cNvCxnSpPr/>
      </xdr:nvCxnSpPr>
      <xdr:spPr>
        <a:xfrm flipV="1">
          <a:off x="8750300" y="1804416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2539</xdr:rowOff>
    </xdr:from>
    <xdr:to>
      <xdr:col>41</xdr:col>
      <xdr:colOff>101600</xdr:colOff>
      <xdr:row>105</xdr:row>
      <xdr:rowOff>104139</xdr:rowOff>
    </xdr:to>
    <xdr:sp macro="" textlink="">
      <xdr:nvSpPr>
        <xdr:cNvPr id="482" name="楕円 481">
          <a:extLst>
            <a:ext uri="{FF2B5EF4-FFF2-40B4-BE49-F238E27FC236}">
              <a16:creationId xmlns:a16="http://schemas.microsoft.com/office/drawing/2014/main" id="{00000000-0008-0000-0F00-0000E2010000}"/>
            </a:ext>
          </a:extLst>
        </xdr:cNvPr>
        <xdr:cNvSpPr/>
      </xdr:nvSpPr>
      <xdr:spPr>
        <a:xfrm>
          <a:off x="78105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45720</xdr:rowOff>
    </xdr:from>
    <xdr:to>
      <xdr:col>45</xdr:col>
      <xdr:colOff>177800</xdr:colOff>
      <xdr:row>105</xdr:row>
      <xdr:rowOff>53339</xdr:rowOff>
    </xdr:to>
    <xdr:cxnSp macro="">
      <xdr:nvCxnSpPr>
        <xdr:cNvPr id="483" name="直線コネクタ 482">
          <a:extLst>
            <a:ext uri="{FF2B5EF4-FFF2-40B4-BE49-F238E27FC236}">
              <a16:creationId xmlns:a16="http://schemas.microsoft.com/office/drawing/2014/main" id="{00000000-0008-0000-0F00-0000E3010000}"/>
            </a:ext>
          </a:extLst>
        </xdr:cNvPr>
        <xdr:cNvCxnSpPr/>
      </xdr:nvCxnSpPr>
      <xdr:spPr>
        <a:xfrm flipV="1">
          <a:off x="7861300" y="1804797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170180</xdr:rowOff>
    </xdr:from>
    <xdr:to>
      <xdr:col>36</xdr:col>
      <xdr:colOff>165100</xdr:colOff>
      <xdr:row>105</xdr:row>
      <xdr:rowOff>100330</xdr:rowOff>
    </xdr:to>
    <xdr:sp macro="" textlink="">
      <xdr:nvSpPr>
        <xdr:cNvPr id="484" name="楕円 483">
          <a:extLst>
            <a:ext uri="{FF2B5EF4-FFF2-40B4-BE49-F238E27FC236}">
              <a16:creationId xmlns:a16="http://schemas.microsoft.com/office/drawing/2014/main" id="{00000000-0008-0000-0F00-0000E4010000}"/>
            </a:ext>
          </a:extLst>
        </xdr:cNvPr>
        <xdr:cNvSpPr/>
      </xdr:nvSpPr>
      <xdr:spPr>
        <a:xfrm>
          <a:off x="6921500" y="1800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49530</xdr:rowOff>
    </xdr:from>
    <xdr:to>
      <xdr:col>41</xdr:col>
      <xdr:colOff>50800</xdr:colOff>
      <xdr:row>105</xdr:row>
      <xdr:rowOff>53339</xdr:rowOff>
    </xdr:to>
    <xdr:cxnSp macro="">
      <xdr:nvCxnSpPr>
        <xdr:cNvPr id="485" name="直線コネクタ 484">
          <a:extLst>
            <a:ext uri="{FF2B5EF4-FFF2-40B4-BE49-F238E27FC236}">
              <a16:creationId xmlns:a16="http://schemas.microsoft.com/office/drawing/2014/main" id="{00000000-0008-0000-0F00-0000E5010000}"/>
            </a:ext>
          </a:extLst>
        </xdr:cNvPr>
        <xdr:cNvCxnSpPr/>
      </xdr:nvCxnSpPr>
      <xdr:spPr>
        <a:xfrm>
          <a:off x="6972300" y="180517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152416</xdr:rowOff>
    </xdr:from>
    <xdr:ext cx="469744" cy="259045"/>
    <xdr:sp macro="" textlink="">
      <xdr:nvSpPr>
        <xdr:cNvPr id="486" name="n_1aveValue【市民会館】&#10;一人当たり面積">
          <a:extLst>
            <a:ext uri="{FF2B5EF4-FFF2-40B4-BE49-F238E27FC236}">
              <a16:creationId xmlns:a16="http://schemas.microsoft.com/office/drawing/2014/main" id="{00000000-0008-0000-0F00-0000E6010000}"/>
            </a:ext>
          </a:extLst>
        </xdr:cNvPr>
        <xdr:cNvSpPr txBox="1"/>
      </xdr:nvSpPr>
      <xdr:spPr>
        <a:xfrm>
          <a:off x="939172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7638</xdr:rowOff>
    </xdr:from>
    <xdr:ext cx="469744" cy="259045"/>
    <xdr:sp macro="" textlink="">
      <xdr:nvSpPr>
        <xdr:cNvPr id="487" name="n_2aveValue【市民会館】&#10;一人当たり面積">
          <a:extLst>
            <a:ext uri="{FF2B5EF4-FFF2-40B4-BE49-F238E27FC236}">
              <a16:creationId xmlns:a16="http://schemas.microsoft.com/office/drawing/2014/main" id="{00000000-0008-0000-0F00-0000E7010000}"/>
            </a:ext>
          </a:extLst>
        </xdr:cNvPr>
        <xdr:cNvSpPr txBox="1"/>
      </xdr:nvSpPr>
      <xdr:spPr>
        <a:xfrm>
          <a:off x="8515427" y="1818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52088</xdr:rowOff>
    </xdr:from>
    <xdr:ext cx="469744" cy="259045"/>
    <xdr:sp macro="" textlink="">
      <xdr:nvSpPr>
        <xdr:cNvPr id="488" name="n_3aveValue【市民会館】&#10;一人当たり面積">
          <a:extLst>
            <a:ext uri="{FF2B5EF4-FFF2-40B4-BE49-F238E27FC236}">
              <a16:creationId xmlns:a16="http://schemas.microsoft.com/office/drawing/2014/main" id="{00000000-0008-0000-0F00-0000E8010000}"/>
            </a:ext>
          </a:extLst>
        </xdr:cNvPr>
        <xdr:cNvSpPr txBox="1"/>
      </xdr:nvSpPr>
      <xdr:spPr>
        <a:xfrm>
          <a:off x="7626427" y="17711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25416</xdr:rowOff>
    </xdr:from>
    <xdr:ext cx="469744" cy="259045"/>
    <xdr:sp macro="" textlink="">
      <xdr:nvSpPr>
        <xdr:cNvPr id="489" name="n_4aveValue【市民会館】&#10;一人当たり面積">
          <a:extLst>
            <a:ext uri="{FF2B5EF4-FFF2-40B4-BE49-F238E27FC236}">
              <a16:creationId xmlns:a16="http://schemas.microsoft.com/office/drawing/2014/main" id="{00000000-0008-0000-0F00-0000E9010000}"/>
            </a:ext>
          </a:extLst>
        </xdr:cNvPr>
        <xdr:cNvSpPr txBox="1"/>
      </xdr:nvSpPr>
      <xdr:spPr>
        <a:xfrm>
          <a:off x="6737427" y="1768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109238</xdr:rowOff>
    </xdr:from>
    <xdr:ext cx="469744" cy="259045"/>
    <xdr:sp macro="" textlink="">
      <xdr:nvSpPr>
        <xdr:cNvPr id="490" name="n_1mainValue【市民会館】&#10;一人当たり面積">
          <a:extLst>
            <a:ext uri="{FF2B5EF4-FFF2-40B4-BE49-F238E27FC236}">
              <a16:creationId xmlns:a16="http://schemas.microsoft.com/office/drawing/2014/main" id="{00000000-0008-0000-0F00-0000EA010000}"/>
            </a:ext>
          </a:extLst>
        </xdr:cNvPr>
        <xdr:cNvSpPr txBox="1"/>
      </xdr:nvSpPr>
      <xdr:spPr>
        <a:xfrm>
          <a:off x="93917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113047</xdr:rowOff>
    </xdr:from>
    <xdr:ext cx="469744" cy="259045"/>
    <xdr:sp macro="" textlink="">
      <xdr:nvSpPr>
        <xdr:cNvPr id="491" name="n_2mainValue【市民会館】&#10;一人当たり面積">
          <a:extLst>
            <a:ext uri="{FF2B5EF4-FFF2-40B4-BE49-F238E27FC236}">
              <a16:creationId xmlns:a16="http://schemas.microsoft.com/office/drawing/2014/main" id="{00000000-0008-0000-0F00-0000EB010000}"/>
            </a:ext>
          </a:extLst>
        </xdr:cNvPr>
        <xdr:cNvSpPr txBox="1"/>
      </xdr:nvSpPr>
      <xdr:spPr>
        <a:xfrm>
          <a:off x="8515427" y="17772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95266</xdr:rowOff>
    </xdr:from>
    <xdr:ext cx="469744" cy="259045"/>
    <xdr:sp macro="" textlink="">
      <xdr:nvSpPr>
        <xdr:cNvPr id="492" name="n_3mainValue【市民会館】&#10;一人当たり面積">
          <a:extLst>
            <a:ext uri="{FF2B5EF4-FFF2-40B4-BE49-F238E27FC236}">
              <a16:creationId xmlns:a16="http://schemas.microsoft.com/office/drawing/2014/main" id="{00000000-0008-0000-0F00-0000EC010000}"/>
            </a:ext>
          </a:extLst>
        </xdr:cNvPr>
        <xdr:cNvSpPr txBox="1"/>
      </xdr:nvSpPr>
      <xdr:spPr>
        <a:xfrm>
          <a:off x="7626427" y="18097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91457</xdr:rowOff>
    </xdr:from>
    <xdr:ext cx="469744" cy="259045"/>
    <xdr:sp macro="" textlink="">
      <xdr:nvSpPr>
        <xdr:cNvPr id="493" name="n_4mainValue【市民会館】&#10;一人当たり面積">
          <a:extLst>
            <a:ext uri="{FF2B5EF4-FFF2-40B4-BE49-F238E27FC236}">
              <a16:creationId xmlns:a16="http://schemas.microsoft.com/office/drawing/2014/main" id="{00000000-0008-0000-0F00-0000ED010000}"/>
            </a:ext>
          </a:extLst>
        </xdr:cNvPr>
        <xdr:cNvSpPr txBox="1"/>
      </xdr:nvSpPr>
      <xdr:spPr>
        <a:xfrm>
          <a:off x="6737427" y="18093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0" name="テキスト ボックス 509">
          <a:extLst>
            <a:ext uri="{FF2B5EF4-FFF2-40B4-BE49-F238E27FC236}">
              <a16:creationId xmlns:a16="http://schemas.microsoft.com/office/drawing/2014/main" id="{00000000-0008-0000-0F00-0000FE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2" name="テキスト ボックス 511">
          <a:extLst>
            <a:ext uri="{FF2B5EF4-FFF2-40B4-BE49-F238E27FC236}">
              <a16:creationId xmlns:a16="http://schemas.microsoft.com/office/drawing/2014/main" id="{00000000-0008-0000-0F00-00000002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4" name="テキスト ボックス 513">
          <a:extLst>
            <a:ext uri="{FF2B5EF4-FFF2-40B4-BE49-F238E27FC236}">
              <a16:creationId xmlns:a16="http://schemas.microsoft.com/office/drawing/2014/main" id="{00000000-0008-0000-0F00-00000202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6" name="テキスト ボックス 515">
          <a:extLst>
            <a:ext uri="{FF2B5EF4-FFF2-40B4-BE49-F238E27FC236}">
              <a16:creationId xmlns:a16="http://schemas.microsoft.com/office/drawing/2014/main" id="{00000000-0008-0000-0F00-00000402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7" name="直線コネクタ 516">
          <a:extLst>
            <a:ext uri="{FF2B5EF4-FFF2-40B4-BE49-F238E27FC236}">
              <a16:creationId xmlns:a16="http://schemas.microsoft.com/office/drawing/2014/main" id="{00000000-0008-0000-0F00-000005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00000000-0008-0000-0F00-000006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143147</xdr:rowOff>
    </xdr:from>
    <xdr:to>
      <xdr:col>85</xdr:col>
      <xdr:colOff>126364</xdr:colOff>
      <xdr:row>41</xdr:row>
      <xdr:rowOff>123553</xdr:rowOff>
    </xdr:to>
    <xdr:cxnSp macro="">
      <xdr:nvCxnSpPr>
        <xdr:cNvPr id="519" name="直線コネクタ 518">
          <a:extLst>
            <a:ext uri="{FF2B5EF4-FFF2-40B4-BE49-F238E27FC236}">
              <a16:creationId xmlns:a16="http://schemas.microsoft.com/office/drawing/2014/main" id="{00000000-0008-0000-0F00-000007020000}"/>
            </a:ext>
          </a:extLst>
        </xdr:cNvPr>
        <xdr:cNvCxnSpPr/>
      </xdr:nvCxnSpPr>
      <xdr:spPr>
        <a:xfrm flipV="1">
          <a:off x="16318864" y="5800997"/>
          <a:ext cx="0" cy="1352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127380</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00000000-0008-0000-0F00-000008020000}"/>
            </a:ext>
          </a:extLst>
        </xdr:cNvPr>
        <xdr:cNvSpPr txBox="1"/>
      </xdr:nvSpPr>
      <xdr:spPr>
        <a:xfrm>
          <a:off x="16357600" y="7156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123553</xdr:rowOff>
    </xdr:from>
    <xdr:to>
      <xdr:col>86</xdr:col>
      <xdr:colOff>25400</xdr:colOff>
      <xdr:row>41</xdr:row>
      <xdr:rowOff>123553</xdr:rowOff>
    </xdr:to>
    <xdr:cxnSp macro="">
      <xdr:nvCxnSpPr>
        <xdr:cNvPr id="521" name="直線コネクタ 520">
          <a:extLst>
            <a:ext uri="{FF2B5EF4-FFF2-40B4-BE49-F238E27FC236}">
              <a16:creationId xmlns:a16="http://schemas.microsoft.com/office/drawing/2014/main" id="{00000000-0008-0000-0F00-000009020000}"/>
            </a:ext>
          </a:extLst>
        </xdr:cNvPr>
        <xdr:cNvCxnSpPr/>
      </xdr:nvCxnSpPr>
      <xdr:spPr>
        <a:xfrm>
          <a:off x="16230600" y="7153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89824</xdr:rowOff>
    </xdr:from>
    <xdr:ext cx="340478" cy="259045"/>
    <xdr:sp macro="" textlink="">
      <xdr:nvSpPr>
        <xdr:cNvPr id="522" name="【一般廃棄物処理施設】&#10;有形固定資産減価償却率最大値テキスト">
          <a:extLst>
            <a:ext uri="{FF2B5EF4-FFF2-40B4-BE49-F238E27FC236}">
              <a16:creationId xmlns:a16="http://schemas.microsoft.com/office/drawing/2014/main" id="{00000000-0008-0000-0F00-00000A020000}"/>
            </a:ext>
          </a:extLst>
        </xdr:cNvPr>
        <xdr:cNvSpPr txBox="1"/>
      </xdr:nvSpPr>
      <xdr:spPr>
        <a:xfrm>
          <a:off x="16357600" y="557622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143147</xdr:rowOff>
    </xdr:from>
    <xdr:to>
      <xdr:col>86</xdr:col>
      <xdr:colOff>25400</xdr:colOff>
      <xdr:row>33</xdr:row>
      <xdr:rowOff>143147</xdr:rowOff>
    </xdr:to>
    <xdr:cxnSp macro="">
      <xdr:nvCxnSpPr>
        <xdr:cNvPr id="523" name="直線コネクタ 522">
          <a:extLst>
            <a:ext uri="{FF2B5EF4-FFF2-40B4-BE49-F238E27FC236}">
              <a16:creationId xmlns:a16="http://schemas.microsoft.com/office/drawing/2014/main" id="{00000000-0008-0000-0F00-00000B020000}"/>
            </a:ext>
          </a:extLst>
        </xdr:cNvPr>
        <xdr:cNvCxnSpPr/>
      </xdr:nvCxnSpPr>
      <xdr:spPr>
        <a:xfrm>
          <a:off x="16230600" y="580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54446</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00000000-0008-0000-0F00-00000C020000}"/>
            </a:ext>
          </a:extLst>
        </xdr:cNvPr>
        <xdr:cNvSpPr txBox="1"/>
      </xdr:nvSpPr>
      <xdr:spPr>
        <a:xfrm>
          <a:off x="16357600" y="65695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76019</xdr:rowOff>
    </xdr:from>
    <xdr:to>
      <xdr:col>85</xdr:col>
      <xdr:colOff>177800</xdr:colOff>
      <xdr:row>39</xdr:row>
      <xdr:rowOff>6169</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6268700" y="659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113574</xdr:rowOff>
    </xdr:from>
    <xdr:to>
      <xdr:col>81</xdr:col>
      <xdr:colOff>101600</xdr:colOff>
      <xdr:row>39</xdr:row>
      <xdr:rowOff>43724</xdr:rowOff>
    </xdr:to>
    <xdr:sp macro="" textlink="">
      <xdr:nvSpPr>
        <xdr:cNvPr id="526" name="フローチャート: 判断 525">
          <a:extLst>
            <a:ext uri="{FF2B5EF4-FFF2-40B4-BE49-F238E27FC236}">
              <a16:creationId xmlns:a16="http://schemas.microsoft.com/office/drawing/2014/main" id="{00000000-0008-0000-0F00-00000E020000}"/>
            </a:ext>
          </a:extLst>
        </xdr:cNvPr>
        <xdr:cNvSpPr/>
      </xdr:nvSpPr>
      <xdr:spPr>
        <a:xfrm>
          <a:off x="154305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116840</xdr:rowOff>
    </xdr:from>
    <xdr:to>
      <xdr:col>76</xdr:col>
      <xdr:colOff>165100</xdr:colOff>
      <xdr:row>39</xdr:row>
      <xdr:rowOff>46990</xdr:rowOff>
    </xdr:to>
    <xdr:sp macro="" textlink="">
      <xdr:nvSpPr>
        <xdr:cNvPr id="527" name="フローチャート: 判断 526">
          <a:extLst>
            <a:ext uri="{FF2B5EF4-FFF2-40B4-BE49-F238E27FC236}">
              <a16:creationId xmlns:a16="http://schemas.microsoft.com/office/drawing/2014/main" id="{00000000-0008-0000-0F00-00000F020000}"/>
            </a:ext>
          </a:extLst>
        </xdr:cNvPr>
        <xdr:cNvSpPr/>
      </xdr:nvSpPr>
      <xdr:spPr>
        <a:xfrm>
          <a:off x="14541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138067</xdr:rowOff>
    </xdr:from>
    <xdr:to>
      <xdr:col>72</xdr:col>
      <xdr:colOff>38100</xdr:colOff>
      <xdr:row>38</xdr:row>
      <xdr:rowOff>68218</xdr:rowOff>
    </xdr:to>
    <xdr:sp macro="" textlink="">
      <xdr:nvSpPr>
        <xdr:cNvPr id="528" name="フローチャート: 判断 527">
          <a:extLst>
            <a:ext uri="{FF2B5EF4-FFF2-40B4-BE49-F238E27FC236}">
              <a16:creationId xmlns:a16="http://schemas.microsoft.com/office/drawing/2014/main" id="{00000000-0008-0000-0F00-000010020000}"/>
            </a:ext>
          </a:extLst>
        </xdr:cNvPr>
        <xdr:cNvSpPr/>
      </xdr:nvSpPr>
      <xdr:spPr>
        <a:xfrm>
          <a:off x="13652500" y="648171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142966</xdr:rowOff>
    </xdr:from>
    <xdr:to>
      <xdr:col>67</xdr:col>
      <xdr:colOff>101600</xdr:colOff>
      <xdr:row>38</xdr:row>
      <xdr:rowOff>73116</xdr:rowOff>
    </xdr:to>
    <xdr:sp macro="" textlink="">
      <xdr:nvSpPr>
        <xdr:cNvPr id="529" name="フローチャート: 判断 528">
          <a:extLst>
            <a:ext uri="{FF2B5EF4-FFF2-40B4-BE49-F238E27FC236}">
              <a16:creationId xmlns:a16="http://schemas.microsoft.com/office/drawing/2014/main" id="{00000000-0008-0000-0F00-000011020000}"/>
            </a:ext>
          </a:extLst>
        </xdr:cNvPr>
        <xdr:cNvSpPr/>
      </xdr:nvSpPr>
      <xdr:spPr>
        <a:xfrm>
          <a:off x="127635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F00-000016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141333</xdr:rowOff>
    </xdr:from>
    <xdr:to>
      <xdr:col>85</xdr:col>
      <xdr:colOff>177800</xdr:colOff>
      <xdr:row>36</xdr:row>
      <xdr:rowOff>71483</xdr:rowOff>
    </xdr:to>
    <xdr:sp macro="" textlink="">
      <xdr:nvSpPr>
        <xdr:cNvPr id="535" name="楕円 534">
          <a:extLst>
            <a:ext uri="{FF2B5EF4-FFF2-40B4-BE49-F238E27FC236}">
              <a16:creationId xmlns:a16="http://schemas.microsoft.com/office/drawing/2014/main" id="{00000000-0008-0000-0F00-000017020000}"/>
            </a:ext>
          </a:extLst>
        </xdr:cNvPr>
        <xdr:cNvSpPr/>
      </xdr:nvSpPr>
      <xdr:spPr>
        <a:xfrm>
          <a:off x="16268700" y="614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164210</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00000000-0008-0000-0F00-000018020000}"/>
            </a:ext>
          </a:extLst>
        </xdr:cNvPr>
        <xdr:cNvSpPr txBox="1"/>
      </xdr:nvSpPr>
      <xdr:spPr>
        <a:xfrm>
          <a:off x="16357600" y="5993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93980</xdr:rowOff>
    </xdr:from>
    <xdr:to>
      <xdr:col>81</xdr:col>
      <xdr:colOff>101600</xdr:colOff>
      <xdr:row>36</xdr:row>
      <xdr:rowOff>24130</xdr:rowOff>
    </xdr:to>
    <xdr:sp macro="" textlink="">
      <xdr:nvSpPr>
        <xdr:cNvPr id="537" name="楕円 536">
          <a:extLst>
            <a:ext uri="{FF2B5EF4-FFF2-40B4-BE49-F238E27FC236}">
              <a16:creationId xmlns:a16="http://schemas.microsoft.com/office/drawing/2014/main" id="{00000000-0008-0000-0F00-000019020000}"/>
            </a:ext>
          </a:extLst>
        </xdr:cNvPr>
        <xdr:cNvSpPr/>
      </xdr:nvSpPr>
      <xdr:spPr>
        <a:xfrm>
          <a:off x="15430500" y="609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144780</xdr:rowOff>
    </xdr:from>
    <xdr:to>
      <xdr:col>85</xdr:col>
      <xdr:colOff>127000</xdr:colOff>
      <xdr:row>36</xdr:row>
      <xdr:rowOff>20683</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5481300" y="6145530"/>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62956</xdr:rowOff>
    </xdr:from>
    <xdr:to>
      <xdr:col>76</xdr:col>
      <xdr:colOff>165100</xdr:colOff>
      <xdr:row>35</xdr:row>
      <xdr:rowOff>164556</xdr:rowOff>
    </xdr:to>
    <xdr:sp macro="" textlink="">
      <xdr:nvSpPr>
        <xdr:cNvPr id="539" name="楕円 538">
          <a:extLst>
            <a:ext uri="{FF2B5EF4-FFF2-40B4-BE49-F238E27FC236}">
              <a16:creationId xmlns:a16="http://schemas.microsoft.com/office/drawing/2014/main" id="{00000000-0008-0000-0F00-00001B020000}"/>
            </a:ext>
          </a:extLst>
        </xdr:cNvPr>
        <xdr:cNvSpPr/>
      </xdr:nvSpPr>
      <xdr:spPr>
        <a:xfrm>
          <a:off x="14541500" y="606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113756</xdr:rowOff>
    </xdr:from>
    <xdr:to>
      <xdr:col>81</xdr:col>
      <xdr:colOff>50800</xdr:colOff>
      <xdr:row>35</xdr:row>
      <xdr:rowOff>144780</xdr:rowOff>
    </xdr:to>
    <xdr:cxnSp macro="">
      <xdr:nvCxnSpPr>
        <xdr:cNvPr id="540" name="直線コネクタ 539">
          <a:extLst>
            <a:ext uri="{FF2B5EF4-FFF2-40B4-BE49-F238E27FC236}">
              <a16:creationId xmlns:a16="http://schemas.microsoft.com/office/drawing/2014/main" id="{00000000-0008-0000-0F00-00001C020000}"/>
            </a:ext>
          </a:extLst>
        </xdr:cNvPr>
        <xdr:cNvCxnSpPr/>
      </xdr:nvCxnSpPr>
      <xdr:spPr>
        <a:xfrm>
          <a:off x="14592300" y="611450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23767</xdr:rowOff>
    </xdr:from>
    <xdr:to>
      <xdr:col>72</xdr:col>
      <xdr:colOff>38100</xdr:colOff>
      <xdr:row>35</xdr:row>
      <xdr:rowOff>125367</xdr:rowOff>
    </xdr:to>
    <xdr:sp macro="" textlink="">
      <xdr:nvSpPr>
        <xdr:cNvPr id="541" name="楕円 540">
          <a:extLst>
            <a:ext uri="{FF2B5EF4-FFF2-40B4-BE49-F238E27FC236}">
              <a16:creationId xmlns:a16="http://schemas.microsoft.com/office/drawing/2014/main" id="{00000000-0008-0000-0F00-00001D020000}"/>
            </a:ext>
          </a:extLst>
        </xdr:cNvPr>
        <xdr:cNvSpPr/>
      </xdr:nvSpPr>
      <xdr:spPr>
        <a:xfrm>
          <a:off x="13652500" y="602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74567</xdr:rowOff>
    </xdr:from>
    <xdr:to>
      <xdr:col>76</xdr:col>
      <xdr:colOff>114300</xdr:colOff>
      <xdr:row>35</xdr:row>
      <xdr:rowOff>113756</xdr:rowOff>
    </xdr:to>
    <xdr:cxnSp macro="">
      <xdr:nvCxnSpPr>
        <xdr:cNvPr id="542" name="直線コネクタ 541">
          <a:extLst>
            <a:ext uri="{FF2B5EF4-FFF2-40B4-BE49-F238E27FC236}">
              <a16:creationId xmlns:a16="http://schemas.microsoft.com/office/drawing/2014/main" id="{00000000-0008-0000-0F00-00001E020000}"/>
            </a:ext>
          </a:extLst>
        </xdr:cNvPr>
        <xdr:cNvCxnSpPr/>
      </xdr:nvCxnSpPr>
      <xdr:spPr>
        <a:xfrm>
          <a:off x="13703300" y="607531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154396</xdr:rowOff>
    </xdr:from>
    <xdr:to>
      <xdr:col>67</xdr:col>
      <xdr:colOff>101600</xdr:colOff>
      <xdr:row>35</xdr:row>
      <xdr:rowOff>84546</xdr:rowOff>
    </xdr:to>
    <xdr:sp macro="" textlink="">
      <xdr:nvSpPr>
        <xdr:cNvPr id="543" name="楕円 542">
          <a:extLst>
            <a:ext uri="{FF2B5EF4-FFF2-40B4-BE49-F238E27FC236}">
              <a16:creationId xmlns:a16="http://schemas.microsoft.com/office/drawing/2014/main" id="{00000000-0008-0000-0F00-00001F020000}"/>
            </a:ext>
          </a:extLst>
        </xdr:cNvPr>
        <xdr:cNvSpPr/>
      </xdr:nvSpPr>
      <xdr:spPr>
        <a:xfrm>
          <a:off x="12763500" y="5983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33746</xdr:rowOff>
    </xdr:from>
    <xdr:to>
      <xdr:col>71</xdr:col>
      <xdr:colOff>177800</xdr:colOff>
      <xdr:row>35</xdr:row>
      <xdr:rowOff>74567</xdr:rowOff>
    </xdr:to>
    <xdr:cxnSp macro="">
      <xdr:nvCxnSpPr>
        <xdr:cNvPr id="544" name="直線コネクタ 543">
          <a:extLst>
            <a:ext uri="{FF2B5EF4-FFF2-40B4-BE49-F238E27FC236}">
              <a16:creationId xmlns:a16="http://schemas.microsoft.com/office/drawing/2014/main" id="{00000000-0008-0000-0F00-000020020000}"/>
            </a:ext>
          </a:extLst>
        </xdr:cNvPr>
        <xdr:cNvCxnSpPr/>
      </xdr:nvCxnSpPr>
      <xdr:spPr>
        <a:xfrm>
          <a:off x="12814300" y="6034496"/>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34851</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5266044" y="672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38117</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4389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59344</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3500744" y="657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64243</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2611744" y="6579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40657</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5266044" y="586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9633</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4389744" y="5838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141894</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3500744" y="5799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101073</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00000000-0008-0000-0F00-000028020000}"/>
            </a:ext>
          </a:extLst>
        </xdr:cNvPr>
        <xdr:cNvSpPr txBox="1"/>
      </xdr:nvSpPr>
      <xdr:spPr>
        <a:xfrm>
          <a:off x="12611744" y="575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00000000-0008-0000-0F00-000030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5" name="直線コネクタ 564">
          <a:extLst>
            <a:ext uri="{FF2B5EF4-FFF2-40B4-BE49-F238E27FC236}">
              <a16:creationId xmlns:a16="http://schemas.microsoft.com/office/drawing/2014/main" id="{00000000-0008-0000-0F00-000035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6" name="テキスト ボックス 565">
          <a:extLst>
            <a:ext uri="{FF2B5EF4-FFF2-40B4-BE49-F238E27FC236}">
              <a16:creationId xmlns:a16="http://schemas.microsoft.com/office/drawing/2014/main" id="{00000000-0008-0000-0F00-00003602000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7" name="直線コネクタ 566">
          <a:extLst>
            <a:ext uri="{FF2B5EF4-FFF2-40B4-BE49-F238E27FC236}">
              <a16:creationId xmlns:a16="http://schemas.microsoft.com/office/drawing/2014/main" id="{00000000-0008-0000-0F00-000037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8" name="テキスト ボックス 567">
          <a:extLst>
            <a:ext uri="{FF2B5EF4-FFF2-40B4-BE49-F238E27FC236}">
              <a16:creationId xmlns:a16="http://schemas.microsoft.com/office/drawing/2014/main" id="{00000000-0008-0000-0F00-00003802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0" name="テキスト ボックス 569">
          <a:extLst>
            <a:ext uri="{FF2B5EF4-FFF2-40B4-BE49-F238E27FC236}">
              <a16:creationId xmlns:a16="http://schemas.microsoft.com/office/drawing/2014/main" id="{00000000-0008-0000-0F00-00003A02000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2" name="テキスト ボックス 571">
          <a:extLst>
            <a:ext uri="{FF2B5EF4-FFF2-40B4-BE49-F238E27FC236}">
              <a16:creationId xmlns:a16="http://schemas.microsoft.com/office/drawing/2014/main" id="{00000000-0008-0000-0F00-00003C020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a:extLst>
            <a:ext uri="{FF2B5EF4-FFF2-40B4-BE49-F238E27FC236}">
              <a16:creationId xmlns:a16="http://schemas.microsoft.com/office/drawing/2014/main" id="{00000000-0008-0000-0F00-00003E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a:extLst>
            <a:ext uri="{FF2B5EF4-FFF2-40B4-BE49-F238E27FC236}">
              <a16:creationId xmlns:a16="http://schemas.microsoft.com/office/drawing/2014/main" id="{00000000-0008-0000-0F00-00003F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127784</xdr:rowOff>
    </xdr:from>
    <xdr:to>
      <xdr:col>116</xdr:col>
      <xdr:colOff>62864</xdr:colOff>
      <xdr:row>42</xdr:row>
      <xdr:rowOff>36397</xdr:rowOff>
    </xdr:to>
    <xdr:cxnSp macro="">
      <xdr:nvCxnSpPr>
        <xdr:cNvPr id="576" name="直線コネクタ 575">
          <a:extLst>
            <a:ext uri="{FF2B5EF4-FFF2-40B4-BE49-F238E27FC236}">
              <a16:creationId xmlns:a16="http://schemas.microsoft.com/office/drawing/2014/main" id="{00000000-0008-0000-0F00-000040020000}"/>
            </a:ext>
          </a:extLst>
        </xdr:cNvPr>
        <xdr:cNvCxnSpPr/>
      </xdr:nvCxnSpPr>
      <xdr:spPr>
        <a:xfrm flipV="1">
          <a:off x="22160864" y="5957084"/>
          <a:ext cx="0" cy="1280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40224</xdr:rowOff>
    </xdr:from>
    <xdr:ext cx="378565" cy="259045"/>
    <xdr:sp macro="" textlink="">
      <xdr:nvSpPr>
        <xdr:cNvPr id="577" name="【一般廃棄物処理施設】&#10;一人当たり有形固定資産（償却資産）額最小値テキスト">
          <a:extLst>
            <a:ext uri="{FF2B5EF4-FFF2-40B4-BE49-F238E27FC236}">
              <a16:creationId xmlns:a16="http://schemas.microsoft.com/office/drawing/2014/main" id="{00000000-0008-0000-0F00-000041020000}"/>
            </a:ext>
          </a:extLst>
        </xdr:cNvPr>
        <xdr:cNvSpPr txBox="1"/>
      </xdr:nvSpPr>
      <xdr:spPr>
        <a:xfrm>
          <a:off x="22199600" y="72411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36397</xdr:rowOff>
    </xdr:from>
    <xdr:to>
      <xdr:col>116</xdr:col>
      <xdr:colOff>152400</xdr:colOff>
      <xdr:row>42</xdr:row>
      <xdr:rowOff>36397</xdr:rowOff>
    </xdr:to>
    <xdr:cxnSp macro="">
      <xdr:nvCxnSpPr>
        <xdr:cNvPr id="578" name="直線コネクタ 577">
          <a:extLst>
            <a:ext uri="{FF2B5EF4-FFF2-40B4-BE49-F238E27FC236}">
              <a16:creationId xmlns:a16="http://schemas.microsoft.com/office/drawing/2014/main" id="{00000000-0008-0000-0F00-000042020000}"/>
            </a:ext>
          </a:extLst>
        </xdr:cNvPr>
        <xdr:cNvCxnSpPr/>
      </xdr:nvCxnSpPr>
      <xdr:spPr>
        <a:xfrm>
          <a:off x="22072600" y="723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74461</xdr:rowOff>
    </xdr:from>
    <xdr:ext cx="599010" cy="259045"/>
    <xdr:sp macro="" textlink="">
      <xdr:nvSpPr>
        <xdr:cNvPr id="579" name="【一般廃棄物処理施設】&#10;一人当たり有形固定資産（償却資産）額最大値テキスト">
          <a:extLst>
            <a:ext uri="{FF2B5EF4-FFF2-40B4-BE49-F238E27FC236}">
              <a16:creationId xmlns:a16="http://schemas.microsoft.com/office/drawing/2014/main" id="{00000000-0008-0000-0F00-000043020000}"/>
            </a:ext>
          </a:extLst>
        </xdr:cNvPr>
        <xdr:cNvSpPr txBox="1"/>
      </xdr:nvSpPr>
      <xdr:spPr>
        <a:xfrm>
          <a:off x="22199600" y="573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127784</xdr:rowOff>
    </xdr:from>
    <xdr:to>
      <xdr:col>116</xdr:col>
      <xdr:colOff>152400</xdr:colOff>
      <xdr:row>34</xdr:row>
      <xdr:rowOff>127784</xdr:rowOff>
    </xdr:to>
    <xdr:cxnSp macro="">
      <xdr:nvCxnSpPr>
        <xdr:cNvPr id="580" name="直線コネクタ 579">
          <a:extLst>
            <a:ext uri="{FF2B5EF4-FFF2-40B4-BE49-F238E27FC236}">
              <a16:creationId xmlns:a16="http://schemas.microsoft.com/office/drawing/2014/main" id="{00000000-0008-0000-0F00-000044020000}"/>
            </a:ext>
          </a:extLst>
        </xdr:cNvPr>
        <xdr:cNvCxnSpPr/>
      </xdr:nvCxnSpPr>
      <xdr:spPr>
        <a:xfrm>
          <a:off x="22072600" y="595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123922</xdr:rowOff>
    </xdr:from>
    <xdr:ext cx="534377" cy="259045"/>
    <xdr:sp macro="" textlink="">
      <xdr:nvSpPr>
        <xdr:cNvPr id="581" name="【一般廃棄物処理施設】&#10;一人当たり有形固定資産（償却資産）額平均値テキスト">
          <a:extLst>
            <a:ext uri="{FF2B5EF4-FFF2-40B4-BE49-F238E27FC236}">
              <a16:creationId xmlns:a16="http://schemas.microsoft.com/office/drawing/2014/main" id="{00000000-0008-0000-0F00-000045020000}"/>
            </a:ext>
          </a:extLst>
        </xdr:cNvPr>
        <xdr:cNvSpPr txBox="1"/>
      </xdr:nvSpPr>
      <xdr:spPr>
        <a:xfrm>
          <a:off x="22199600" y="68104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145495</xdr:rowOff>
    </xdr:from>
    <xdr:to>
      <xdr:col>116</xdr:col>
      <xdr:colOff>114300</xdr:colOff>
      <xdr:row>40</xdr:row>
      <xdr:rowOff>75645</xdr:rowOff>
    </xdr:to>
    <xdr:sp macro="" textlink="">
      <xdr:nvSpPr>
        <xdr:cNvPr id="582" name="フローチャート: 判断 581">
          <a:extLst>
            <a:ext uri="{FF2B5EF4-FFF2-40B4-BE49-F238E27FC236}">
              <a16:creationId xmlns:a16="http://schemas.microsoft.com/office/drawing/2014/main" id="{00000000-0008-0000-0F00-000046020000}"/>
            </a:ext>
          </a:extLst>
        </xdr:cNvPr>
        <xdr:cNvSpPr/>
      </xdr:nvSpPr>
      <xdr:spPr>
        <a:xfrm>
          <a:off x="22110700" y="683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2453</xdr:rowOff>
    </xdr:from>
    <xdr:to>
      <xdr:col>112</xdr:col>
      <xdr:colOff>38100</xdr:colOff>
      <xdr:row>40</xdr:row>
      <xdr:rowOff>104053</xdr:rowOff>
    </xdr:to>
    <xdr:sp macro="" textlink="">
      <xdr:nvSpPr>
        <xdr:cNvPr id="583" name="フローチャート: 判断 582">
          <a:extLst>
            <a:ext uri="{FF2B5EF4-FFF2-40B4-BE49-F238E27FC236}">
              <a16:creationId xmlns:a16="http://schemas.microsoft.com/office/drawing/2014/main" id="{00000000-0008-0000-0F00-000047020000}"/>
            </a:ext>
          </a:extLst>
        </xdr:cNvPr>
        <xdr:cNvSpPr/>
      </xdr:nvSpPr>
      <xdr:spPr>
        <a:xfrm>
          <a:off x="21272500" y="6860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152852</xdr:rowOff>
    </xdr:from>
    <xdr:to>
      <xdr:col>107</xdr:col>
      <xdr:colOff>101600</xdr:colOff>
      <xdr:row>40</xdr:row>
      <xdr:rowOff>83002</xdr:rowOff>
    </xdr:to>
    <xdr:sp macro="" textlink="">
      <xdr:nvSpPr>
        <xdr:cNvPr id="584" name="フローチャート: 判断 583">
          <a:extLst>
            <a:ext uri="{FF2B5EF4-FFF2-40B4-BE49-F238E27FC236}">
              <a16:creationId xmlns:a16="http://schemas.microsoft.com/office/drawing/2014/main" id="{00000000-0008-0000-0F00-000048020000}"/>
            </a:ext>
          </a:extLst>
        </xdr:cNvPr>
        <xdr:cNvSpPr/>
      </xdr:nvSpPr>
      <xdr:spPr>
        <a:xfrm>
          <a:off x="20383500" y="683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160015</xdr:rowOff>
    </xdr:from>
    <xdr:to>
      <xdr:col>102</xdr:col>
      <xdr:colOff>165100</xdr:colOff>
      <xdr:row>40</xdr:row>
      <xdr:rowOff>90165</xdr:rowOff>
    </xdr:to>
    <xdr:sp macro="" textlink="">
      <xdr:nvSpPr>
        <xdr:cNvPr id="585" name="フローチャート: 判断 584">
          <a:extLst>
            <a:ext uri="{FF2B5EF4-FFF2-40B4-BE49-F238E27FC236}">
              <a16:creationId xmlns:a16="http://schemas.microsoft.com/office/drawing/2014/main" id="{00000000-0008-0000-0F00-000049020000}"/>
            </a:ext>
          </a:extLst>
        </xdr:cNvPr>
        <xdr:cNvSpPr/>
      </xdr:nvSpPr>
      <xdr:spPr>
        <a:xfrm>
          <a:off x="19494500" y="6846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26108</xdr:rowOff>
    </xdr:from>
    <xdr:to>
      <xdr:col>98</xdr:col>
      <xdr:colOff>38100</xdr:colOff>
      <xdr:row>40</xdr:row>
      <xdr:rowOff>127708</xdr:rowOff>
    </xdr:to>
    <xdr:sp macro="" textlink="">
      <xdr:nvSpPr>
        <xdr:cNvPr id="586" name="フローチャート: 判断 585">
          <a:extLst>
            <a:ext uri="{FF2B5EF4-FFF2-40B4-BE49-F238E27FC236}">
              <a16:creationId xmlns:a16="http://schemas.microsoft.com/office/drawing/2014/main" id="{00000000-0008-0000-0F00-00004A020000}"/>
            </a:ext>
          </a:extLst>
        </xdr:cNvPr>
        <xdr:cNvSpPr/>
      </xdr:nvSpPr>
      <xdr:spPr>
        <a:xfrm>
          <a:off x="18605500" y="688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0000000-0008-0000-0F00-00004B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F00-00004D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F00-00004E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F00-00004F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48371</xdr:rowOff>
    </xdr:from>
    <xdr:to>
      <xdr:col>116</xdr:col>
      <xdr:colOff>114300</xdr:colOff>
      <xdr:row>39</xdr:row>
      <xdr:rowOff>149971</xdr:rowOff>
    </xdr:to>
    <xdr:sp macro="" textlink="">
      <xdr:nvSpPr>
        <xdr:cNvPr id="592" name="楕円 591">
          <a:extLst>
            <a:ext uri="{FF2B5EF4-FFF2-40B4-BE49-F238E27FC236}">
              <a16:creationId xmlns:a16="http://schemas.microsoft.com/office/drawing/2014/main" id="{00000000-0008-0000-0F00-000050020000}"/>
            </a:ext>
          </a:extLst>
        </xdr:cNvPr>
        <xdr:cNvSpPr/>
      </xdr:nvSpPr>
      <xdr:spPr>
        <a:xfrm>
          <a:off x="22110700" y="673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71248</xdr:rowOff>
    </xdr:from>
    <xdr:ext cx="599010" cy="259045"/>
    <xdr:sp macro="" textlink="">
      <xdr:nvSpPr>
        <xdr:cNvPr id="593" name="【一般廃棄物処理施設】&#10;一人当たり有形固定資産（償却資産）額該当値テキスト">
          <a:extLst>
            <a:ext uri="{FF2B5EF4-FFF2-40B4-BE49-F238E27FC236}">
              <a16:creationId xmlns:a16="http://schemas.microsoft.com/office/drawing/2014/main" id="{00000000-0008-0000-0F00-000051020000}"/>
            </a:ext>
          </a:extLst>
        </xdr:cNvPr>
        <xdr:cNvSpPr txBox="1"/>
      </xdr:nvSpPr>
      <xdr:spPr>
        <a:xfrm>
          <a:off x="22199600" y="6586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51102</xdr:rowOff>
    </xdr:from>
    <xdr:to>
      <xdr:col>112</xdr:col>
      <xdr:colOff>38100</xdr:colOff>
      <xdr:row>39</xdr:row>
      <xdr:rowOff>152702</xdr:rowOff>
    </xdr:to>
    <xdr:sp macro="" textlink="">
      <xdr:nvSpPr>
        <xdr:cNvPr id="594" name="楕円 593">
          <a:extLst>
            <a:ext uri="{FF2B5EF4-FFF2-40B4-BE49-F238E27FC236}">
              <a16:creationId xmlns:a16="http://schemas.microsoft.com/office/drawing/2014/main" id="{00000000-0008-0000-0F00-000052020000}"/>
            </a:ext>
          </a:extLst>
        </xdr:cNvPr>
        <xdr:cNvSpPr/>
      </xdr:nvSpPr>
      <xdr:spPr>
        <a:xfrm>
          <a:off x="21272500" y="6737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99171</xdr:rowOff>
    </xdr:from>
    <xdr:to>
      <xdr:col>116</xdr:col>
      <xdr:colOff>63500</xdr:colOff>
      <xdr:row>39</xdr:row>
      <xdr:rowOff>101902</xdr:rowOff>
    </xdr:to>
    <xdr:cxnSp macro="">
      <xdr:nvCxnSpPr>
        <xdr:cNvPr id="595" name="直線コネクタ 594">
          <a:extLst>
            <a:ext uri="{FF2B5EF4-FFF2-40B4-BE49-F238E27FC236}">
              <a16:creationId xmlns:a16="http://schemas.microsoft.com/office/drawing/2014/main" id="{00000000-0008-0000-0F00-000053020000}"/>
            </a:ext>
          </a:extLst>
        </xdr:cNvPr>
        <xdr:cNvCxnSpPr/>
      </xdr:nvCxnSpPr>
      <xdr:spPr>
        <a:xfrm flipV="1">
          <a:off x="21323300" y="6785721"/>
          <a:ext cx="838200" cy="2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47068</xdr:rowOff>
    </xdr:from>
    <xdr:to>
      <xdr:col>107</xdr:col>
      <xdr:colOff>101600</xdr:colOff>
      <xdr:row>39</xdr:row>
      <xdr:rowOff>148668</xdr:rowOff>
    </xdr:to>
    <xdr:sp macro="" textlink="">
      <xdr:nvSpPr>
        <xdr:cNvPr id="596" name="楕円 595">
          <a:extLst>
            <a:ext uri="{FF2B5EF4-FFF2-40B4-BE49-F238E27FC236}">
              <a16:creationId xmlns:a16="http://schemas.microsoft.com/office/drawing/2014/main" id="{00000000-0008-0000-0F00-000054020000}"/>
            </a:ext>
          </a:extLst>
        </xdr:cNvPr>
        <xdr:cNvSpPr/>
      </xdr:nvSpPr>
      <xdr:spPr>
        <a:xfrm>
          <a:off x="20383500" y="673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97868</xdr:rowOff>
    </xdr:from>
    <xdr:to>
      <xdr:col>111</xdr:col>
      <xdr:colOff>177800</xdr:colOff>
      <xdr:row>39</xdr:row>
      <xdr:rowOff>101902</xdr:rowOff>
    </xdr:to>
    <xdr:cxnSp macro="">
      <xdr:nvCxnSpPr>
        <xdr:cNvPr id="597" name="直線コネクタ 596">
          <a:extLst>
            <a:ext uri="{FF2B5EF4-FFF2-40B4-BE49-F238E27FC236}">
              <a16:creationId xmlns:a16="http://schemas.microsoft.com/office/drawing/2014/main" id="{00000000-0008-0000-0F00-000055020000}"/>
            </a:ext>
          </a:extLst>
        </xdr:cNvPr>
        <xdr:cNvCxnSpPr/>
      </xdr:nvCxnSpPr>
      <xdr:spPr>
        <a:xfrm>
          <a:off x="20434300" y="6784418"/>
          <a:ext cx="889000" cy="4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49471</xdr:rowOff>
    </xdr:from>
    <xdr:to>
      <xdr:col>102</xdr:col>
      <xdr:colOff>165100</xdr:colOff>
      <xdr:row>39</xdr:row>
      <xdr:rowOff>151071</xdr:rowOff>
    </xdr:to>
    <xdr:sp macro="" textlink="">
      <xdr:nvSpPr>
        <xdr:cNvPr id="598" name="楕円 597">
          <a:extLst>
            <a:ext uri="{FF2B5EF4-FFF2-40B4-BE49-F238E27FC236}">
              <a16:creationId xmlns:a16="http://schemas.microsoft.com/office/drawing/2014/main" id="{00000000-0008-0000-0F00-000056020000}"/>
            </a:ext>
          </a:extLst>
        </xdr:cNvPr>
        <xdr:cNvSpPr/>
      </xdr:nvSpPr>
      <xdr:spPr>
        <a:xfrm>
          <a:off x="19494500" y="6736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97868</xdr:rowOff>
    </xdr:from>
    <xdr:to>
      <xdr:col>107</xdr:col>
      <xdr:colOff>50800</xdr:colOff>
      <xdr:row>39</xdr:row>
      <xdr:rowOff>100271</xdr:rowOff>
    </xdr:to>
    <xdr:cxnSp macro="">
      <xdr:nvCxnSpPr>
        <xdr:cNvPr id="599" name="直線コネクタ 598">
          <a:extLst>
            <a:ext uri="{FF2B5EF4-FFF2-40B4-BE49-F238E27FC236}">
              <a16:creationId xmlns:a16="http://schemas.microsoft.com/office/drawing/2014/main" id="{00000000-0008-0000-0F00-000057020000}"/>
            </a:ext>
          </a:extLst>
        </xdr:cNvPr>
        <xdr:cNvCxnSpPr/>
      </xdr:nvCxnSpPr>
      <xdr:spPr>
        <a:xfrm flipV="1">
          <a:off x="19545300" y="6784418"/>
          <a:ext cx="889000" cy="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53225</xdr:rowOff>
    </xdr:from>
    <xdr:to>
      <xdr:col>98</xdr:col>
      <xdr:colOff>38100</xdr:colOff>
      <xdr:row>39</xdr:row>
      <xdr:rowOff>154825</xdr:rowOff>
    </xdr:to>
    <xdr:sp macro="" textlink="">
      <xdr:nvSpPr>
        <xdr:cNvPr id="600" name="楕円 599">
          <a:extLst>
            <a:ext uri="{FF2B5EF4-FFF2-40B4-BE49-F238E27FC236}">
              <a16:creationId xmlns:a16="http://schemas.microsoft.com/office/drawing/2014/main" id="{00000000-0008-0000-0F00-000058020000}"/>
            </a:ext>
          </a:extLst>
        </xdr:cNvPr>
        <xdr:cNvSpPr/>
      </xdr:nvSpPr>
      <xdr:spPr>
        <a:xfrm>
          <a:off x="18605500" y="673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100271</xdr:rowOff>
    </xdr:from>
    <xdr:to>
      <xdr:col>102</xdr:col>
      <xdr:colOff>114300</xdr:colOff>
      <xdr:row>39</xdr:row>
      <xdr:rowOff>104025</xdr:rowOff>
    </xdr:to>
    <xdr:cxnSp macro="">
      <xdr:nvCxnSpPr>
        <xdr:cNvPr id="601" name="直線コネクタ 600">
          <a:extLst>
            <a:ext uri="{FF2B5EF4-FFF2-40B4-BE49-F238E27FC236}">
              <a16:creationId xmlns:a16="http://schemas.microsoft.com/office/drawing/2014/main" id="{00000000-0008-0000-0F00-000059020000}"/>
            </a:ext>
          </a:extLst>
        </xdr:cNvPr>
        <xdr:cNvCxnSpPr/>
      </xdr:nvCxnSpPr>
      <xdr:spPr>
        <a:xfrm flipV="1">
          <a:off x="18656300" y="6786821"/>
          <a:ext cx="889000" cy="3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95180</xdr:rowOff>
    </xdr:from>
    <xdr:ext cx="534377" cy="259045"/>
    <xdr:sp macro="" textlink="">
      <xdr:nvSpPr>
        <xdr:cNvPr id="602" name="n_1aveValue【一般廃棄物処理施設】&#10;一人当たり有形固定資産（償却資産）額">
          <a:extLst>
            <a:ext uri="{FF2B5EF4-FFF2-40B4-BE49-F238E27FC236}">
              <a16:creationId xmlns:a16="http://schemas.microsoft.com/office/drawing/2014/main" id="{00000000-0008-0000-0F00-00005A020000}"/>
            </a:ext>
          </a:extLst>
        </xdr:cNvPr>
        <xdr:cNvSpPr txBox="1"/>
      </xdr:nvSpPr>
      <xdr:spPr>
        <a:xfrm>
          <a:off x="21043411" y="6953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74129</xdr:rowOff>
    </xdr:from>
    <xdr:ext cx="534377" cy="259045"/>
    <xdr:sp macro="" textlink="">
      <xdr:nvSpPr>
        <xdr:cNvPr id="603" name="n_2aveValue【一般廃棄物処理施設】&#10;一人当たり有形固定資産（償却資産）額">
          <a:extLst>
            <a:ext uri="{FF2B5EF4-FFF2-40B4-BE49-F238E27FC236}">
              <a16:creationId xmlns:a16="http://schemas.microsoft.com/office/drawing/2014/main" id="{00000000-0008-0000-0F00-00005B020000}"/>
            </a:ext>
          </a:extLst>
        </xdr:cNvPr>
        <xdr:cNvSpPr txBox="1"/>
      </xdr:nvSpPr>
      <xdr:spPr>
        <a:xfrm>
          <a:off x="20167111" y="6932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81292</xdr:rowOff>
    </xdr:from>
    <xdr:ext cx="534377" cy="259045"/>
    <xdr:sp macro="" textlink="">
      <xdr:nvSpPr>
        <xdr:cNvPr id="604" name="n_3ave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19278111" y="6939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118835</xdr:rowOff>
    </xdr:from>
    <xdr:ext cx="534377" cy="259045"/>
    <xdr:sp macro="" textlink="">
      <xdr:nvSpPr>
        <xdr:cNvPr id="605" name="n_4ave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18389111" y="6976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169229</xdr:rowOff>
    </xdr:from>
    <xdr:ext cx="599010" cy="259045"/>
    <xdr:sp macro="" textlink="">
      <xdr:nvSpPr>
        <xdr:cNvPr id="606" name="n_1main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21011095" y="6512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165195</xdr:rowOff>
    </xdr:from>
    <xdr:ext cx="599010" cy="259045"/>
    <xdr:sp macro="" textlink="">
      <xdr:nvSpPr>
        <xdr:cNvPr id="607" name="n_2mainValue【一般廃棄物処理施設】&#10;一人当たり有形固定資産（償却資産）額">
          <a:extLst>
            <a:ext uri="{FF2B5EF4-FFF2-40B4-BE49-F238E27FC236}">
              <a16:creationId xmlns:a16="http://schemas.microsoft.com/office/drawing/2014/main" id="{00000000-0008-0000-0F00-00005F020000}"/>
            </a:ext>
          </a:extLst>
        </xdr:cNvPr>
        <xdr:cNvSpPr txBox="1"/>
      </xdr:nvSpPr>
      <xdr:spPr>
        <a:xfrm>
          <a:off x="20134795" y="6508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167598</xdr:rowOff>
    </xdr:from>
    <xdr:ext cx="599010" cy="259045"/>
    <xdr:sp macro="" textlink="">
      <xdr:nvSpPr>
        <xdr:cNvPr id="608" name="n_3mainValue【一般廃棄物処理施設】&#10;一人当たり有形固定資産（償却資産）額">
          <a:extLst>
            <a:ext uri="{FF2B5EF4-FFF2-40B4-BE49-F238E27FC236}">
              <a16:creationId xmlns:a16="http://schemas.microsoft.com/office/drawing/2014/main" id="{00000000-0008-0000-0F00-000060020000}"/>
            </a:ext>
          </a:extLst>
        </xdr:cNvPr>
        <xdr:cNvSpPr txBox="1"/>
      </xdr:nvSpPr>
      <xdr:spPr>
        <a:xfrm>
          <a:off x="19245795" y="6511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171352</xdr:rowOff>
    </xdr:from>
    <xdr:ext cx="599010" cy="259045"/>
    <xdr:sp macro="" textlink="">
      <xdr:nvSpPr>
        <xdr:cNvPr id="609" name="n_4mainValue【一般廃棄物処理施設】&#10;一人当たり有形固定資産（償却資産）額">
          <a:extLst>
            <a:ext uri="{FF2B5EF4-FFF2-40B4-BE49-F238E27FC236}">
              <a16:creationId xmlns:a16="http://schemas.microsoft.com/office/drawing/2014/main" id="{00000000-0008-0000-0F00-000061020000}"/>
            </a:ext>
          </a:extLst>
        </xdr:cNvPr>
        <xdr:cNvSpPr txBox="1"/>
      </xdr:nvSpPr>
      <xdr:spPr>
        <a:xfrm>
          <a:off x="18356795" y="6515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a:extLst>
            <a:ext uri="{FF2B5EF4-FFF2-40B4-BE49-F238E27FC236}">
              <a16:creationId xmlns:a16="http://schemas.microsoft.com/office/drawing/2014/main" id="{00000000-0008-0000-0F00-000062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a:extLst>
            <a:ext uri="{FF2B5EF4-FFF2-40B4-BE49-F238E27FC236}">
              <a16:creationId xmlns:a16="http://schemas.microsoft.com/office/drawing/2014/main" id="{00000000-0008-0000-0F00-000063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a:extLst>
            <a:ext uri="{FF2B5EF4-FFF2-40B4-BE49-F238E27FC236}">
              <a16:creationId xmlns:a16="http://schemas.microsoft.com/office/drawing/2014/main" id="{00000000-0008-0000-0F00-000067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a:extLst>
            <a:ext uri="{FF2B5EF4-FFF2-40B4-BE49-F238E27FC236}">
              <a16:creationId xmlns:a16="http://schemas.microsoft.com/office/drawing/2014/main" id="{00000000-0008-0000-0F00-000068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a:extLst>
            <a:ext uri="{FF2B5EF4-FFF2-40B4-BE49-F238E27FC236}">
              <a16:creationId xmlns:a16="http://schemas.microsoft.com/office/drawing/2014/main" id="{00000000-0008-0000-0F00-000069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a:extLst>
            <a:ext uri="{FF2B5EF4-FFF2-40B4-BE49-F238E27FC236}">
              <a16:creationId xmlns:a16="http://schemas.microsoft.com/office/drawing/2014/main" id="{00000000-0008-0000-0F00-00006A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a:extLst>
            <a:ext uri="{FF2B5EF4-FFF2-40B4-BE49-F238E27FC236}">
              <a16:creationId xmlns:a16="http://schemas.microsoft.com/office/drawing/2014/main" id="{00000000-0008-0000-0F00-00006B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1" name="直線コネクタ 620">
          <a:extLst>
            <a:ext uri="{FF2B5EF4-FFF2-40B4-BE49-F238E27FC236}">
              <a16:creationId xmlns:a16="http://schemas.microsoft.com/office/drawing/2014/main" id="{00000000-0008-0000-0F00-00006D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3" name="直線コネクタ 622">
          <a:extLst>
            <a:ext uri="{FF2B5EF4-FFF2-40B4-BE49-F238E27FC236}">
              <a16:creationId xmlns:a16="http://schemas.microsoft.com/office/drawing/2014/main" id="{00000000-0008-0000-0F00-00006F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4" name="テキスト ボックス 623">
          <a:extLst>
            <a:ext uri="{FF2B5EF4-FFF2-40B4-BE49-F238E27FC236}">
              <a16:creationId xmlns:a16="http://schemas.microsoft.com/office/drawing/2014/main" id="{00000000-0008-0000-0F00-000070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5" name="直線コネクタ 624">
          <a:extLst>
            <a:ext uri="{FF2B5EF4-FFF2-40B4-BE49-F238E27FC236}">
              <a16:creationId xmlns:a16="http://schemas.microsoft.com/office/drawing/2014/main" id="{00000000-0008-0000-0F00-000071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6" name="テキスト ボックス 625">
          <a:extLst>
            <a:ext uri="{FF2B5EF4-FFF2-40B4-BE49-F238E27FC236}">
              <a16:creationId xmlns:a16="http://schemas.microsoft.com/office/drawing/2014/main" id="{00000000-0008-0000-0F00-000072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7" name="直線コネクタ 626">
          <a:extLst>
            <a:ext uri="{FF2B5EF4-FFF2-40B4-BE49-F238E27FC236}">
              <a16:creationId xmlns:a16="http://schemas.microsoft.com/office/drawing/2014/main" id="{00000000-0008-0000-0F00-000073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8" name="テキスト ボックス 627">
          <a:extLst>
            <a:ext uri="{FF2B5EF4-FFF2-40B4-BE49-F238E27FC236}">
              <a16:creationId xmlns:a16="http://schemas.microsoft.com/office/drawing/2014/main" id="{00000000-0008-0000-0F00-000074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9" name="直線コネクタ 628">
          <a:extLst>
            <a:ext uri="{FF2B5EF4-FFF2-40B4-BE49-F238E27FC236}">
              <a16:creationId xmlns:a16="http://schemas.microsoft.com/office/drawing/2014/main" id="{00000000-0008-0000-0F00-000075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0" name="テキスト ボックス 629">
          <a:extLst>
            <a:ext uri="{FF2B5EF4-FFF2-40B4-BE49-F238E27FC236}">
              <a16:creationId xmlns:a16="http://schemas.microsoft.com/office/drawing/2014/main" id="{00000000-0008-0000-0F00-000076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2" name="テキスト ボックス 631">
          <a:extLst>
            <a:ext uri="{FF2B5EF4-FFF2-40B4-BE49-F238E27FC236}">
              <a16:creationId xmlns:a16="http://schemas.microsoft.com/office/drawing/2014/main" id="{00000000-0008-0000-0F00-000078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a:extLst>
            <a:ext uri="{FF2B5EF4-FFF2-40B4-BE49-F238E27FC236}">
              <a16:creationId xmlns:a16="http://schemas.microsoft.com/office/drawing/2014/main" id="{00000000-0008-0000-0F00-000079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a:extLst>
            <a:ext uri="{FF2B5EF4-FFF2-40B4-BE49-F238E27FC236}">
              <a16:creationId xmlns:a16="http://schemas.microsoft.com/office/drawing/2014/main" id="{00000000-0008-0000-0F00-00007A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78377</xdr:rowOff>
    </xdr:from>
    <xdr:to>
      <xdr:col>85</xdr:col>
      <xdr:colOff>126364</xdr:colOff>
      <xdr:row>64</xdr:row>
      <xdr:rowOff>130628</xdr:rowOff>
    </xdr:to>
    <xdr:cxnSp macro="">
      <xdr:nvCxnSpPr>
        <xdr:cNvPr id="635" name="直線コネクタ 634">
          <a:extLst>
            <a:ext uri="{FF2B5EF4-FFF2-40B4-BE49-F238E27FC236}">
              <a16:creationId xmlns:a16="http://schemas.microsoft.com/office/drawing/2014/main" id="{00000000-0008-0000-0F00-00007B020000}"/>
            </a:ext>
          </a:extLst>
        </xdr:cNvPr>
        <xdr:cNvCxnSpPr/>
      </xdr:nvCxnSpPr>
      <xdr:spPr>
        <a:xfrm flipV="1">
          <a:off x="16318864" y="9508127"/>
          <a:ext cx="0" cy="1595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6" name="【保健センター・保健所】&#10;有形固定資産減価償却率最小値テキスト">
          <a:extLst>
            <a:ext uri="{FF2B5EF4-FFF2-40B4-BE49-F238E27FC236}">
              <a16:creationId xmlns:a16="http://schemas.microsoft.com/office/drawing/2014/main" id="{00000000-0008-0000-0F00-00007C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7" name="直線コネクタ 636">
          <a:extLst>
            <a:ext uri="{FF2B5EF4-FFF2-40B4-BE49-F238E27FC236}">
              <a16:creationId xmlns:a16="http://schemas.microsoft.com/office/drawing/2014/main" id="{00000000-0008-0000-0F00-00007D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25054</xdr:rowOff>
    </xdr:from>
    <xdr:ext cx="340478" cy="259045"/>
    <xdr:sp macro="" textlink="">
      <xdr:nvSpPr>
        <xdr:cNvPr id="638" name="【保健センター・保健所】&#10;有形固定資産減価償却率最大値テキスト">
          <a:extLst>
            <a:ext uri="{FF2B5EF4-FFF2-40B4-BE49-F238E27FC236}">
              <a16:creationId xmlns:a16="http://schemas.microsoft.com/office/drawing/2014/main" id="{00000000-0008-0000-0F00-00007E020000}"/>
            </a:ext>
          </a:extLst>
        </xdr:cNvPr>
        <xdr:cNvSpPr txBox="1"/>
      </xdr:nvSpPr>
      <xdr:spPr>
        <a:xfrm>
          <a:off x="16357600" y="92833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78377</xdr:rowOff>
    </xdr:from>
    <xdr:to>
      <xdr:col>86</xdr:col>
      <xdr:colOff>25400</xdr:colOff>
      <xdr:row>55</xdr:row>
      <xdr:rowOff>78377</xdr:rowOff>
    </xdr:to>
    <xdr:cxnSp macro="">
      <xdr:nvCxnSpPr>
        <xdr:cNvPr id="639" name="直線コネクタ 638">
          <a:extLst>
            <a:ext uri="{FF2B5EF4-FFF2-40B4-BE49-F238E27FC236}">
              <a16:creationId xmlns:a16="http://schemas.microsoft.com/office/drawing/2014/main" id="{00000000-0008-0000-0F00-00007F020000}"/>
            </a:ext>
          </a:extLst>
        </xdr:cNvPr>
        <xdr:cNvCxnSpPr/>
      </xdr:nvCxnSpPr>
      <xdr:spPr>
        <a:xfrm>
          <a:off x="16230600" y="9508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48821</xdr:rowOff>
    </xdr:from>
    <xdr:ext cx="405111" cy="259045"/>
    <xdr:sp macro="" textlink="">
      <xdr:nvSpPr>
        <xdr:cNvPr id="640" name="【保健センター・保健所】&#10;有形固定資産減価償却率平均値テキスト">
          <a:extLst>
            <a:ext uri="{FF2B5EF4-FFF2-40B4-BE49-F238E27FC236}">
              <a16:creationId xmlns:a16="http://schemas.microsoft.com/office/drawing/2014/main" id="{00000000-0008-0000-0F00-000080020000}"/>
            </a:ext>
          </a:extLst>
        </xdr:cNvPr>
        <xdr:cNvSpPr txBox="1"/>
      </xdr:nvSpPr>
      <xdr:spPr>
        <a:xfrm>
          <a:off x="16357600" y="101643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25944</xdr:rowOff>
    </xdr:from>
    <xdr:to>
      <xdr:col>85</xdr:col>
      <xdr:colOff>177800</xdr:colOff>
      <xdr:row>60</xdr:row>
      <xdr:rowOff>127544</xdr:rowOff>
    </xdr:to>
    <xdr:sp macro="" textlink="">
      <xdr:nvSpPr>
        <xdr:cNvPr id="641" name="フローチャート: 判断 640">
          <a:extLst>
            <a:ext uri="{FF2B5EF4-FFF2-40B4-BE49-F238E27FC236}">
              <a16:creationId xmlns:a16="http://schemas.microsoft.com/office/drawing/2014/main" id="{00000000-0008-0000-0F00-000081020000}"/>
            </a:ext>
          </a:extLst>
        </xdr:cNvPr>
        <xdr:cNvSpPr/>
      </xdr:nvSpPr>
      <xdr:spPr>
        <a:xfrm>
          <a:off x="16268700" y="1031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3084</xdr:rowOff>
    </xdr:from>
    <xdr:to>
      <xdr:col>81</xdr:col>
      <xdr:colOff>101600</xdr:colOff>
      <xdr:row>60</xdr:row>
      <xdr:rowOff>104684</xdr:rowOff>
    </xdr:to>
    <xdr:sp macro="" textlink="">
      <xdr:nvSpPr>
        <xdr:cNvPr id="642" name="フローチャート: 判断 641">
          <a:extLst>
            <a:ext uri="{FF2B5EF4-FFF2-40B4-BE49-F238E27FC236}">
              <a16:creationId xmlns:a16="http://schemas.microsoft.com/office/drawing/2014/main" id="{00000000-0008-0000-0F00-000082020000}"/>
            </a:ext>
          </a:extLst>
        </xdr:cNvPr>
        <xdr:cNvSpPr/>
      </xdr:nvSpPr>
      <xdr:spPr>
        <a:xfrm>
          <a:off x="15430500" y="1029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1451</xdr:rowOff>
    </xdr:from>
    <xdr:to>
      <xdr:col>76</xdr:col>
      <xdr:colOff>165100</xdr:colOff>
      <xdr:row>60</xdr:row>
      <xdr:rowOff>103051</xdr:rowOff>
    </xdr:to>
    <xdr:sp macro="" textlink="">
      <xdr:nvSpPr>
        <xdr:cNvPr id="643" name="フローチャート: 判断 642">
          <a:extLst>
            <a:ext uri="{FF2B5EF4-FFF2-40B4-BE49-F238E27FC236}">
              <a16:creationId xmlns:a16="http://schemas.microsoft.com/office/drawing/2014/main" id="{00000000-0008-0000-0F00-000083020000}"/>
            </a:ext>
          </a:extLst>
        </xdr:cNvPr>
        <xdr:cNvSpPr/>
      </xdr:nvSpPr>
      <xdr:spPr>
        <a:xfrm>
          <a:off x="14541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92891</xdr:rowOff>
    </xdr:from>
    <xdr:to>
      <xdr:col>72</xdr:col>
      <xdr:colOff>38100</xdr:colOff>
      <xdr:row>60</xdr:row>
      <xdr:rowOff>23041</xdr:rowOff>
    </xdr:to>
    <xdr:sp macro="" textlink="">
      <xdr:nvSpPr>
        <xdr:cNvPr id="644" name="フローチャート: 判断 643">
          <a:extLst>
            <a:ext uri="{FF2B5EF4-FFF2-40B4-BE49-F238E27FC236}">
              <a16:creationId xmlns:a16="http://schemas.microsoft.com/office/drawing/2014/main" id="{00000000-0008-0000-0F00-000084020000}"/>
            </a:ext>
          </a:extLst>
        </xdr:cNvPr>
        <xdr:cNvSpPr/>
      </xdr:nvSpPr>
      <xdr:spPr>
        <a:xfrm>
          <a:off x="13652500" y="1020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84727</xdr:rowOff>
    </xdr:from>
    <xdr:to>
      <xdr:col>67</xdr:col>
      <xdr:colOff>101600</xdr:colOff>
      <xdr:row>60</xdr:row>
      <xdr:rowOff>14877</xdr:rowOff>
    </xdr:to>
    <xdr:sp macro="" textlink="">
      <xdr:nvSpPr>
        <xdr:cNvPr id="645" name="フローチャート: 判断 644">
          <a:extLst>
            <a:ext uri="{FF2B5EF4-FFF2-40B4-BE49-F238E27FC236}">
              <a16:creationId xmlns:a16="http://schemas.microsoft.com/office/drawing/2014/main" id="{00000000-0008-0000-0F00-000085020000}"/>
            </a:ext>
          </a:extLst>
        </xdr:cNvPr>
        <xdr:cNvSpPr/>
      </xdr:nvSpPr>
      <xdr:spPr>
        <a:xfrm>
          <a:off x="12763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0000000-0008-0000-0F00-000086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F00-000087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F00-000088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F00-000089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F00-00008A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105954</xdr:rowOff>
    </xdr:from>
    <xdr:to>
      <xdr:col>85</xdr:col>
      <xdr:colOff>177800</xdr:colOff>
      <xdr:row>62</xdr:row>
      <xdr:rowOff>36104</xdr:rowOff>
    </xdr:to>
    <xdr:sp macro="" textlink="">
      <xdr:nvSpPr>
        <xdr:cNvPr id="651" name="楕円 650">
          <a:extLst>
            <a:ext uri="{FF2B5EF4-FFF2-40B4-BE49-F238E27FC236}">
              <a16:creationId xmlns:a16="http://schemas.microsoft.com/office/drawing/2014/main" id="{00000000-0008-0000-0F00-00008B020000}"/>
            </a:ext>
          </a:extLst>
        </xdr:cNvPr>
        <xdr:cNvSpPr/>
      </xdr:nvSpPr>
      <xdr:spPr>
        <a:xfrm>
          <a:off x="16268700" y="1056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84381</xdr:rowOff>
    </xdr:from>
    <xdr:ext cx="405111" cy="259045"/>
    <xdr:sp macro="" textlink="">
      <xdr:nvSpPr>
        <xdr:cNvPr id="652" name="【保健センター・保健所】&#10;有形固定資産減価償却率該当値テキスト">
          <a:extLst>
            <a:ext uri="{FF2B5EF4-FFF2-40B4-BE49-F238E27FC236}">
              <a16:creationId xmlns:a16="http://schemas.microsoft.com/office/drawing/2014/main" id="{00000000-0008-0000-0F00-00008C020000}"/>
            </a:ext>
          </a:extLst>
        </xdr:cNvPr>
        <xdr:cNvSpPr txBox="1"/>
      </xdr:nvSpPr>
      <xdr:spPr>
        <a:xfrm>
          <a:off x="16357600" y="1054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81462</xdr:rowOff>
    </xdr:from>
    <xdr:to>
      <xdr:col>81</xdr:col>
      <xdr:colOff>101600</xdr:colOff>
      <xdr:row>62</xdr:row>
      <xdr:rowOff>11612</xdr:rowOff>
    </xdr:to>
    <xdr:sp macro="" textlink="">
      <xdr:nvSpPr>
        <xdr:cNvPr id="653" name="楕円 652">
          <a:extLst>
            <a:ext uri="{FF2B5EF4-FFF2-40B4-BE49-F238E27FC236}">
              <a16:creationId xmlns:a16="http://schemas.microsoft.com/office/drawing/2014/main" id="{00000000-0008-0000-0F00-00008D020000}"/>
            </a:ext>
          </a:extLst>
        </xdr:cNvPr>
        <xdr:cNvSpPr/>
      </xdr:nvSpPr>
      <xdr:spPr>
        <a:xfrm>
          <a:off x="15430500" y="1053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132262</xdr:rowOff>
    </xdr:from>
    <xdr:to>
      <xdr:col>85</xdr:col>
      <xdr:colOff>127000</xdr:colOff>
      <xdr:row>61</xdr:row>
      <xdr:rowOff>156754</xdr:rowOff>
    </xdr:to>
    <xdr:cxnSp macro="">
      <xdr:nvCxnSpPr>
        <xdr:cNvPr id="654" name="直線コネクタ 653">
          <a:extLst>
            <a:ext uri="{FF2B5EF4-FFF2-40B4-BE49-F238E27FC236}">
              <a16:creationId xmlns:a16="http://schemas.microsoft.com/office/drawing/2014/main" id="{00000000-0008-0000-0F00-00008E020000}"/>
            </a:ext>
          </a:extLst>
        </xdr:cNvPr>
        <xdr:cNvCxnSpPr/>
      </xdr:nvCxnSpPr>
      <xdr:spPr>
        <a:xfrm>
          <a:off x="15481300" y="10590712"/>
          <a:ext cx="8382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42273</xdr:rowOff>
    </xdr:from>
    <xdr:to>
      <xdr:col>76</xdr:col>
      <xdr:colOff>165100</xdr:colOff>
      <xdr:row>61</xdr:row>
      <xdr:rowOff>143873</xdr:rowOff>
    </xdr:to>
    <xdr:sp macro="" textlink="">
      <xdr:nvSpPr>
        <xdr:cNvPr id="655" name="楕円 654">
          <a:extLst>
            <a:ext uri="{FF2B5EF4-FFF2-40B4-BE49-F238E27FC236}">
              <a16:creationId xmlns:a16="http://schemas.microsoft.com/office/drawing/2014/main" id="{00000000-0008-0000-0F00-00008F020000}"/>
            </a:ext>
          </a:extLst>
        </xdr:cNvPr>
        <xdr:cNvSpPr/>
      </xdr:nvSpPr>
      <xdr:spPr>
        <a:xfrm>
          <a:off x="14541500" y="1050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93073</xdr:rowOff>
    </xdr:from>
    <xdr:to>
      <xdr:col>81</xdr:col>
      <xdr:colOff>50800</xdr:colOff>
      <xdr:row>61</xdr:row>
      <xdr:rowOff>132262</xdr:rowOff>
    </xdr:to>
    <xdr:cxnSp macro="">
      <xdr:nvCxnSpPr>
        <xdr:cNvPr id="656" name="直線コネクタ 655">
          <a:extLst>
            <a:ext uri="{FF2B5EF4-FFF2-40B4-BE49-F238E27FC236}">
              <a16:creationId xmlns:a16="http://schemas.microsoft.com/office/drawing/2014/main" id="{00000000-0008-0000-0F00-000090020000}"/>
            </a:ext>
          </a:extLst>
        </xdr:cNvPr>
        <xdr:cNvCxnSpPr/>
      </xdr:nvCxnSpPr>
      <xdr:spPr>
        <a:xfrm>
          <a:off x="14592300" y="10551523"/>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3084</xdr:rowOff>
    </xdr:from>
    <xdr:to>
      <xdr:col>72</xdr:col>
      <xdr:colOff>38100</xdr:colOff>
      <xdr:row>61</xdr:row>
      <xdr:rowOff>104684</xdr:rowOff>
    </xdr:to>
    <xdr:sp macro="" textlink="">
      <xdr:nvSpPr>
        <xdr:cNvPr id="657" name="楕円 656">
          <a:extLst>
            <a:ext uri="{FF2B5EF4-FFF2-40B4-BE49-F238E27FC236}">
              <a16:creationId xmlns:a16="http://schemas.microsoft.com/office/drawing/2014/main" id="{00000000-0008-0000-0F00-000091020000}"/>
            </a:ext>
          </a:extLst>
        </xdr:cNvPr>
        <xdr:cNvSpPr/>
      </xdr:nvSpPr>
      <xdr:spPr>
        <a:xfrm>
          <a:off x="13652500" y="1046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53884</xdr:rowOff>
    </xdr:from>
    <xdr:to>
      <xdr:col>76</xdr:col>
      <xdr:colOff>114300</xdr:colOff>
      <xdr:row>61</xdr:row>
      <xdr:rowOff>93073</xdr:rowOff>
    </xdr:to>
    <xdr:cxnSp macro="">
      <xdr:nvCxnSpPr>
        <xdr:cNvPr id="658" name="直線コネクタ 657">
          <a:extLst>
            <a:ext uri="{FF2B5EF4-FFF2-40B4-BE49-F238E27FC236}">
              <a16:creationId xmlns:a16="http://schemas.microsoft.com/office/drawing/2014/main" id="{00000000-0008-0000-0F00-000092020000}"/>
            </a:ext>
          </a:extLst>
        </xdr:cNvPr>
        <xdr:cNvCxnSpPr/>
      </xdr:nvCxnSpPr>
      <xdr:spPr>
        <a:xfrm>
          <a:off x="13703300" y="10512334"/>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135346</xdr:rowOff>
    </xdr:from>
    <xdr:to>
      <xdr:col>67</xdr:col>
      <xdr:colOff>101600</xdr:colOff>
      <xdr:row>61</xdr:row>
      <xdr:rowOff>65496</xdr:rowOff>
    </xdr:to>
    <xdr:sp macro="" textlink="">
      <xdr:nvSpPr>
        <xdr:cNvPr id="659" name="楕円 658">
          <a:extLst>
            <a:ext uri="{FF2B5EF4-FFF2-40B4-BE49-F238E27FC236}">
              <a16:creationId xmlns:a16="http://schemas.microsoft.com/office/drawing/2014/main" id="{00000000-0008-0000-0F00-000093020000}"/>
            </a:ext>
          </a:extLst>
        </xdr:cNvPr>
        <xdr:cNvSpPr/>
      </xdr:nvSpPr>
      <xdr:spPr>
        <a:xfrm>
          <a:off x="12763500" y="1042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14696</xdr:rowOff>
    </xdr:from>
    <xdr:to>
      <xdr:col>71</xdr:col>
      <xdr:colOff>177800</xdr:colOff>
      <xdr:row>61</xdr:row>
      <xdr:rowOff>53884</xdr:rowOff>
    </xdr:to>
    <xdr:cxnSp macro="">
      <xdr:nvCxnSpPr>
        <xdr:cNvPr id="660" name="直線コネクタ 659">
          <a:extLst>
            <a:ext uri="{FF2B5EF4-FFF2-40B4-BE49-F238E27FC236}">
              <a16:creationId xmlns:a16="http://schemas.microsoft.com/office/drawing/2014/main" id="{00000000-0008-0000-0F00-000094020000}"/>
            </a:ext>
          </a:extLst>
        </xdr:cNvPr>
        <xdr:cNvCxnSpPr/>
      </xdr:nvCxnSpPr>
      <xdr:spPr>
        <a:xfrm>
          <a:off x="12814300" y="10473146"/>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121211</xdr:rowOff>
    </xdr:from>
    <xdr:ext cx="405111" cy="259045"/>
    <xdr:sp macro="" textlink="">
      <xdr:nvSpPr>
        <xdr:cNvPr id="661" name="n_1aveValue【保健センター・保健所】&#10;有形固定資産減価償却率">
          <a:extLst>
            <a:ext uri="{FF2B5EF4-FFF2-40B4-BE49-F238E27FC236}">
              <a16:creationId xmlns:a16="http://schemas.microsoft.com/office/drawing/2014/main" id="{00000000-0008-0000-0F00-000095020000}"/>
            </a:ext>
          </a:extLst>
        </xdr:cNvPr>
        <xdr:cNvSpPr txBox="1"/>
      </xdr:nvSpPr>
      <xdr:spPr>
        <a:xfrm>
          <a:off x="15266044" y="1006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119578</xdr:rowOff>
    </xdr:from>
    <xdr:ext cx="405111" cy="259045"/>
    <xdr:sp macro="" textlink="">
      <xdr:nvSpPr>
        <xdr:cNvPr id="662" name="n_2aveValue【保健センター・保健所】&#10;有形固定資産減価償却率">
          <a:extLst>
            <a:ext uri="{FF2B5EF4-FFF2-40B4-BE49-F238E27FC236}">
              <a16:creationId xmlns:a16="http://schemas.microsoft.com/office/drawing/2014/main" id="{00000000-0008-0000-0F00-000096020000}"/>
            </a:ext>
          </a:extLst>
        </xdr:cNvPr>
        <xdr:cNvSpPr txBox="1"/>
      </xdr:nvSpPr>
      <xdr:spPr>
        <a:xfrm>
          <a:off x="14389744" y="1006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39568</xdr:rowOff>
    </xdr:from>
    <xdr:ext cx="405111" cy="259045"/>
    <xdr:sp macro="" textlink="">
      <xdr:nvSpPr>
        <xdr:cNvPr id="663" name="n_3aveValue【保健センター・保健所】&#10;有形固定資産減価償却率">
          <a:extLst>
            <a:ext uri="{FF2B5EF4-FFF2-40B4-BE49-F238E27FC236}">
              <a16:creationId xmlns:a16="http://schemas.microsoft.com/office/drawing/2014/main" id="{00000000-0008-0000-0F00-000097020000}"/>
            </a:ext>
          </a:extLst>
        </xdr:cNvPr>
        <xdr:cNvSpPr txBox="1"/>
      </xdr:nvSpPr>
      <xdr:spPr>
        <a:xfrm>
          <a:off x="13500744" y="9983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31404</xdr:rowOff>
    </xdr:from>
    <xdr:ext cx="405111" cy="259045"/>
    <xdr:sp macro="" textlink="">
      <xdr:nvSpPr>
        <xdr:cNvPr id="664" name="n_4aveValue【保健センター・保健所】&#10;有形固定資産減価償却率">
          <a:extLst>
            <a:ext uri="{FF2B5EF4-FFF2-40B4-BE49-F238E27FC236}">
              <a16:creationId xmlns:a16="http://schemas.microsoft.com/office/drawing/2014/main" id="{00000000-0008-0000-0F00-000098020000}"/>
            </a:ext>
          </a:extLst>
        </xdr:cNvPr>
        <xdr:cNvSpPr txBox="1"/>
      </xdr:nvSpPr>
      <xdr:spPr>
        <a:xfrm>
          <a:off x="12611744" y="997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2739</xdr:rowOff>
    </xdr:from>
    <xdr:ext cx="405111" cy="259045"/>
    <xdr:sp macro="" textlink="">
      <xdr:nvSpPr>
        <xdr:cNvPr id="665" name="n_1mainValue【保健センター・保健所】&#10;有形固定資産減価償却率">
          <a:extLst>
            <a:ext uri="{FF2B5EF4-FFF2-40B4-BE49-F238E27FC236}">
              <a16:creationId xmlns:a16="http://schemas.microsoft.com/office/drawing/2014/main" id="{00000000-0008-0000-0F00-000099020000}"/>
            </a:ext>
          </a:extLst>
        </xdr:cNvPr>
        <xdr:cNvSpPr txBox="1"/>
      </xdr:nvSpPr>
      <xdr:spPr>
        <a:xfrm>
          <a:off x="15266044" y="1063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135000</xdr:rowOff>
    </xdr:from>
    <xdr:ext cx="405111" cy="259045"/>
    <xdr:sp macro="" textlink="">
      <xdr:nvSpPr>
        <xdr:cNvPr id="666" name="n_2mainValue【保健センター・保健所】&#10;有形固定資産減価償却率">
          <a:extLst>
            <a:ext uri="{FF2B5EF4-FFF2-40B4-BE49-F238E27FC236}">
              <a16:creationId xmlns:a16="http://schemas.microsoft.com/office/drawing/2014/main" id="{00000000-0008-0000-0F00-00009A020000}"/>
            </a:ext>
          </a:extLst>
        </xdr:cNvPr>
        <xdr:cNvSpPr txBox="1"/>
      </xdr:nvSpPr>
      <xdr:spPr>
        <a:xfrm>
          <a:off x="14389744" y="1059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95811</xdr:rowOff>
    </xdr:from>
    <xdr:ext cx="405111" cy="259045"/>
    <xdr:sp macro="" textlink="">
      <xdr:nvSpPr>
        <xdr:cNvPr id="667" name="n_3mainValue【保健センター・保健所】&#10;有形固定資産減価償却率">
          <a:extLst>
            <a:ext uri="{FF2B5EF4-FFF2-40B4-BE49-F238E27FC236}">
              <a16:creationId xmlns:a16="http://schemas.microsoft.com/office/drawing/2014/main" id="{00000000-0008-0000-0F00-00009B020000}"/>
            </a:ext>
          </a:extLst>
        </xdr:cNvPr>
        <xdr:cNvSpPr txBox="1"/>
      </xdr:nvSpPr>
      <xdr:spPr>
        <a:xfrm>
          <a:off x="13500744" y="1055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56623</xdr:rowOff>
    </xdr:from>
    <xdr:ext cx="405111" cy="259045"/>
    <xdr:sp macro="" textlink="">
      <xdr:nvSpPr>
        <xdr:cNvPr id="668" name="n_4mainValue【保健センター・保健所】&#10;有形固定資産減価償却率">
          <a:extLst>
            <a:ext uri="{FF2B5EF4-FFF2-40B4-BE49-F238E27FC236}">
              <a16:creationId xmlns:a16="http://schemas.microsoft.com/office/drawing/2014/main" id="{00000000-0008-0000-0F00-00009C020000}"/>
            </a:ext>
          </a:extLst>
        </xdr:cNvPr>
        <xdr:cNvSpPr txBox="1"/>
      </xdr:nvSpPr>
      <xdr:spPr>
        <a:xfrm>
          <a:off x="12611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a:extLst>
            <a:ext uri="{FF2B5EF4-FFF2-40B4-BE49-F238E27FC236}">
              <a16:creationId xmlns:a16="http://schemas.microsoft.com/office/drawing/2014/main" id="{00000000-0008-0000-0F00-00009D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a:extLst>
            <a:ext uri="{FF2B5EF4-FFF2-40B4-BE49-F238E27FC236}">
              <a16:creationId xmlns:a16="http://schemas.microsoft.com/office/drawing/2014/main" id="{00000000-0008-0000-0F00-00009E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a:extLst>
            <a:ext uri="{FF2B5EF4-FFF2-40B4-BE49-F238E27FC236}">
              <a16:creationId xmlns:a16="http://schemas.microsoft.com/office/drawing/2014/main" id="{00000000-0008-0000-0F00-00009F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a:extLst>
            <a:ext uri="{FF2B5EF4-FFF2-40B4-BE49-F238E27FC236}">
              <a16:creationId xmlns:a16="http://schemas.microsoft.com/office/drawing/2014/main" id="{00000000-0008-0000-0F00-0000A0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a:extLst>
            <a:ext uri="{FF2B5EF4-FFF2-40B4-BE49-F238E27FC236}">
              <a16:creationId xmlns:a16="http://schemas.microsoft.com/office/drawing/2014/main" id="{00000000-0008-0000-0F00-0000A1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a:extLst>
            <a:ext uri="{FF2B5EF4-FFF2-40B4-BE49-F238E27FC236}">
              <a16:creationId xmlns:a16="http://schemas.microsoft.com/office/drawing/2014/main" id="{00000000-0008-0000-0F00-0000A2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a:extLst>
            <a:ext uri="{FF2B5EF4-FFF2-40B4-BE49-F238E27FC236}">
              <a16:creationId xmlns:a16="http://schemas.microsoft.com/office/drawing/2014/main" id="{00000000-0008-0000-0F00-0000A3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a:extLst>
            <a:ext uri="{FF2B5EF4-FFF2-40B4-BE49-F238E27FC236}">
              <a16:creationId xmlns:a16="http://schemas.microsoft.com/office/drawing/2014/main" id="{00000000-0008-0000-0F00-0000A4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a:extLst>
            <a:ext uri="{FF2B5EF4-FFF2-40B4-BE49-F238E27FC236}">
              <a16:creationId xmlns:a16="http://schemas.microsoft.com/office/drawing/2014/main" id="{00000000-0008-0000-0F00-0000A5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a:extLst>
            <a:ext uri="{FF2B5EF4-FFF2-40B4-BE49-F238E27FC236}">
              <a16:creationId xmlns:a16="http://schemas.microsoft.com/office/drawing/2014/main" id="{00000000-0008-0000-0F00-0000A6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9" name="直線コネクタ 678">
          <a:extLst>
            <a:ext uri="{FF2B5EF4-FFF2-40B4-BE49-F238E27FC236}">
              <a16:creationId xmlns:a16="http://schemas.microsoft.com/office/drawing/2014/main" id="{00000000-0008-0000-0F00-0000A7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80" name="テキスト ボックス 679">
          <a:extLst>
            <a:ext uri="{FF2B5EF4-FFF2-40B4-BE49-F238E27FC236}">
              <a16:creationId xmlns:a16="http://schemas.microsoft.com/office/drawing/2014/main" id="{00000000-0008-0000-0F00-0000A8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81" name="直線コネクタ 680">
          <a:extLst>
            <a:ext uri="{FF2B5EF4-FFF2-40B4-BE49-F238E27FC236}">
              <a16:creationId xmlns:a16="http://schemas.microsoft.com/office/drawing/2014/main" id="{00000000-0008-0000-0F00-0000A9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2" name="テキスト ボックス 681">
          <a:extLst>
            <a:ext uri="{FF2B5EF4-FFF2-40B4-BE49-F238E27FC236}">
              <a16:creationId xmlns:a16="http://schemas.microsoft.com/office/drawing/2014/main" id="{00000000-0008-0000-0F00-0000AA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3" name="直線コネクタ 682">
          <a:extLst>
            <a:ext uri="{FF2B5EF4-FFF2-40B4-BE49-F238E27FC236}">
              <a16:creationId xmlns:a16="http://schemas.microsoft.com/office/drawing/2014/main" id="{00000000-0008-0000-0F00-0000AB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4" name="テキスト ボックス 683">
          <a:extLst>
            <a:ext uri="{FF2B5EF4-FFF2-40B4-BE49-F238E27FC236}">
              <a16:creationId xmlns:a16="http://schemas.microsoft.com/office/drawing/2014/main" id="{00000000-0008-0000-0F00-0000AC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5" name="直線コネクタ 684">
          <a:extLst>
            <a:ext uri="{FF2B5EF4-FFF2-40B4-BE49-F238E27FC236}">
              <a16:creationId xmlns:a16="http://schemas.microsoft.com/office/drawing/2014/main" id="{00000000-0008-0000-0F00-0000AD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6" name="テキスト ボックス 685">
          <a:extLst>
            <a:ext uri="{FF2B5EF4-FFF2-40B4-BE49-F238E27FC236}">
              <a16:creationId xmlns:a16="http://schemas.microsoft.com/office/drawing/2014/main" id="{00000000-0008-0000-0F00-0000AE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8" name="テキスト ボックス 687">
          <a:extLst>
            <a:ext uri="{FF2B5EF4-FFF2-40B4-BE49-F238E27FC236}">
              <a16:creationId xmlns:a16="http://schemas.microsoft.com/office/drawing/2014/main" id="{00000000-0008-0000-0F00-0000B0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9" name="直線コネクタ 688">
          <a:extLst>
            <a:ext uri="{FF2B5EF4-FFF2-40B4-BE49-F238E27FC236}">
              <a16:creationId xmlns:a16="http://schemas.microsoft.com/office/drawing/2014/main" id="{00000000-0008-0000-0F00-0000B1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90" name="テキスト ボックス 689">
          <a:extLst>
            <a:ext uri="{FF2B5EF4-FFF2-40B4-BE49-F238E27FC236}">
              <a16:creationId xmlns:a16="http://schemas.microsoft.com/office/drawing/2014/main" id="{00000000-0008-0000-0F00-0000B2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a:extLst>
            <a:ext uri="{FF2B5EF4-FFF2-40B4-BE49-F238E27FC236}">
              <a16:creationId xmlns:a16="http://schemas.microsoft.com/office/drawing/2014/main" id="{00000000-0008-0000-0F00-0000B4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a:extLst>
            <a:ext uri="{FF2B5EF4-FFF2-40B4-BE49-F238E27FC236}">
              <a16:creationId xmlns:a16="http://schemas.microsoft.com/office/drawing/2014/main" id="{00000000-0008-0000-0F00-0000B5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32657</xdr:rowOff>
    </xdr:from>
    <xdr:to>
      <xdr:col>116</xdr:col>
      <xdr:colOff>62864</xdr:colOff>
      <xdr:row>64</xdr:row>
      <xdr:rowOff>108857</xdr:rowOff>
    </xdr:to>
    <xdr:cxnSp macro="">
      <xdr:nvCxnSpPr>
        <xdr:cNvPr id="694" name="直線コネクタ 693">
          <a:extLst>
            <a:ext uri="{FF2B5EF4-FFF2-40B4-BE49-F238E27FC236}">
              <a16:creationId xmlns:a16="http://schemas.microsoft.com/office/drawing/2014/main" id="{00000000-0008-0000-0F00-0000B6020000}"/>
            </a:ext>
          </a:extLst>
        </xdr:cNvPr>
        <xdr:cNvCxnSpPr/>
      </xdr:nvCxnSpPr>
      <xdr:spPr>
        <a:xfrm flipV="1">
          <a:off x="22160864" y="9633857"/>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95" name="【保健センター・保健所】&#10;一人当たり面積最小値テキスト">
          <a:extLst>
            <a:ext uri="{FF2B5EF4-FFF2-40B4-BE49-F238E27FC236}">
              <a16:creationId xmlns:a16="http://schemas.microsoft.com/office/drawing/2014/main" id="{00000000-0008-0000-0F00-0000B7020000}"/>
            </a:ext>
          </a:extLst>
        </xdr:cNvPr>
        <xdr:cNvSpPr txBox="1"/>
      </xdr:nvSpPr>
      <xdr:spPr>
        <a:xfrm>
          <a:off x="22199600" y="1108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96" name="直線コネクタ 695">
          <a:extLst>
            <a:ext uri="{FF2B5EF4-FFF2-40B4-BE49-F238E27FC236}">
              <a16:creationId xmlns:a16="http://schemas.microsoft.com/office/drawing/2014/main" id="{00000000-0008-0000-0F00-0000B8020000}"/>
            </a:ext>
          </a:extLst>
        </xdr:cNvPr>
        <xdr:cNvCxnSpPr/>
      </xdr:nvCxnSpPr>
      <xdr:spPr>
        <a:xfrm>
          <a:off x="22072600" y="1108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150784</xdr:rowOff>
    </xdr:from>
    <xdr:ext cx="469744" cy="259045"/>
    <xdr:sp macro="" textlink="">
      <xdr:nvSpPr>
        <xdr:cNvPr id="697" name="【保健センター・保健所】&#10;一人当たり面積最大値テキスト">
          <a:extLst>
            <a:ext uri="{FF2B5EF4-FFF2-40B4-BE49-F238E27FC236}">
              <a16:creationId xmlns:a16="http://schemas.microsoft.com/office/drawing/2014/main" id="{00000000-0008-0000-0F00-0000B9020000}"/>
            </a:ext>
          </a:extLst>
        </xdr:cNvPr>
        <xdr:cNvSpPr txBox="1"/>
      </xdr:nvSpPr>
      <xdr:spPr>
        <a:xfrm>
          <a:off x="22199600" y="940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32657</xdr:rowOff>
    </xdr:from>
    <xdr:to>
      <xdr:col>116</xdr:col>
      <xdr:colOff>152400</xdr:colOff>
      <xdr:row>56</xdr:row>
      <xdr:rowOff>32657</xdr:rowOff>
    </xdr:to>
    <xdr:cxnSp macro="">
      <xdr:nvCxnSpPr>
        <xdr:cNvPr id="698" name="直線コネクタ 697">
          <a:extLst>
            <a:ext uri="{FF2B5EF4-FFF2-40B4-BE49-F238E27FC236}">
              <a16:creationId xmlns:a16="http://schemas.microsoft.com/office/drawing/2014/main" id="{00000000-0008-0000-0F00-0000BA020000}"/>
            </a:ext>
          </a:extLst>
        </xdr:cNvPr>
        <xdr:cNvCxnSpPr/>
      </xdr:nvCxnSpPr>
      <xdr:spPr>
        <a:xfrm>
          <a:off x="22072600" y="963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126292</xdr:rowOff>
    </xdr:from>
    <xdr:ext cx="469744" cy="259045"/>
    <xdr:sp macro="" textlink="">
      <xdr:nvSpPr>
        <xdr:cNvPr id="699" name="【保健センター・保健所】&#10;一人当たり面積平均値テキスト">
          <a:extLst>
            <a:ext uri="{FF2B5EF4-FFF2-40B4-BE49-F238E27FC236}">
              <a16:creationId xmlns:a16="http://schemas.microsoft.com/office/drawing/2014/main" id="{00000000-0008-0000-0F00-0000BB020000}"/>
            </a:ext>
          </a:extLst>
        </xdr:cNvPr>
        <xdr:cNvSpPr txBox="1"/>
      </xdr:nvSpPr>
      <xdr:spPr>
        <a:xfrm>
          <a:off x="22199600" y="105847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147865</xdr:rowOff>
    </xdr:from>
    <xdr:to>
      <xdr:col>116</xdr:col>
      <xdr:colOff>114300</xdr:colOff>
      <xdr:row>62</xdr:row>
      <xdr:rowOff>78015</xdr:rowOff>
    </xdr:to>
    <xdr:sp macro="" textlink="">
      <xdr:nvSpPr>
        <xdr:cNvPr id="700" name="フローチャート: 判断 699">
          <a:extLst>
            <a:ext uri="{FF2B5EF4-FFF2-40B4-BE49-F238E27FC236}">
              <a16:creationId xmlns:a16="http://schemas.microsoft.com/office/drawing/2014/main" id="{00000000-0008-0000-0F00-0000BC020000}"/>
            </a:ext>
          </a:extLst>
        </xdr:cNvPr>
        <xdr:cNvSpPr/>
      </xdr:nvSpPr>
      <xdr:spPr>
        <a:xfrm>
          <a:off x="221107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147865</xdr:rowOff>
    </xdr:from>
    <xdr:to>
      <xdr:col>112</xdr:col>
      <xdr:colOff>38100</xdr:colOff>
      <xdr:row>62</xdr:row>
      <xdr:rowOff>78015</xdr:rowOff>
    </xdr:to>
    <xdr:sp macro="" textlink="">
      <xdr:nvSpPr>
        <xdr:cNvPr id="701" name="フローチャート: 判断 700">
          <a:extLst>
            <a:ext uri="{FF2B5EF4-FFF2-40B4-BE49-F238E27FC236}">
              <a16:creationId xmlns:a16="http://schemas.microsoft.com/office/drawing/2014/main" id="{00000000-0008-0000-0F00-0000BD020000}"/>
            </a:ext>
          </a:extLst>
        </xdr:cNvPr>
        <xdr:cNvSpPr/>
      </xdr:nvSpPr>
      <xdr:spPr>
        <a:xfrm>
          <a:off x="21272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702" name="フローチャート: 判断 701">
          <a:extLst>
            <a:ext uri="{FF2B5EF4-FFF2-40B4-BE49-F238E27FC236}">
              <a16:creationId xmlns:a16="http://schemas.microsoft.com/office/drawing/2014/main" id="{00000000-0008-0000-0F00-0000BE020000}"/>
            </a:ext>
          </a:extLst>
        </xdr:cNvPr>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17235</xdr:rowOff>
    </xdr:from>
    <xdr:to>
      <xdr:col>102</xdr:col>
      <xdr:colOff>165100</xdr:colOff>
      <xdr:row>61</xdr:row>
      <xdr:rowOff>118835</xdr:rowOff>
    </xdr:to>
    <xdr:sp macro="" textlink="">
      <xdr:nvSpPr>
        <xdr:cNvPr id="703" name="フローチャート: 判断 702">
          <a:extLst>
            <a:ext uri="{FF2B5EF4-FFF2-40B4-BE49-F238E27FC236}">
              <a16:creationId xmlns:a16="http://schemas.microsoft.com/office/drawing/2014/main" id="{00000000-0008-0000-0F00-0000BF020000}"/>
            </a:ext>
          </a:extLst>
        </xdr:cNvPr>
        <xdr:cNvSpPr/>
      </xdr:nvSpPr>
      <xdr:spPr>
        <a:xfrm>
          <a:off x="19494500" y="1047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71665</xdr:rowOff>
    </xdr:from>
    <xdr:to>
      <xdr:col>98</xdr:col>
      <xdr:colOff>38100</xdr:colOff>
      <xdr:row>62</xdr:row>
      <xdr:rowOff>1815</xdr:rowOff>
    </xdr:to>
    <xdr:sp macro="" textlink="">
      <xdr:nvSpPr>
        <xdr:cNvPr id="704" name="フローチャート: 判断 703">
          <a:extLst>
            <a:ext uri="{FF2B5EF4-FFF2-40B4-BE49-F238E27FC236}">
              <a16:creationId xmlns:a16="http://schemas.microsoft.com/office/drawing/2014/main" id="{00000000-0008-0000-0F00-0000C0020000}"/>
            </a:ext>
          </a:extLst>
        </xdr:cNvPr>
        <xdr:cNvSpPr/>
      </xdr:nvSpPr>
      <xdr:spPr>
        <a:xfrm>
          <a:off x="18605500" y="1053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F00-0000C1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F00-0000C3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00000000-0008-0000-0F00-0000C4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00000000-0008-0000-0F00-0000C5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98878</xdr:rowOff>
    </xdr:from>
    <xdr:to>
      <xdr:col>116</xdr:col>
      <xdr:colOff>114300</xdr:colOff>
      <xdr:row>60</xdr:row>
      <xdr:rowOff>29028</xdr:rowOff>
    </xdr:to>
    <xdr:sp macro="" textlink="">
      <xdr:nvSpPr>
        <xdr:cNvPr id="710" name="楕円 709">
          <a:extLst>
            <a:ext uri="{FF2B5EF4-FFF2-40B4-BE49-F238E27FC236}">
              <a16:creationId xmlns:a16="http://schemas.microsoft.com/office/drawing/2014/main" id="{00000000-0008-0000-0F00-0000C6020000}"/>
            </a:ext>
          </a:extLst>
        </xdr:cNvPr>
        <xdr:cNvSpPr/>
      </xdr:nvSpPr>
      <xdr:spPr>
        <a:xfrm>
          <a:off x="22110700" y="1021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121755</xdr:rowOff>
    </xdr:from>
    <xdr:ext cx="469744" cy="259045"/>
    <xdr:sp macro="" textlink="">
      <xdr:nvSpPr>
        <xdr:cNvPr id="711" name="【保健センター・保健所】&#10;一人当たり面積該当値テキスト">
          <a:extLst>
            <a:ext uri="{FF2B5EF4-FFF2-40B4-BE49-F238E27FC236}">
              <a16:creationId xmlns:a16="http://schemas.microsoft.com/office/drawing/2014/main" id="{00000000-0008-0000-0F00-0000C7020000}"/>
            </a:ext>
          </a:extLst>
        </xdr:cNvPr>
        <xdr:cNvSpPr txBox="1"/>
      </xdr:nvSpPr>
      <xdr:spPr>
        <a:xfrm>
          <a:off x="22199600" y="1006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98878</xdr:rowOff>
    </xdr:from>
    <xdr:to>
      <xdr:col>112</xdr:col>
      <xdr:colOff>38100</xdr:colOff>
      <xdr:row>60</xdr:row>
      <xdr:rowOff>29028</xdr:rowOff>
    </xdr:to>
    <xdr:sp macro="" textlink="">
      <xdr:nvSpPr>
        <xdr:cNvPr id="712" name="楕円 711">
          <a:extLst>
            <a:ext uri="{FF2B5EF4-FFF2-40B4-BE49-F238E27FC236}">
              <a16:creationId xmlns:a16="http://schemas.microsoft.com/office/drawing/2014/main" id="{00000000-0008-0000-0F00-0000C8020000}"/>
            </a:ext>
          </a:extLst>
        </xdr:cNvPr>
        <xdr:cNvSpPr/>
      </xdr:nvSpPr>
      <xdr:spPr>
        <a:xfrm>
          <a:off x="21272500" y="1021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149678</xdr:rowOff>
    </xdr:from>
    <xdr:to>
      <xdr:col>116</xdr:col>
      <xdr:colOff>63500</xdr:colOff>
      <xdr:row>59</xdr:row>
      <xdr:rowOff>149678</xdr:rowOff>
    </xdr:to>
    <xdr:cxnSp macro="">
      <xdr:nvCxnSpPr>
        <xdr:cNvPr id="713" name="直線コネクタ 712">
          <a:extLst>
            <a:ext uri="{FF2B5EF4-FFF2-40B4-BE49-F238E27FC236}">
              <a16:creationId xmlns:a16="http://schemas.microsoft.com/office/drawing/2014/main" id="{00000000-0008-0000-0F00-0000C9020000}"/>
            </a:ext>
          </a:extLst>
        </xdr:cNvPr>
        <xdr:cNvCxnSpPr/>
      </xdr:nvCxnSpPr>
      <xdr:spPr>
        <a:xfrm>
          <a:off x="21323300" y="102652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109765</xdr:rowOff>
    </xdr:from>
    <xdr:to>
      <xdr:col>107</xdr:col>
      <xdr:colOff>101600</xdr:colOff>
      <xdr:row>60</xdr:row>
      <xdr:rowOff>39915</xdr:rowOff>
    </xdr:to>
    <xdr:sp macro="" textlink="">
      <xdr:nvSpPr>
        <xdr:cNvPr id="714" name="楕円 713">
          <a:extLst>
            <a:ext uri="{FF2B5EF4-FFF2-40B4-BE49-F238E27FC236}">
              <a16:creationId xmlns:a16="http://schemas.microsoft.com/office/drawing/2014/main" id="{00000000-0008-0000-0F00-0000CA020000}"/>
            </a:ext>
          </a:extLst>
        </xdr:cNvPr>
        <xdr:cNvSpPr/>
      </xdr:nvSpPr>
      <xdr:spPr>
        <a:xfrm>
          <a:off x="20383500" y="1022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149678</xdr:rowOff>
    </xdr:from>
    <xdr:to>
      <xdr:col>111</xdr:col>
      <xdr:colOff>177800</xdr:colOff>
      <xdr:row>59</xdr:row>
      <xdr:rowOff>160565</xdr:rowOff>
    </xdr:to>
    <xdr:cxnSp macro="">
      <xdr:nvCxnSpPr>
        <xdr:cNvPr id="715" name="直線コネクタ 714">
          <a:extLst>
            <a:ext uri="{FF2B5EF4-FFF2-40B4-BE49-F238E27FC236}">
              <a16:creationId xmlns:a16="http://schemas.microsoft.com/office/drawing/2014/main" id="{00000000-0008-0000-0F00-0000CB020000}"/>
            </a:ext>
          </a:extLst>
        </xdr:cNvPr>
        <xdr:cNvCxnSpPr/>
      </xdr:nvCxnSpPr>
      <xdr:spPr>
        <a:xfrm flipV="1">
          <a:off x="20434300" y="102652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109765</xdr:rowOff>
    </xdr:from>
    <xdr:to>
      <xdr:col>102</xdr:col>
      <xdr:colOff>165100</xdr:colOff>
      <xdr:row>60</xdr:row>
      <xdr:rowOff>39915</xdr:rowOff>
    </xdr:to>
    <xdr:sp macro="" textlink="">
      <xdr:nvSpPr>
        <xdr:cNvPr id="716" name="楕円 715">
          <a:extLst>
            <a:ext uri="{FF2B5EF4-FFF2-40B4-BE49-F238E27FC236}">
              <a16:creationId xmlns:a16="http://schemas.microsoft.com/office/drawing/2014/main" id="{00000000-0008-0000-0F00-0000CC020000}"/>
            </a:ext>
          </a:extLst>
        </xdr:cNvPr>
        <xdr:cNvSpPr/>
      </xdr:nvSpPr>
      <xdr:spPr>
        <a:xfrm>
          <a:off x="19494500" y="1022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160565</xdr:rowOff>
    </xdr:from>
    <xdr:to>
      <xdr:col>107</xdr:col>
      <xdr:colOff>50800</xdr:colOff>
      <xdr:row>59</xdr:row>
      <xdr:rowOff>160565</xdr:rowOff>
    </xdr:to>
    <xdr:cxnSp macro="">
      <xdr:nvCxnSpPr>
        <xdr:cNvPr id="717" name="直線コネクタ 716">
          <a:extLst>
            <a:ext uri="{FF2B5EF4-FFF2-40B4-BE49-F238E27FC236}">
              <a16:creationId xmlns:a16="http://schemas.microsoft.com/office/drawing/2014/main" id="{00000000-0008-0000-0F00-0000CD020000}"/>
            </a:ext>
          </a:extLst>
        </xdr:cNvPr>
        <xdr:cNvCxnSpPr/>
      </xdr:nvCxnSpPr>
      <xdr:spPr>
        <a:xfrm>
          <a:off x="19545300" y="10276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109765</xdr:rowOff>
    </xdr:from>
    <xdr:to>
      <xdr:col>98</xdr:col>
      <xdr:colOff>38100</xdr:colOff>
      <xdr:row>60</xdr:row>
      <xdr:rowOff>39915</xdr:rowOff>
    </xdr:to>
    <xdr:sp macro="" textlink="">
      <xdr:nvSpPr>
        <xdr:cNvPr id="718" name="楕円 717">
          <a:extLst>
            <a:ext uri="{FF2B5EF4-FFF2-40B4-BE49-F238E27FC236}">
              <a16:creationId xmlns:a16="http://schemas.microsoft.com/office/drawing/2014/main" id="{00000000-0008-0000-0F00-0000CE020000}"/>
            </a:ext>
          </a:extLst>
        </xdr:cNvPr>
        <xdr:cNvSpPr/>
      </xdr:nvSpPr>
      <xdr:spPr>
        <a:xfrm>
          <a:off x="18605500" y="1022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160565</xdr:rowOff>
    </xdr:from>
    <xdr:to>
      <xdr:col>102</xdr:col>
      <xdr:colOff>114300</xdr:colOff>
      <xdr:row>59</xdr:row>
      <xdr:rowOff>160565</xdr:rowOff>
    </xdr:to>
    <xdr:cxnSp macro="">
      <xdr:nvCxnSpPr>
        <xdr:cNvPr id="719" name="直線コネクタ 718">
          <a:extLst>
            <a:ext uri="{FF2B5EF4-FFF2-40B4-BE49-F238E27FC236}">
              <a16:creationId xmlns:a16="http://schemas.microsoft.com/office/drawing/2014/main" id="{00000000-0008-0000-0F00-0000CF020000}"/>
            </a:ext>
          </a:extLst>
        </xdr:cNvPr>
        <xdr:cNvCxnSpPr/>
      </xdr:nvCxnSpPr>
      <xdr:spPr>
        <a:xfrm>
          <a:off x="18656300" y="10276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69142</xdr:rowOff>
    </xdr:from>
    <xdr:ext cx="469744" cy="259045"/>
    <xdr:sp macro="" textlink="">
      <xdr:nvSpPr>
        <xdr:cNvPr id="720" name="n_1aveValue【保健センター・保健所】&#10;一人当たり面積">
          <a:extLst>
            <a:ext uri="{FF2B5EF4-FFF2-40B4-BE49-F238E27FC236}">
              <a16:creationId xmlns:a16="http://schemas.microsoft.com/office/drawing/2014/main" id="{00000000-0008-0000-0F00-0000D0020000}"/>
            </a:ext>
          </a:extLst>
        </xdr:cNvPr>
        <xdr:cNvSpPr txBox="1"/>
      </xdr:nvSpPr>
      <xdr:spPr>
        <a:xfrm>
          <a:off x="21075727" y="1069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58255</xdr:rowOff>
    </xdr:from>
    <xdr:ext cx="469744" cy="259045"/>
    <xdr:sp macro="" textlink="">
      <xdr:nvSpPr>
        <xdr:cNvPr id="721" name="n_2aveValue【保健センター・保健所】&#10;一人当たり面積">
          <a:extLst>
            <a:ext uri="{FF2B5EF4-FFF2-40B4-BE49-F238E27FC236}">
              <a16:creationId xmlns:a16="http://schemas.microsoft.com/office/drawing/2014/main" id="{00000000-0008-0000-0F00-0000D1020000}"/>
            </a:ext>
          </a:extLst>
        </xdr:cNvPr>
        <xdr:cNvSpPr txBox="1"/>
      </xdr:nvSpPr>
      <xdr:spPr>
        <a:xfrm>
          <a:off x="20199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109962</xdr:rowOff>
    </xdr:from>
    <xdr:ext cx="469744" cy="259045"/>
    <xdr:sp macro="" textlink="">
      <xdr:nvSpPr>
        <xdr:cNvPr id="722" name="n_3aveValue【保健センター・保健所】&#10;一人当たり面積">
          <a:extLst>
            <a:ext uri="{FF2B5EF4-FFF2-40B4-BE49-F238E27FC236}">
              <a16:creationId xmlns:a16="http://schemas.microsoft.com/office/drawing/2014/main" id="{00000000-0008-0000-0F00-0000D2020000}"/>
            </a:ext>
          </a:extLst>
        </xdr:cNvPr>
        <xdr:cNvSpPr txBox="1"/>
      </xdr:nvSpPr>
      <xdr:spPr>
        <a:xfrm>
          <a:off x="19310427" y="10568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164392</xdr:rowOff>
    </xdr:from>
    <xdr:ext cx="469744" cy="259045"/>
    <xdr:sp macro="" textlink="">
      <xdr:nvSpPr>
        <xdr:cNvPr id="723" name="n_4aveValue【保健センター・保健所】&#10;一人当たり面積">
          <a:extLst>
            <a:ext uri="{FF2B5EF4-FFF2-40B4-BE49-F238E27FC236}">
              <a16:creationId xmlns:a16="http://schemas.microsoft.com/office/drawing/2014/main" id="{00000000-0008-0000-0F00-0000D3020000}"/>
            </a:ext>
          </a:extLst>
        </xdr:cNvPr>
        <xdr:cNvSpPr txBox="1"/>
      </xdr:nvSpPr>
      <xdr:spPr>
        <a:xfrm>
          <a:off x="18421427" y="1062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45555</xdr:rowOff>
    </xdr:from>
    <xdr:ext cx="469744" cy="259045"/>
    <xdr:sp macro="" textlink="">
      <xdr:nvSpPr>
        <xdr:cNvPr id="724" name="n_1mainValue【保健センター・保健所】&#10;一人当たり面積">
          <a:extLst>
            <a:ext uri="{FF2B5EF4-FFF2-40B4-BE49-F238E27FC236}">
              <a16:creationId xmlns:a16="http://schemas.microsoft.com/office/drawing/2014/main" id="{00000000-0008-0000-0F00-0000D4020000}"/>
            </a:ext>
          </a:extLst>
        </xdr:cNvPr>
        <xdr:cNvSpPr txBox="1"/>
      </xdr:nvSpPr>
      <xdr:spPr>
        <a:xfrm>
          <a:off x="21075727" y="9989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56442</xdr:rowOff>
    </xdr:from>
    <xdr:ext cx="469744" cy="259045"/>
    <xdr:sp macro="" textlink="">
      <xdr:nvSpPr>
        <xdr:cNvPr id="725" name="n_2mainValue【保健センター・保健所】&#10;一人当たり面積">
          <a:extLst>
            <a:ext uri="{FF2B5EF4-FFF2-40B4-BE49-F238E27FC236}">
              <a16:creationId xmlns:a16="http://schemas.microsoft.com/office/drawing/2014/main" id="{00000000-0008-0000-0F00-0000D5020000}"/>
            </a:ext>
          </a:extLst>
        </xdr:cNvPr>
        <xdr:cNvSpPr txBox="1"/>
      </xdr:nvSpPr>
      <xdr:spPr>
        <a:xfrm>
          <a:off x="20199427" y="10000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56442</xdr:rowOff>
    </xdr:from>
    <xdr:ext cx="469744" cy="259045"/>
    <xdr:sp macro="" textlink="">
      <xdr:nvSpPr>
        <xdr:cNvPr id="726" name="n_3mainValue【保健センター・保健所】&#10;一人当たり面積">
          <a:extLst>
            <a:ext uri="{FF2B5EF4-FFF2-40B4-BE49-F238E27FC236}">
              <a16:creationId xmlns:a16="http://schemas.microsoft.com/office/drawing/2014/main" id="{00000000-0008-0000-0F00-0000D6020000}"/>
            </a:ext>
          </a:extLst>
        </xdr:cNvPr>
        <xdr:cNvSpPr txBox="1"/>
      </xdr:nvSpPr>
      <xdr:spPr>
        <a:xfrm>
          <a:off x="19310427" y="10000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56442</xdr:rowOff>
    </xdr:from>
    <xdr:ext cx="469744" cy="259045"/>
    <xdr:sp macro="" textlink="">
      <xdr:nvSpPr>
        <xdr:cNvPr id="727" name="n_4mainValue【保健センター・保健所】&#10;一人当たり面積">
          <a:extLst>
            <a:ext uri="{FF2B5EF4-FFF2-40B4-BE49-F238E27FC236}">
              <a16:creationId xmlns:a16="http://schemas.microsoft.com/office/drawing/2014/main" id="{00000000-0008-0000-0F00-0000D7020000}"/>
            </a:ext>
          </a:extLst>
        </xdr:cNvPr>
        <xdr:cNvSpPr txBox="1"/>
      </xdr:nvSpPr>
      <xdr:spPr>
        <a:xfrm>
          <a:off x="18421427" y="10000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a:extLst>
            <a:ext uri="{FF2B5EF4-FFF2-40B4-BE49-F238E27FC236}">
              <a16:creationId xmlns:a16="http://schemas.microsoft.com/office/drawing/2014/main" id="{00000000-0008-0000-0F00-0000D8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a:extLst>
            <a:ext uri="{FF2B5EF4-FFF2-40B4-BE49-F238E27FC236}">
              <a16:creationId xmlns:a16="http://schemas.microsoft.com/office/drawing/2014/main" id="{00000000-0008-0000-0F00-0000D9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a:extLst>
            <a:ext uri="{FF2B5EF4-FFF2-40B4-BE49-F238E27FC236}">
              <a16:creationId xmlns:a16="http://schemas.microsoft.com/office/drawing/2014/main" id="{00000000-0008-0000-0F00-0000DA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a:extLst>
            <a:ext uri="{FF2B5EF4-FFF2-40B4-BE49-F238E27FC236}">
              <a16:creationId xmlns:a16="http://schemas.microsoft.com/office/drawing/2014/main" id="{00000000-0008-0000-0F00-0000DB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a:extLst>
            <a:ext uri="{FF2B5EF4-FFF2-40B4-BE49-F238E27FC236}">
              <a16:creationId xmlns:a16="http://schemas.microsoft.com/office/drawing/2014/main" id="{00000000-0008-0000-0F00-0000DD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a:extLst>
            <a:ext uri="{FF2B5EF4-FFF2-40B4-BE49-F238E27FC236}">
              <a16:creationId xmlns:a16="http://schemas.microsoft.com/office/drawing/2014/main" id="{00000000-0008-0000-0F00-0000DE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a:extLst>
            <a:ext uri="{FF2B5EF4-FFF2-40B4-BE49-F238E27FC236}">
              <a16:creationId xmlns:a16="http://schemas.microsoft.com/office/drawing/2014/main" id="{00000000-0008-0000-0F00-0000DF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a:extLst>
            <a:ext uri="{FF2B5EF4-FFF2-40B4-BE49-F238E27FC236}">
              <a16:creationId xmlns:a16="http://schemas.microsoft.com/office/drawing/2014/main" id="{00000000-0008-0000-0F00-0000E0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a:extLst>
            <a:ext uri="{FF2B5EF4-FFF2-40B4-BE49-F238E27FC236}">
              <a16:creationId xmlns:a16="http://schemas.microsoft.com/office/drawing/2014/main" id="{00000000-0008-0000-0F00-0000E1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8" name="テキスト ボックス 737">
          <a:extLst>
            <a:ext uri="{FF2B5EF4-FFF2-40B4-BE49-F238E27FC236}">
              <a16:creationId xmlns:a16="http://schemas.microsoft.com/office/drawing/2014/main" id="{00000000-0008-0000-0F00-0000E2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9" name="直線コネクタ 738">
          <a:extLst>
            <a:ext uri="{FF2B5EF4-FFF2-40B4-BE49-F238E27FC236}">
              <a16:creationId xmlns:a16="http://schemas.microsoft.com/office/drawing/2014/main" id="{00000000-0008-0000-0F00-0000E3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0" name="テキスト ボックス 739">
          <a:extLst>
            <a:ext uri="{FF2B5EF4-FFF2-40B4-BE49-F238E27FC236}">
              <a16:creationId xmlns:a16="http://schemas.microsoft.com/office/drawing/2014/main" id="{00000000-0008-0000-0F00-0000E4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2" name="テキスト ボックス 741">
          <a:extLst>
            <a:ext uri="{FF2B5EF4-FFF2-40B4-BE49-F238E27FC236}">
              <a16:creationId xmlns:a16="http://schemas.microsoft.com/office/drawing/2014/main" id="{00000000-0008-0000-0F00-0000E6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4" name="テキスト ボックス 743">
          <a:extLst>
            <a:ext uri="{FF2B5EF4-FFF2-40B4-BE49-F238E27FC236}">
              <a16:creationId xmlns:a16="http://schemas.microsoft.com/office/drawing/2014/main" id="{00000000-0008-0000-0F00-0000E8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6" name="テキスト ボックス 745">
          <a:extLst>
            <a:ext uri="{FF2B5EF4-FFF2-40B4-BE49-F238E27FC236}">
              <a16:creationId xmlns:a16="http://schemas.microsoft.com/office/drawing/2014/main" id="{00000000-0008-0000-0F00-0000EA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7" name="直線コネクタ 746">
          <a:extLst>
            <a:ext uri="{FF2B5EF4-FFF2-40B4-BE49-F238E27FC236}">
              <a16:creationId xmlns:a16="http://schemas.microsoft.com/office/drawing/2014/main" id="{00000000-0008-0000-0F00-0000EB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8" name="テキスト ボックス 747">
          <a:extLst>
            <a:ext uri="{FF2B5EF4-FFF2-40B4-BE49-F238E27FC236}">
              <a16:creationId xmlns:a16="http://schemas.microsoft.com/office/drawing/2014/main" id="{00000000-0008-0000-0F00-0000EC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a:extLst>
            <a:ext uri="{FF2B5EF4-FFF2-40B4-BE49-F238E27FC236}">
              <a16:creationId xmlns:a16="http://schemas.microsoft.com/office/drawing/2014/main" id="{00000000-0008-0000-0F00-0000ED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0" name="テキスト ボックス 749">
          <a:extLst>
            <a:ext uri="{FF2B5EF4-FFF2-40B4-BE49-F238E27FC236}">
              <a16:creationId xmlns:a16="http://schemas.microsoft.com/office/drawing/2014/main" id="{00000000-0008-0000-0F00-0000EE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1" name="【消防施設】&#10;有形固定資産減価償却率グラフ枠">
          <a:extLst>
            <a:ext uri="{FF2B5EF4-FFF2-40B4-BE49-F238E27FC236}">
              <a16:creationId xmlns:a16="http://schemas.microsoft.com/office/drawing/2014/main" id="{00000000-0008-0000-0F00-0000EF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70486</xdr:rowOff>
    </xdr:from>
    <xdr:to>
      <xdr:col>85</xdr:col>
      <xdr:colOff>126364</xdr:colOff>
      <xdr:row>86</xdr:row>
      <xdr:rowOff>78105</xdr:rowOff>
    </xdr:to>
    <xdr:cxnSp macro="">
      <xdr:nvCxnSpPr>
        <xdr:cNvPr id="752" name="直線コネクタ 751">
          <a:extLst>
            <a:ext uri="{FF2B5EF4-FFF2-40B4-BE49-F238E27FC236}">
              <a16:creationId xmlns:a16="http://schemas.microsoft.com/office/drawing/2014/main" id="{00000000-0008-0000-0F00-0000F0020000}"/>
            </a:ext>
          </a:extLst>
        </xdr:cNvPr>
        <xdr:cNvCxnSpPr/>
      </xdr:nvCxnSpPr>
      <xdr:spPr>
        <a:xfrm flipV="1">
          <a:off x="16318864" y="13272136"/>
          <a:ext cx="0" cy="1550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81932</xdr:rowOff>
    </xdr:from>
    <xdr:ext cx="405111" cy="259045"/>
    <xdr:sp macro="" textlink="">
      <xdr:nvSpPr>
        <xdr:cNvPr id="753" name="【消防施設】&#10;有形固定資産減価償却率最小値テキスト">
          <a:extLst>
            <a:ext uri="{FF2B5EF4-FFF2-40B4-BE49-F238E27FC236}">
              <a16:creationId xmlns:a16="http://schemas.microsoft.com/office/drawing/2014/main" id="{00000000-0008-0000-0F00-0000F1020000}"/>
            </a:ext>
          </a:extLst>
        </xdr:cNvPr>
        <xdr:cNvSpPr txBox="1"/>
      </xdr:nvSpPr>
      <xdr:spPr>
        <a:xfrm>
          <a:off x="16357600" y="1482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78105</xdr:rowOff>
    </xdr:from>
    <xdr:to>
      <xdr:col>86</xdr:col>
      <xdr:colOff>25400</xdr:colOff>
      <xdr:row>86</xdr:row>
      <xdr:rowOff>78105</xdr:rowOff>
    </xdr:to>
    <xdr:cxnSp macro="">
      <xdr:nvCxnSpPr>
        <xdr:cNvPr id="754" name="直線コネクタ 753">
          <a:extLst>
            <a:ext uri="{FF2B5EF4-FFF2-40B4-BE49-F238E27FC236}">
              <a16:creationId xmlns:a16="http://schemas.microsoft.com/office/drawing/2014/main" id="{00000000-0008-0000-0F00-0000F2020000}"/>
            </a:ext>
          </a:extLst>
        </xdr:cNvPr>
        <xdr:cNvCxnSpPr/>
      </xdr:nvCxnSpPr>
      <xdr:spPr>
        <a:xfrm>
          <a:off x="16230600" y="14822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17163</xdr:rowOff>
    </xdr:from>
    <xdr:ext cx="405111" cy="259045"/>
    <xdr:sp macro="" textlink="">
      <xdr:nvSpPr>
        <xdr:cNvPr id="755" name="【消防施設】&#10;有形固定資産減価償却率最大値テキスト">
          <a:extLst>
            <a:ext uri="{FF2B5EF4-FFF2-40B4-BE49-F238E27FC236}">
              <a16:creationId xmlns:a16="http://schemas.microsoft.com/office/drawing/2014/main" id="{00000000-0008-0000-0F00-0000F3020000}"/>
            </a:ext>
          </a:extLst>
        </xdr:cNvPr>
        <xdr:cNvSpPr txBox="1"/>
      </xdr:nvSpPr>
      <xdr:spPr>
        <a:xfrm>
          <a:off x="16357600" y="13047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70486</xdr:rowOff>
    </xdr:from>
    <xdr:to>
      <xdr:col>86</xdr:col>
      <xdr:colOff>25400</xdr:colOff>
      <xdr:row>77</xdr:row>
      <xdr:rowOff>70486</xdr:rowOff>
    </xdr:to>
    <xdr:cxnSp macro="">
      <xdr:nvCxnSpPr>
        <xdr:cNvPr id="756" name="直線コネクタ 755">
          <a:extLst>
            <a:ext uri="{FF2B5EF4-FFF2-40B4-BE49-F238E27FC236}">
              <a16:creationId xmlns:a16="http://schemas.microsoft.com/office/drawing/2014/main" id="{00000000-0008-0000-0F00-0000F4020000}"/>
            </a:ext>
          </a:extLst>
        </xdr:cNvPr>
        <xdr:cNvCxnSpPr/>
      </xdr:nvCxnSpPr>
      <xdr:spPr>
        <a:xfrm>
          <a:off x="16230600" y="1327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167657</xdr:rowOff>
    </xdr:from>
    <xdr:ext cx="405111" cy="259045"/>
    <xdr:sp macro="" textlink="">
      <xdr:nvSpPr>
        <xdr:cNvPr id="757" name="【消防施設】&#10;有形固定資産減価償却率平均値テキスト">
          <a:extLst>
            <a:ext uri="{FF2B5EF4-FFF2-40B4-BE49-F238E27FC236}">
              <a16:creationId xmlns:a16="http://schemas.microsoft.com/office/drawing/2014/main" id="{00000000-0008-0000-0F00-0000F5020000}"/>
            </a:ext>
          </a:extLst>
        </xdr:cNvPr>
        <xdr:cNvSpPr txBox="1"/>
      </xdr:nvSpPr>
      <xdr:spPr>
        <a:xfrm>
          <a:off x="16357600" y="14055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17780</xdr:rowOff>
    </xdr:from>
    <xdr:to>
      <xdr:col>85</xdr:col>
      <xdr:colOff>177800</xdr:colOff>
      <xdr:row>82</xdr:row>
      <xdr:rowOff>119380</xdr:rowOff>
    </xdr:to>
    <xdr:sp macro="" textlink="">
      <xdr:nvSpPr>
        <xdr:cNvPr id="758" name="フローチャート: 判断 757">
          <a:extLst>
            <a:ext uri="{FF2B5EF4-FFF2-40B4-BE49-F238E27FC236}">
              <a16:creationId xmlns:a16="http://schemas.microsoft.com/office/drawing/2014/main" id="{00000000-0008-0000-0F00-0000F6020000}"/>
            </a:ext>
          </a:extLst>
        </xdr:cNvPr>
        <xdr:cNvSpPr/>
      </xdr:nvSpPr>
      <xdr:spPr>
        <a:xfrm>
          <a:off x="16268700" y="1407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149225</xdr:rowOff>
    </xdr:from>
    <xdr:to>
      <xdr:col>81</xdr:col>
      <xdr:colOff>101600</xdr:colOff>
      <xdr:row>82</xdr:row>
      <xdr:rowOff>79375</xdr:rowOff>
    </xdr:to>
    <xdr:sp macro="" textlink="">
      <xdr:nvSpPr>
        <xdr:cNvPr id="759" name="フローチャート: 判断 758">
          <a:extLst>
            <a:ext uri="{FF2B5EF4-FFF2-40B4-BE49-F238E27FC236}">
              <a16:creationId xmlns:a16="http://schemas.microsoft.com/office/drawing/2014/main" id="{00000000-0008-0000-0F00-0000F7020000}"/>
            </a:ext>
          </a:extLst>
        </xdr:cNvPr>
        <xdr:cNvSpPr/>
      </xdr:nvSpPr>
      <xdr:spPr>
        <a:xfrm>
          <a:off x="15430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760" name="フローチャート: 判断 759">
          <a:extLst>
            <a:ext uri="{FF2B5EF4-FFF2-40B4-BE49-F238E27FC236}">
              <a16:creationId xmlns:a16="http://schemas.microsoft.com/office/drawing/2014/main" id="{00000000-0008-0000-0F00-0000F8020000}"/>
            </a:ext>
          </a:extLst>
        </xdr:cNvPr>
        <xdr:cNvSpPr/>
      </xdr:nvSpPr>
      <xdr:spPr>
        <a:xfrm>
          <a:off x="14541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101600</xdr:rowOff>
    </xdr:from>
    <xdr:to>
      <xdr:col>72</xdr:col>
      <xdr:colOff>38100</xdr:colOff>
      <xdr:row>82</xdr:row>
      <xdr:rowOff>31750</xdr:rowOff>
    </xdr:to>
    <xdr:sp macro="" textlink="">
      <xdr:nvSpPr>
        <xdr:cNvPr id="761" name="フローチャート: 判断 760">
          <a:extLst>
            <a:ext uri="{FF2B5EF4-FFF2-40B4-BE49-F238E27FC236}">
              <a16:creationId xmlns:a16="http://schemas.microsoft.com/office/drawing/2014/main" id="{00000000-0008-0000-0F00-0000F9020000}"/>
            </a:ext>
          </a:extLst>
        </xdr:cNvPr>
        <xdr:cNvSpPr/>
      </xdr:nvSpPr>
      <xdr:spPr>
        <a:xfrm>
          <a:off x="136525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57786</xdr:rowOff>
    </xdr:from>
    <xdr:to>
      <xdr:col>67</xdr:col>
      <xdr:colOff>101600</xdr:colOff>
      <xdr:row>81</xdr:row>
      <xdr:rowOff>159386</xdr:rowOff>
    </xdr:to>
    <xdr:sp macro="" textlink="">
      <xdr:nvSpPr>
        <xdr:cNvPr id="762" name="フローチャート: 判断 761">
          <a:extLst>
            <a:ext uri="{FF2B5EF4-FFF2-40B4-BE49-F238E27FC236}">
              <a16:creationId xmlns:a16="http://schemas.microsoft.com/office/drawing/2014/main" id="{00000000-0008-0000-0F00-0000FA020000}"/>
            </a:ext>
          </a:extLst>
        </xdr:cNvPr>
        <xdr:cNvSpPr/>
      </xdr:nvSpPr>
      <xdr:spPr>
        <a:xfrm>
          <a:off x="12763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F00-0000FB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F00-0000FC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0000000-0008-0000-0F00-0000FD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00000000-0008-0000-0F00-0000FE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00000000-0008-0000-0F00-0000FF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93980</xdr:rowOff>
    </xdr:from>
    <xdr:to>
      <xdr:col>85</xdr:col>
      <xdr:colOff>177800</xdr:colOff>
      <xdr:row>79</xdr:row>
      <xdr:rowOff>24130</xdr:rowOff>
    </xdr:to>
    <xdr:sp macro="" textlink="">
      <xdr:nvSpPr>
        <xdr:cNvPr id="768" name="楕円 767">
          <a:extLst>
            <a:ext uri="{FF2B5EF4-FFF2-40B4-BE49-F238E27FC236}">
              <a16:creationId xmlns:a16="http://schemas.microsoft.com/office/drawing/2014/main" id="{00000000-0008-0000-0F00-000000030000}"/>
            </a:ext>
          </a:extLst>
        </xdr:cNvPr>
        <xdr:cNvSpPr/>
      </xdr:nvSpPr>
      <xdr:spPr>
        <a:xfrm>
          <a:off x="16268700" y="1346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116857</xdr:rowOff>
    </xdr:from>
    <xdr:ext cx="405111" cy="259045"/>
    <xdr:sp macro="" textlink="">
      <xdr:nvSpPr>
        <xdr:cNvPr id="769" name="【消防施設】&#10;有形固定資産減価償却率該当値テキスト">
          <a:extLst>
            <a:ext uri="{FF2B5EF4-FFF2-40B4-BE49-F238E27FC236}">
              <a16:creationId xmlns:a16="http://schemas.microsoft.com/office/drawing/2014/main" id="{00000000-0008-0000-0F00-000001030000}"/>
            </a:ext>
          </a:extLst>
        </xdr:cNvPr>
        <xdr:cNvSpPr txBox="1"/>
      </xdr:nvSpPr>
      <xdr:spPr>
        <a:xfrm>
          <a:off x="16357600" y="1331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73025</xdr:rowOff>
    </xdr:from>
    <xdr:to>
      <xdr:col>81</xdr:col>
      <xdr:colOff>101600</xdr:colOff>
      <xdr:row>79</xdr:row>
      <xdr:rowOff>3175</xdr:rowOff>
    </xdr:to>
    <xdr:sp macro="" textlink="">
      <xdr:nvSpPr>
        <xdr:cNvPr id="770" name="楕円 769">
          <a:extLst>
            <a:ext uri="{FF2B5EF4-FFF2-40B4-BE49-F238E27FC236}">
              <a16:creationId xmlns:a16="http://schemas.microsoft.com/office/drawing/2014/main" id="{00000000-0008-0000-0F00-000002030000}"/>
            </a:ext>
          </a:extLst>
        </xdr:cNvPr>
        <xdr:cNvSpPr/>
      </xdr:nvSpPr>
      <xdr:spPr>
        <a:xfrm>
          <a:off x="15430500" y="1344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123825</xdr:rowOff>
    </xdr:from>
    <xdr:to>
      <xdr:col>85</xdr:col>
      <xdr:colOff>127000</xdr:colOff>
      <xdr:row>78</xdr:row>
      <xdr:rowOff>144780</xdr:rowOff>
    </xdr:to>
    <xdr:cxnSp macro="">
      <xdr:nvCxnSpPr>
        <xdr:cNvPr id="771" name="直線コネクタ 770">
          <a:extLst>
            <a:ext uri="{FF2B5EF4-FFF2-40B4-BE49-F238E27FC236}">
              <a16:creationId xmlns:a16="http://schemas.microsoft.com/office/drawing/2014/main" id="{00000000-0008-0000-0F00-000003030000}"/>
            </a:ext>
          </a:extLst>
        </xdr:cNvPr>
        <xdr:cNvCxnSpPr/>
      </xdr:nvCxnSpPr>
      <xdr:spPr>
        <a:xfrm>
          <a:off x="15481300" y="13496925"/>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99695</xdr:rowOff>
    </xdr:from>
    <xdr:to>
      <xdr:col>76</xdr:col>
      <xdr:colOff>165100</xdr:colOff>
      <xdr:row>79</xdr:row>
      <xdr:rowOff>29845</xdr:rowOff>
    </xdr:to>
    <xdr:sp macro="" textlink="">
      <xdr:nvSpPr>
        <xdr:cNvPr id="772" name="楕円 771">
          <a:extLst>
            <a:ext uri="{FF2B5EF4-FFF2-40B4-BE49-F238E27FC236}">
              <a16:creationId xmlns:a16="http://schemas.microsoft.com/office/drawing/2014/main" id="{00000000-0008-0000-0F00-000004030000}"/>
            </a:ext>
          </a:extLst>
        </xdr:cNvPr>
        <xdr:cNvSpPr/>
      </xdr:nvSpPr>
      <xdr:spPr>
        <a:xfrm>
          <a:off x="14541500" y="1347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123825</xdr:rowOff>
    </xdr:from>
    <xdr:to>
      <xdr:col>81</xdr:col>
      <xdr:colOff>50800</xdr:colOff>
      <xdr:row>78</xdr:row>
      <xdr:rowOff>150495</xdr:rowOff>
    </xdr:to>
    <xdr:cxnSp macro="">
      <xdr:nvCxnSpPr>
        <xdr:cNvPr id="773" name="直線コネクタ 772">
          <a:extLst>
            <a:ext uri="{FF2B5EF4-FFF2-40B4-BE49-F238E27FC236}">
              <a16:creationId xmlns:a16="http://schemas.microsoft.com/office/drawing/2014/main" id="{00000000-0008-0000-0F00-000005030000}"/>
            </a:ext>
          </a:extLst>
        </xdr:cNvPr>
        <xdr:cNvCxnSpPr/>
      </xdr:nvCxnSpPr>
      <xdr:spPr>
        <a:xfrm flipV="1">
          <a:off x="14592300" y="1349692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156845</xdr:rowOff>
    </xdr:from>
    <xdr:to>
      <xdr:col>72</xdr:col>
      <xdr:colOff>38100</xdr:colOff>
      <xdr:row>79</xdr:row>
      <xdr:rowOff>86995</xdr:rowOff>
    </xdr:to>
    <xdr:sp macro="" textlink="">
      <xdr:nvSpPr>
        <xdr:cNvPr id="774" name="楕円 773">
          <a:extLst>
            <a:ext uri="{FF2B5EF4-FFF2-40B4-BE49-F238E27FC236}">
              <a16:creationId xmlns:a16="http://schemas.microsoft.com/office/drawing/2014/main" id="{00000000-0008-0000-0F00-000006030000}"/>
            </a:ext>
          </a:extLst>
        </xdr:cNvPr>
        <xdr:cNvSpPr/>
      </xdr:nvSpPr>
      <xdr:spPr>
        <a:xfrm>
          <a:off x="13652500" y="1352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150495</xdr:rowOff>
    </xdr:from>
    <xdr:to>
      <xdr:col>76</xdr:col>
      <xdr:colOff>114300</xdr:colOff>
      <xdr:row>79</xdr:row>
      <xdr:rowOff>36195</xdr:rowOff>
    </xdr:to>
    <xdr:cxnSp macro="">
      <xdr:nvCxnSpPr>
        <xdr:cNvPr id="775" name="直線コネクタ 774">
          <a:extLst>
            <a:ext uri="{FF2B5EF4-FFF2-40B4-BE49-F238E27FC236}">
              <a16:creationId xmlns:a16="http://schemas.microsoft.com/office/drawing/2014/main" id="{00000000-0008-0000-0F00-000007030000}"/>
            </a:ext>
          </a:extLst>
        </xdr:cNvPr>
        <xdr:cNvCxnSpPr/>
      </xdr:nvCxnSpPr>
      <xdr:spPr>
        <a:xfrm flipV="1">
          <a:off x="13703300" y="1352359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19686</xdr:rowOff>
    </xdr:from>
    <xdr:to>
      <xdr:col>67</xdr:col>
      <xdr:colOff>101600</xdr:colOff>
      <xdr:row>78</xdr:row>
      <xdr:rowOff>121286</xdr:rowOff>
    </xdr:to>
    <xdr:sp macro="" textlink="">
      <xdr:nvSpPr>
        <xdr:cNvPr id="776" name="楕円 775">
          <a:extLst>
            <a:ext uri="{FF2B5EF4-FFF2-40B4-BE49-F238E27FC236}">
              <a16:creationId xmlns:a16="http://schemas.microsoft.com/office/drawing/2014/main" id="{00000000-0008-0000-0F00-000008030000}"/>
            </a:ext>
          </a:extLst>
        </xdr:cNvPr>
        <xdr:cNvSpPr/>
      </xdr:nvSpPr>
      <xdr:spPr>
        <a:xfrm>
          <a:off x="12763500" y="1339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70486</xdr:rowOff>
    </xdr:from>
    <xdr:to>
      <xdr:col>71</xdr:col>
      <xdr:colOff>177800</xdr:colOff>
      <xdr:row>79</xdr:row>
      <xdr:rowOff>36195</xdr:rowOff>
    </xdr:to>
    <xdr:cxnSp macro="">
      <xdr:nvCxnSpPr>
        <xdr:cNvPr id="777" name="直線コネクタ 776">
          <a:extLst>
            <a:ext uri="{FF2B5EF4-FFF2-40B4-BE49-F238E27FC236}">
              <a16:creationId xmlns:a16="http://schemas.microsoft.com/office/drawing/2014/main" id="{00000000-0008-0000-0F00-000009030000}"/>
            </a:ext>
          </a:extLst>
        </xdr:cNvPr>
        <xdr:cNvCxnSpPr/>
      </xdr:nvCxnSpPr>
      <xdr:spPr>
        <a:xfrm>
          <a:off x="12814300" y="13443586"/>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70502</xdr:rowOff>
    </xdr:from>
    <xdr:ext cx="405111" cy="259045"/>
    <xdr:sp macro="" textlink="">
      <xdr:nvSpPr>
        <xdr:cNvPr id="778" name="n_1aveValue【消防施設】&#10;有形固定資産減価償却率">
          <a:extLst>
            <a:ext uri="{FF2B5EF4-FFF2-40B4-BE49-F238E27FC236}">
              <a16:creationId xmlns:a16="http://schemas.microsoft.com/office/drawing/2014/main" id="{00000000-0008-0000-0F00-00000A030000}"/>
            </a:ext>
          </a:extLst>
        </xdr:cNvPr>
        <xdr:cNvSpPr txBox="1"/>
      </xdr:nvSpPr>
      <xdr:spPr>
        <a:xfrm>
          <a:off x="15266044" y="1412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43832</xdr:rowOff>
    </xdr:from>
    <xdr:ext cx="405111" cy="259045"/>
    <xdr:sp macro="" textlink="">
      <xdr:nvSpPr>
        <xdr:cNvPr id="779" name="n_2aveValue【消防施設】&#10;有形固定資産減価償却率">
          <a:extLst>
            <a:ext uri="{FF2B5EF4-FFF2-40B4-BE49-F238E27FC236}">
              <a16:creationId xmlns:a16="http://schemas.microsoft.com/office/drawing/2014/main" id="{00000000-0008-0000-0F00-00000B030000}"/>
            </a:ext>
          </a:extLst>
        </xdr:cNvPr>
        <xdr:cNvSpPr txBox="1"/>
      </xdr:nvSpPr>
      <xdr:spPr>
        <a:xfrm>
          <a:off x="143897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22877</xdr:rowOff>
    </xdr:from>
    <xdr:ext cx="405111" cy="259045"/>
    <xdr:sp macro="" textlink="">
      <xdr:nvSpPr>
        <xdr:cNvPr id="780" name="n_3aveValue【消防施設】&#10;有形固定資産減価償却率">
          <a:extLst>
            <a:ext uri="{FF2B5EF4-FFF2-40B4-BE49-F238E27FC236}">
              <a16:creationId xmlns:a16="http://schemas.microsoft.com/office/drawing/2014/main" id="{00000000-0008-0000-0F00-00000C030000}"/>
            </a:ext>
          </a:extLst>
        </xdr:cNvPr>
        <xdr:cNvSpPr txBox="1"/>
      </xdr:nvSpPr>
      <xdr:spPr>
        <a:xfrm>
          <a:off x="13500744" y="1408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150513</xdr:rowOff>
    </xdr:from>
    <xdr:ext cx="405111" cy="259045"/>
    <xdr:sp macro="" textlink="">
      <xdr:nvSpPr>
        <xdr:cNvPr id="781" name="n_4aveValue【消防施設】&#10;有形固定資産減価償却率">
          <a:extLst>
            <a:ext uri="{FF2B5EF4-FFF2-40B4-BE49-F238E27FC236}">
              <a16:creationId xmlns:a16="http://schemas.microsoft.com/office/drawing/2014/main" id="{00000000-0008-0000-0F00-00000D030000}"/>
            </a:ext>
          </a:extLst>
        </xdr:cNvPr>
        <xdr:cNvSpPr txBox="1"/>
      </xdr:nvSpPr>
      <xdr:spPr>
        <a:xfrm>
          <a:off x="12611744" y="1403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19702</xdr:rowOff>
    </xdr:from>
    <xdr:ext cx="405111" cy="259045"/>
    <xdr:sp macro="" textlink="">
      <xdr:nvSpPr>
        <xdr:cNvPr id="782" name="n_1mainValue【消防施設】&#10;有形固定資産減価償却率">
          <a:extLst>
            <a:ext uri="{FF2B5EF4-FFF2-40B4-BE49-F238E27FC236}">
              <a16:creationId xmlns:a16="http://schemas.microsoft.com/office/drawing/2014/main" id="{00000000-0008-0000-0F00-00000E030000}"/>
            </a:ext>
          </a:extLst>
        </xdr:cNvPr>
        <xdr:cNvSpPr txBox="1"/>
      </xdr:nvSpPr>
      <xdr:spPr>
        <a:xfrm>
          <a:off x="15266044" y="1322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46372</xdr:rowOff>
    </xdr:from>
    <xdr:ext cx="405111" cy="259045"/>
    <xdr:sp macro="" textlink="">
      <xdr:nvSpPr>
        <xdr:cNvPr id="783" name="n_2mainValue【消防施設】&#10;有形固定資産減価償却率">
          <a:extLst>
            <a:ext uri="{FF2B5EF4-FFF2-40B4-BE49-F238E27FC236}">
              <a16:creationId xmlns:a16="http://schemas.microsoft.com/office/drawing/2014/main" id="{00000000-0008-0000-0F00-00000F030000}"/>
            </a:ext>
          </a:extLst>
        </xdr:cNvPr>
        <xdr:cNvSpPr txBox="1"/>
      </xdr:nvSpPr>
      <xdr:spPr>
        <a:xfrm>
          <a:off x="14389744" y="1324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103522</xdr:rowOff>
    </xdr:from>
    <xdr:ext cx="405111" cy="259045"/>
    <xdr:sp macro="" textlink="">
      <xdr:nvSpPr>
        <xdr:cNvPr id="784" name="n_3mainValue【消防施設】&#10;有形固定資産減価償却率">
          <a:extLst>
            <a:ext uri="{FF2B5EF4-FFF2-40B4-BE49-F238E27FC236}">
              <a16:creationId xmlns:a16="http://schemas.microsoft.com/office/drawing/2014/main" id="{00000000-0008-0000-0F00-000010030000}"/>
            </a:ext>
          </a:extLst>
        </xdr:cNvPr>
        <xdr:cNvSpPr txBox="1"/>
      </xdr:nvSpPr>
      <xdr:spPr>
        <a:xfrm>
          <a:off x="13500744" y="1330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137813</xdr:rowOff>
    </xdr:from>
    <xdr:ext cx="405111" cy="259045"/>
    <xdr:sp macro="" textlink="">
      <xdr:nvSpPr>
        <xdr:cNvPr id="785" name="n_4mainValue【消防施設】&#10;有形固定資産減価償却率">
          <a:extLst>
            <a:ext uri="{FF2B5EF4-FFF2-40B4-BE49-F238E27FC236}">
              <a16:creationId xmlns:a16="http://schemas.microsoft.com/office/drawing/2014/main" id="{00000000-0008-0000-0F00-000011030000}"/>
            </a:ext>
          </a:extLst>
        </xdr:cNvPr>
        <xdr:cNvSpPr txBox="1"/>
      </xdr:nvSpPr>
      <xdr:spPr>
        <a:xfrm>
          <a:off x="12611744" y="13168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6" name="正方形/長方形 785">
          <a:extLst>
            <a:ext uri="{FF2B5EF4-FFF2-40B4-BE49-F238E27FC236}">
              <a16:creationId xmlns:a16="http://schemas.microsoft.com/office/drawing/2014/main" id="{00000000-0008-0000-0F00-000012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7" name="正方形/長方形 786">
          <a:extLst>
            <a:ext uri="{FF2B5EF4-FFF2-40B4-BE49-F238E27FC236}">
              <a16:creationId xmlns:a16="http://schemas.microsoft.com/office/drawing/2014/main" id="{00000000-0008-0000-0F00-000013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8" name="正方形/長方形 787">
          <a:extLst>
            <a:ext uri="{FF2B5EF4-FFF2-40B4-BE49-F238E27FC236}">
              <a16:creationId xmlns:a16="http://schemas.microsoft.com/office/drawing/2014/main" id="{00000000-0008-0000-0F00-000014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9" name="正方形/長方形 788">
          <a:extLst>
            <a:ext uri="{FF2B5EF4-FFF2-40B4-BE49-F238E27FC236}">
              <a16:creationId xmlns:a16="http://schemas.microsoft.com/office/drawing/2014/main" id="{00000000-0008-0000-0F00-000015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0" name="正方形/長方形 789">
          <a:extLst>
            <a:ext uri="{FF2B5EF4-FFF2-40B4-BE49-F238E27FC236}">
              <a16:creationId xmlns:a16="http://schemas.microsoft.com/office/drawing/2014/main" id="{00000000-0008-0000-0F00-000016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1" name="正方形/長方形 790">
          <a:extLst>
            <a:ext uri="{FF2B5EF4-FFF2-40B4-BE49-F238E27FC236}">
              <a16:creationId xmlns:a16="http://schemas.microsoft.com/office/drawing/2014/main" id="{00000000-0008-0000-0F00-000017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2" name="正方形/長方形 791">
          <a:extLst>
            <a:ext uri="{FF2B5EF4-FFF2-40B4-BE49-F238E27FC236}">
              <a16:creationId xmlns:a16="http://schemas.microsoft.com/office/drawing/2014/main" id="{00000000-0008-0000-0F00-000018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3" name="正方形/長方形 792">
          <a:extLst>
            <a:ext uri="{FF2B5EF4-FFF2-40B4-BE49-F238E27FC236}">
              <a16:creationId xmlns:a16="http://schemas.microsoft.com/office/drawing/2014/main" id="{00000000-0008-0000-0F00-000019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4" name="テキスト ボックス 793">
          <a:extLst>
            <a:ext uri="{FF2B5EF4-FFF2-40B4-BE49-F238E27FC236}">
              <a16:creationId xmlns:a16="http://schemas.microsoft.com/office/drawing/2014/main" id="{00000000-0008-0000-0F00-00001A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5" name="直線コネクタ 794">
          <a:extLst>
            <a:ext uri="{FF2B5EF4-FFF2-40B4-BE49-F238E27FC236}">
              <a16:creationId xmlns:a16="http://schemas.microsoft.com/office/drawing/2014/main" id="{00000000-0008-0000-0F00-00001B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796" name="直線コネクタ 795">
          <a:extLst>
            <a:ext uri="{FF2B5EF4-FFF2-40B4-BE49-F238E27FC236}">
              <a16:creationId xmlns:a16="http://schemas.microsoft.com/office/drawing/2014/main" id="{00000000-0008-0000-0F00-00001C030000}"/>
            </a:ext>
          </a:extLst>
        </xdr:cNvPr>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797" name="テキスト ボックス 796">
          <a:extLst>
            <a:ext uri="{FF2B5EF4-FFF2-40B4-BE49-F238E27FC236}">
              <a16:creationId xmlns:a16="http://schemas.microsoft.com/office/drawing/2014/main" id="{00000000-0008-0000-0F00-00001D030000}"/>
            </a:ext>
          </a:extLst>
        </xdr:cNvPr>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00000000-0008-0000-0F00-00001E03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00000000-0008-0000-0F00-00001F03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801" name="テキスト ボックス 800">
          <a:extLst>
            <a:ext uri="{FF2B5EF4-FFF2-40B4-BE49-F238E27FC236}">
              <a16:creationId xmlns:a16="http://schemas.microsoft.com/office/drawing/2014/main" id="{00000000-0008-0000-0F00-000021030000}"/>
            </a:ext>
          </a:extLst>
        </xdr:cNvPr>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2" name="直線コネクタ 801">
          <a:extLst>
            <a:ext uri="{FF2B5EF4-FFF2-40B4-BE49-F238E27FC236}">
              <a16:creationId xmlns:a16="http://schemas.microsoft.com/office/drawing/2014/main" id="{00000000-0008-0000-0F00-000022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3" name="テキスト ボックス 802">
          <a:extLst>
            <a:ext uri="{FF2B5EF4-FFF2-40B4-BE49-F238E27FC236}">
              <a16:creationId xmlns:a16="http://schemas.microsoft.com/office/drawing/2014/main" id="{00000000-0008-0000-0F00-000023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4" name="【消防施設】&#10;一人当たり面積グラフ枠">
          <a:extLst>
            <a:ext uri="{FF2B5EF4-FFF2-40B4-BE49-F238E27FC236}">
              <a16:creationId xmlns:a16="http://schemas.microsoft.com/office/drawing/2014/main" id="{00000000-0008-0000-0F00-000024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32386</xdr:rowOff>
    </xdr:from>
    <xdr:to>
      <xdr:col>116</xdr:col>
      <xdr:colOff>62864</xdr:colOff>
      <xdr:row>85</xdr:row>
      <xdr:rowOff>55245</xdr:rowOff>
    </xdr:to>
    <xdr:cxnSp macro="">
      <xdr:nvCxnSpPr>
        <xdr:cNvPr id="805" name="直線コネクタ 804">
          <a:extLst>
            <a:ext uri="{FF2B5EF4-FFF2-40B4-BE49-F238E27FC236}">
              <a16:creationId xmlns:a16="http://schemas.microsoft.com/office/drawing/2014/main" id="{00000000-0008-0000-0F00-000025030000}"/>
            </a:ext>
          </a:extLst>
        </xdr:cNvPr>
        <xdr:cNvCxnSpPr/>
      </xdr:nvCxnSpPr>
      <xdr:spPr>
        <a:xfrm flipV="1">
          <a:off x="22160864" y="13405486"/>
          <a:ext cx="0" cy="1223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59072</xdr:rowOff>
    </xdr:from>
    <xdr:ext cx="469744" cy="259045"/>
    <xdr:sp macro="" textlink="">
      <xdr:nvSpPr>
        <xdr:cNvPr id="806" name="【消防施設】&#10;一人当たり面積最小値テキスト">
          <a:extLst>
            <a:ext uri="{FF2B5EF4-FFF2-40B4-BE49-F238E27FC236}">
              <a16:creationId xmlns:a16="http://schemas.microsoft.com/office/drawing/2014/main" id="{00000000-0008-0000-0F00-000026030000}"/>
            </a:ext>
          </a:extLst>
        </xdr:cNvPr>
        <xdr:cNvSpPr txBox="1"/>
      </xdr:nvSpPr>
      <xdr:spPr>
        <a:xfrm>
          <a:off x="22199600" y="14632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55245</xdr:rowOff>
    </xdr:from>
    <xdr:to>
      <xdr:col>116</xdr:col>
      <xdr:colOff>152400</xdr:colOff>
      <xdr:row>85</xdr:row>
      <xdr:rowOff>55245</xdr:rowOff>
    </xdr:to>
    <xdr:cxnSp macro="">
      <xdr:nvCxnSpPr>
        <xdr:cNvPr id="807" name="直線コネクタ 806">
          <a:extLst>
            <a:ext uri="{FF2B5EF4-FFF2-40B4-BE49-F238E27FC236}">
              <a16:creationId xmlns:a16="http://schemas.microsoft.com/office/drawing/2014/main" id="{00000000-0008-0000-0F00-000027030000}"/>
            </a:ext>
          </a:extLst>
        </xdr:cNvPr>
        <xdr:cNvCxnSpPr/>
      </xdr:nvCxnSpPr>
      <xdr:spPr>
        <a:xfrm>
          <a:off x="22072600" y="14628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150513</xdr:rowOff>
    </xdr:from>
    <xdr:ext cx="469744" cy="259045"/>
    <xdr:sp macro="" textlink="">
      <xdr:nvSpPr>
        <xdr:cNvPr id="808" name="【消防施設】&#10;一人当たり面積最大値テキスト">
          <a:extLst>
            <a:ext uri="{FF2B5EF4-FFF2-40B4-BE49-F238E27FC236}">
              <a16:creationId xmlns:a16="http://schemas.microsoft.com/office/drawing/2014/main" id="{00000000-0008-0000-0F00-000028030000}"/>
            </a:ext>
          </a:extLst>
        </xdr:cNvPr>
        <xdr:cNvSpPr txBox="1"/>
      </xdr:nvSpPr>
      <xdr:spPr>
        <a:xfrm>
          <a:off x="22199600" y="13180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32386</xdr:rowOff>
    </xdr:from>
    <xdr:to>
      <xdr:col>116</xdr:col>
      <xdr:colOff>152400</xdr:colOff>
      <xdr:row>78</xdr:row>
      <xdr:rowOff>32386</xdr:rowOff>
    </xdr:to>
    <xdr:cxnSp macro="">
      <xdr:nvCxnSpPr>
        <xdr:cNvPr id="809" name="直線コネクタ 808">
          <a:extLst>
            <a:ext uri="{FF2B5EF4-FFF2-40B4-BE49-F238E27FC236}">
              <a16:creationId xmlns:a16="http://schemas.microsoft.com/office/drawing/2014/main" id="{00000000-0008-0000-0F00-000029030000}"/>
            </a:ext>
          </a:extLst>
        </xdr:cNvPr>
        <xdr:cNvCxnSpPr/>
      </xdr:nvCxnSpPr>
      <xdr:spPr>
        <a:xfrm>
          <a:off x="22072600" y="1340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78757</xdr:rowOff>
    </xdr:from>
    <xdr:ext cx="469744" cy="259045"/>
    <xdr:sp macro="" textlink="">
      <xdr:nvSpPr>
        <xdr:cNvPr id="810" name="【消防施設】&#10;一人当たり面積平均値テキスト">
          <a:extLst>
            <a:ext uri="{FF2B5EF4-FFF2-40B4-BE49-F238E27FC236}">
              <a16:creationId xmlns:a16="http://schemas.microsoft.com/office/drawing/2014/main" id="{00000000-0008-0000-0F00-00002A030000}"/>
            </a:ext>
          </a:extLst>
        </xdr:cNvPr>
        <xdr:cNvSpPr txBox="1"/>
      </xdr:nvSpPr>
      <xdr:spPr>
        <a:xfrm>
          <a:off x="22199600" y="13966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55880</xdr:rowOff>
    </xdr:from>
    <xdr:to>
      <xdr:col>116</xdr:col>
      <xdr:colOff>114300</xdr:colOff>
      <xdr:row>82</xdr:row>
      <xdr:rowOff>157480</xdr:rowOff>
    </xdr:to>
    <xdr:sp macro="" textlink="">
      <xdr:nvSpPr>
        <xdr:cNvPr id="811" name="フローチャート: 判断 810">
          <a:extLst>
            <a:ext uri="{FF2B5EF4-FFF2-40B4-BE49-F238E27FC236}">
              <a16:creationId xmlns:a16="http://schemas.microsoft.com/office/drawing/2014/main" id="{00000000-0008-0000-0F00-00002B030000}"/>
            </a:ext>
          </a:extLst>
        </xdr:cNvPr>
        <xdr:cNvSpPr/>
      </xdr:nvSpPr>
      <xdr:spPr>
        <a:xfrm>
          <a:off x="221107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38736</xdr:rowOff>
    </xdr:from>
    <xdr:to>
      <xdr:col>112</xdr:col>
      <xdr:colOff>38100</xdr:colOff>
      <xdr:row>82</xdr:row>
      <xdr:rowOff>140336</xdr:rowOff>
    </xdr:to>
    <xdr:sp macro="" textlink="">
      <xdr:nvSpPr>
        <xdr:cNvPr id="812" name="フローチャート: 判断 811">
          <a:extLst>
            <a:ext uri="{FF2B5EF4-FFF2-40B4-BE49-F238E27FC236}">
              <a16:creationId xmlns:a16="http://schemas.microsoft.com/office/drawing/2014/main" id="{00000000-0008-0000-0F00-00002C030000}"/>
            </a:ext>
          </a:extLst>
        </xdr:cNvPr>
        <xdr:cNvSpPr/>
      </xdr:nvSpPr>
      <xdr:spPr>
        <a:xfrm>
          <a:off x="21272500" y="140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90170</xdr:rowOff>
    </xdr:from>
    <xdr:to>
      <xdr:col>107</xdr:col>
      <xdr:colOff>101600</xdr:colOff>
      <xdr:row>83</xdr:row>
      <xdr:rowOff>20320</xdr:rowOff>
    </xdr:to>
    <xdr:sp macro="" textlink="">
      <xdr:nvSpPr>
        <xdr:cNvPr id="813" name="フローチャート: 判断 812">
          <a:extLst>
            <a:ext uri="{FF2B5EF4-FFF2-40B4-BE49-F238E27FC236}">
              <a16:creationId xmlns:a16="http://schemas.microsoft.com/office/drawing/2014/main" id="{00000000-0008-0000-0F00-00002D030000}"/>
            </a:ext>
          </a:extLst>
        </xdr:cNvPr>
        <xdr:cNvSpPr/>
      </xdr:nvSpPr>
      <xdr:spPr>
        <a:xfrm>
          <a:off x="20383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81</xdr:row>
      <xdr:rowOff>61595</xdr:rowOff>
    </xdr:from>
    <xdr:to>
      <xdr:col>102</xdr:col>
      <xdr:colOff>165100</xdr:colOff>
      <xdr:row>81</xdr:row>
      <xdr:rowOff>163195</xdr:rowOff>
    </xdr:to>
    <xdr:sp macro="" textlink="">
      <xdr:nvSpPr>
        <xdr:cNvPr id="814" name="フローチャート: 判断 813">
          <a:extLst>
            <a:ext uri="{FF2B5EF4-FFF2-40B4-BE49-F238E27FC236}">
              <a16:creationId xmlns:a16="http://schemas.microsoft.com/office/drawing/2014/main" id="{00000000-0008-0000-0F00-00002E030000}"/>
            </a:ext>
          </a:extLst>
        </xdr:cNvPr>
        <xdr:cNvSpPr/>
      </xdr:nvSpPr>
      <xdr:spPr>
        <a:xfrm>
          <a:off x="19494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81</xdr:row>
      <xdr:rowOff>67311</xdr:rowOff>
    </xdr:from>
    <xdr:to>
      <xdr:col>98</xdr:col>
      <xdr:colOff>38100</xdr:colOff>
      <xdr:row>81</xdr:row>
      <xdr:rowOff>168911</xdr:rowOff>
    </xdr:to>
    <xdr:sp macro="" textlink="">
      <xdr:nvSpPr>
        <xdr:cNvPr id="815" name="フローチャート: 判断 814">
          <a:extLst>
            <a:ext uri="{FF2B5EF4-FFF2-40B4-BE49-F238E27FC236}">
              <a16:creationId xmlns:a16="http://schemas.microsoft.com/office/drawing/2014/main" id="{00000000-0008-0000-0F00-00002F030000}"/>
            </a:ext>
          </a:extLst>
        </xdr:cNvPr>
        <xdr:cNvSpPr/>
      </xdr:nvSpPr>
      <xdr:spPr>
        <a:xfrm>
          <a:off x="18605500" y="1395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00000000-0008-0000-0F00-000030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00000000-0008-0000-0F00-000031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F00-000032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F00-000033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F00-000034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170180</xdr:rowOff>
    </xdr:from>
    <xdr:to>
      <xdr:col>116</xdr:col>
      <xdr:colOff>114300</xdr:colOff>
      <xdr:row>83</xdr:row>
      <xdr:rowOff>100330</xdr:rowOff>
    </xdr:to>
    <xdr:sp macro="" textlink="">
      <xdr:nvSpPr>
        <xdr:cNvPr id="821" name="楕円 820">
          <a:extLst>
            <a:ext uri="{FF2B5EF4-FFF2-40B4-BE49-F238E27FC236}">
              <a16:creationId xmlns:a16="http://schemas.microsoft.com/office/drawing/2014/main" id="{00000000-0008-0000-0F00-000035030000}"/>
            </a:ext>
          </a:extLst>
        </xdr:cNvPr>
        <xdr:cNvSpPr/>
      </xdr:nvSpPr>
      <xdr:spPr>
        <a:xfrm>
          <a:off x="221107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148607</xdr:rowOff>
    </xdr:from>
    <xdr:ext cx="469744" cy="259045"/>
    <xdr:sp macro="" textlink="">
      <xdr:nvSpPr>
        <xdr:cNvPr id="822" name="【消防施設】&#10;一人当たり面積該当値テキスト">
          <a:extLst>
            <a:ext uri="{FF2B5EF4-FFF2-40B4-BE49-F238E27FC236}">
              <a16:creationId xmlns:a16="http://schemas.microsoft.com/office/drawing/2014/main" id="{00000000-0008-0000-0F00-000036030000}"/>
            </a:ext>
          </a:extLst>
        </xdr:cNvPr>
        <xdr:cNvSpPr txBox="1"/>
      </xdr:nvSpPr>
      <xdr:spPr>
        <a:xfrm>
          <a:off x="22199600" y="1420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170180</xdr:rowOff>
    </xdr:from>
    <xdr:to>
      <xdr:col>112</xdr:col>
      <xdr:colOff>38100</xdr:colOff>
      <xdr:row>83</xdr:row>
      <xdr:rowOff>100330</xdr:rowOff>
    </xdr:to>
    <xdr:sp macro="" textlink="">
      <xdr:nvSpPr>
        <xdr:cNvPr id="823" name="楕円 822">
          <a:extLst>
            <a:ext uri="{FF2B5EF4-FFF2-40B4-BE49-F238E27FC236}">
              <a16:creationId xmlns:a16="http://schemas.microsoft.com/office/drawing/2014/main" id="{00000000-0008-0000-0F00-000037030000}"/>
            </a:ext>
          </a:extLst>
        </xdr:cNvPr>
        <xdr:cNvSpPr/>
      </xdr:nvSpPr>
      <xdr:spPr>
        <a:xfrm>
          <a:off x="212725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49530</xdr:rowOff>
    </xdr:from>
    <xdr:to>
      <xdr:col>116</xdr:col>
      <xdr:colOff>63500</xdr:colOff>
      <xdr:row>83</xdr:row>
      <xdr:rowOff>49530</xdr:rowOff>
    </xdr:to>
    <xdr:cxnSp macro="">
      <xdr:nvCxnSpPr>
        <xdr:cNvPr id="824" name="直線コネクタ 823">
          <a:extLst>
            <a:ext uri="{FF2B5EF4-FFF2-40B4-BE49-F238E27FC236}">
              <a16:creationId xmlns:a16="http://schemas.microsoft.com/office/drawing/2014/main" id="{00000000-0008-0000-0F00-000038030000}"/>
            </a:ext>
          </a:extLst>
        </xdr:cNvPr>
        <xdr:cNvCxnSpPr/>
      </xdr:nvCxnSpPr>
      <xdr:spPr>
        <a:xfrm>
          <a:off x="21323300" y="142798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4445</xdr:rowOff>
    </xdr:from>
    <xdr:to>
      <xdr:col>107</xdr:col>
      <xdr:colOff>101600</xdr:colOff>
      <xdr:row>83</xdr:row>
      <xdr:rowOff>106045</xdr:rowOff>
    </xdr:to>
    <xdr:sp macro="" textlink="">
      <xdr:nvSpPr>
        <xdr:cNvPr id="825" name="楕円 824">
          <a:extLst>
            <a:ext uri="{FF2B5EF4-FFF2-40B4-BE49-F238E27FC236}">
              <a16:creationId xmlns:a16="http://schemas.microsoft.com/office/drawing/2014/main" id="{00000000-0008-0000-0F00-000039030000}"/>
            </a:ext>
          </a:extLst>
        </xdr:cNvPr>
        <xdr:cNvSpPr/>
      </xdr:nvSpPr>
      <xdr:spPr>
        <a:xfrm>
          <a:off x="20383500" y="1423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49530</xdr:rowOff>
    </xdr:from>
    <xdr:to>
      <xdr:col>111</xdr:col>
      <xdr:colOff>177800</xdr:colOff>
      <xdr:row>83</xdr:row>
      <xdr:rowOff>55245</xdr:rowOff>
    </xdr:to>
    <xdr:cxnSp macro="">
      <xdr:nvCxnSpPr>
        <xdr:cNvPr id="826" name="直線コネクタ 825">
          <a:extLst>
            <a:ext uri="{FF2B5EF4-FFF2-40B4-BE49-F238E27FC236}">
              <a16:creationId xmlns:a16="http://schemas.microsoft.com/office/drawing/2014/main" id="{00000000-0008-0000-0F00-00003A030000}"/>
            </a:ext>
          </a:extLst>
        </xdr:cNvPr>
        <xdr:cNvCxnSpPr/>
      </xdr:nvCxnSpPr>
      <xdr:spPr>
        <a:xfrm flipV="1">
          <a:off x="20434300" y="1427988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4445</xdr:rowOff>
    </xdr:from>
    <xdr:to>
      <xdr:col>102</xdr:col>
      <xdr:colOff>165100</xdr:colOff>
      <xdr:row>83</xdr:row>
      <xdr:rowOff>106045</xdr:rowOff>
    </xdr:to>
    <xdr:sp macro="" textlink="">
      <xdr:nvSpPr>
        <xdr:cNvPr id="827" name="楕円 826">
          <a:extLst>
            <a:ext uri="{FF2B5EF4-FFF2-40B4-BE49-F238E27FC236}">
              <a16:creationId xmlns:a16="http://schemas.microsoft.com/office/drawing/2014/main" id="{00000000-0008-0000-0F00-00003B030000}"/>
            </a:ext>
          </a:extLst>
        </xdr:cNvPr>
        <xdr:cNvSpPr/>
      </xdr:nvSpPr>
      <xdr:spPr>
        <a:xfrm>
          <a:off x="19494500" y="1423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55245</xdr:rowOff>
    </xdr:from>
    <xdr:to>
      <xdr:col>107</xdr:col>
      <xdr:colOff>50800</xdr:colOff>
      <xdr:row>83</xdr:row>
      <xdr:rowOff>55245</xdr:rowOff>
    </xdr:to>
    <xdr:cxnSp macro="">
      <xdr:nvCxnSpPr>
        <xdr:cNvPr id="828" name="直線コネクタ 827">
          <a:extLst>
            <a:ext uri="{FF2B5EF4-FFF2-40B4-BE49-F238E27FC236}">
              <a16:creationId xmlns:a16="http://schemas.microsoft.com/office/drawing/2014/main" id="{00000000-0008-0000-0F00-00003C030000}"/>
            </a:ext>
          </a:extLst>
        </xdr:cNvPr>
        <xdr:cNvCxnSpPr/>
      </xdr:nvCxnSpPr>
      <xdr:spPr>
        <a:xfrm>
          <a:off x="19545300" y="142855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4445</xdr:rowOff>
    </xdr:from>
    <xdr:to>
      <xdr:col>98</xdr:col>
      <xdr:colOff>38100</xdr:colOff>
      <xdr:row>83</xdr:row>
      <xdr:rowOff>106045</xdr:rowOff>
    </xdr:to>
    <xdr:sp macro="" textlink="">
      <xdr:nvSpPr>
        <xdr:cNvPr id="829" name="楕円 828">
          <a:extLst>
            <a:ext uri="{FF2B5EF4-FFF2-40B4-BE49-F238E27FC236}">
              <a16:creationId xmlns:a16="http://schemas.microsoft.com/office/drawing/2014/main" id="{00000000-0008-0000-0F00-00003D030000}"/>
            </a:ext>
          </a:extLst>
        </xdr:cNvPr>
        <xdr:cNvSpPr/>
      </xdr:nvSpPr>
      <xdr:spPr>
        <a:xfrm>
          <a:off x="18605500" y="1423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55245</xdr:rowOff>
    </xdr:from>
    <xdr:to>
      <xdr:col>102</xdr:col>
      <xdr:colOff>114300</xdr:colOff>
      <xdr:row>83</xdr:row>
      <xdr:rowOff>55245</xdr:rowOff>
    </xdr:to>
    <xdr:cxnSp macro="">
      <xdr:nvCxnSpPr>
        <xdr:cNvPr id="830" name="直線コネクタ 829">
          <a:extLst>
            <a:ext uri="{FF2B5EF4-FFF2-40B4-BE49-F238E27FC236}">
              <a16:creationId xmlns:a16="http://schemas.microsoft.com/office/drawing/2014/main" id="{00000000-0008-0000-0F00-00003E030000}"/>
            </a:ext>
          </a:extLst>
        </xdr:cNvPr>
        <xdr:cNvCxnSpPr/>
      </xdr:nvCxnSpPr>
      <xdr:spPr>
        <a:xfrm>
          <a:off x="18656300" y="142855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156863</xdr:rowOff>
    </xdr:from>
    <xdr:ext cx="469744" cy="259045"/>
    <xdr:sp macro="" textlink="">
      <xdr:nvSpPr>
        <xdr:cNvPr id="831" name="n_1aveValue【消防施設】&#10;一人当たり面積">
          <a:extLst>
            <a:ext uri="{FF2B5EF4-FFF2-40B4-BE49-F238E27FC236}">
              <a16:creationId xmlns:a16="http://schemas.microsoft.com/office/drawing/2014/main" id="{00000000-0008-0000-0F00-00003F030000}"/>
            </a:ext>
          </a:extLst>
        </xdr:cNvPr>
        <xdr:cNvSpPr txBox="1"/>
      </xdr:nvSpPr>
      <xdr:spPr>
        <a:xfrm>
          <a:off x="21075727" y="1387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36847</xdr:rowOff>
    </xdr:from>
    <xdr:ext cx="469744" cy="259045"/>
    <xdr:sp macro="" textlink="">
      <xdr:nvSpPr>
        <xdr:cNvPr id="832" name="n_2aveValue【消防施設】&#10;一人当たり面積">
          <a:extLst>
            <a:ext uri="{FF2B5EF4-FFF2-40B4-BE49-F238E27FC236}">
              <a16:creationId xmlns:a16="http://schemas.microsoft.com/office/drawing/2014/main" id="{00000000-0008-0000-0F00-000040030000}"/>
            </a:ext>
          </a:extLst>
        </xdr:cNvPr>
        <xdr:cNvSpPr txBox="1"/>
      </xdr:nvSpPr>
      <xdr:spPr>
        <a:xfrm>
          <a:off x="20199427" y="1392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8272</xdr:rowOff>
    </xdr:from>
    <xdr:ext cx="469744" cy="259045"/>
    <xdr:sp macro="" textlink="">
      <xdr:nvSpPr>
        <xdr:cNvPr id="833" name="n_3aveValue【消防施設】&#10;一人当たり面積">
          <a:extLst>
            <a:ext uri="{FF2B5EF4-FFF2-40B4-BE49-F238E27FC236}">
              <a16:creationId xmlns:a16="http://schemas.microsoft.com/office/drawing/2014/main" id="{00000000-0008-0000-0F00-000041030000}"/>
            </a:ext>
          </a:extLst>
        </xdr:cNvPr>
        <xdr:cNvSpPr txBox="1"/>
      </xdr:nvSpPr>
      <xdr:spPr>
        <a:xfrm>
          <a:off x="19310427" y="13724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13988</xdr:rowOff>
    </xdr:from>
    <xdr:ext cx="469744" cy="259045"/>
    <xdr:sp macro="" textlink="">
      <xdr:nvSpPr>
        <xdr:cNvPr id="834" name="n_4aveValue【消防施設】&#10;一人当たり面積">
          <a:extLst>
            <a:ext uri="{FF2B5EF4-FFF2-40B4-BE49-F238E27FC236}">
              <a16:creationId xmlns:a16="http://schemas.microsoft.com/office/drawing/2014/main" id="{00000000-0008-0000-0F00-000042030000}"/>
            </a:ext>
          </a:extLst>
        </xdr:cNvPr>
        <xdr:cNvSpPr txBox="1"/>
      </xdr:nvSpPr>
      <xdr:spPr>
        <a:xfrm>
          <a:off x="18421427" y="13729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91457</xdr:rowOff>
    </xdr:from>
    <xdr:ext cx="469744" cy="259045"/>
    <xdr:sp macro="" textlink="">
      <xdr:nvSpPr>
        <xdr:cNvPr id="835" name="n_1mainValue【消防施設】&#10;一人当たり面積">
          <a:extLst>
            <a:ext uri="{FF2B5EF4-FFF2-40B4-BE49-F238E27FC236}">
              <a16:creationId xmlns:a16="http://schemas.microsoft.com/office/drawing/2014/main" id="{00000000-0008-0000-0F00-000043030000}"/>
            </a:ext>
          </a:extLst>
        </xdr:cNvPr>
        <xdr:cNvSpPr txBox="1"/>
      </xdr:nvSpPr>
      <xdr:spPr>
        <a:xfrm>
          <a:off x="21075727" y="1432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97172</xdr:rowOff>
    </xdr:from>
    <xdr:ext cx="469744" cy="259045"/>
    <xdr:sp macro="" textlink="">
      <xdr:nvSpPr>
        <xdr:cNvPr id="836" name="n_2mainValue【消防施設】&#10;一人当たり面積">
          <a:extLst>
            <a:ext uri="{FF2B5EF4-FFF2-40B4-BE49-F238E27FC236}">
              <a16:creationId xmlns:a16="http://schemas.microsoft.com/office/drawing/2014/main" id="{00000000-0008-0000-0F00-000044030000}"/>
            </a:ext>
          </a:extLst>
        </xdr:cNvPr>
        <xdr:cNvSpPr txBox="1"/>
      </xdr:nvSpPr>
      <xdr:spPr>
        <a:xfrm>
          <a:off x="20199427" y="1432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97172</xdr:rowOff>
    </xdr:from>
    <xdr:ext cx="469744" cy="259045"/>
    <xdr:sp macro="" textlink="">
      <xdr:nvSpPr>
        <xdr:cNvPr id="837" name="n_3mainValue【消防施設】&#10;一人当たり面積">
          <a:extLst>
            <a:ext uri="{FF2B5EF4-FFF2-40B4-BE49-F238E27FC236}">
              <a16:creationId xmlns:a16="http://schemas.microsoft.com/office/drawing/2014/main" id="{00000000-0008-0000-0F00-000045030000}"/>
            </a:ext>
          </a:extLst>
        </xdr:cNvPr>
        <xdr:cNvSpPr txBox="1"/>
      </xdr:nvSpPr>
      <xdr:spPr>
        <a:xfrm>
          <a:off x="19310427" y="1432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97172</xdr:rowOff>
    </xdr:from>
    <xdr:ext cx="469744" cy="259045"/>
    <xdr:sp macro="" textlink="">
      <xdr:nvSpPr>
        <xdr:cNvPr id="838" name="n_4mainValue【消防施設】&#10;一人当たり面積">
          <a:extLst>
            <a:ext uri="{FF2B5EF4-FFF2-40B4-BE49-F238E27FC236}">
              <a16:creationId xmlns:a16="http://schemas.microsoft.com/office/drawing/2014/main" id="{00000000-0008-0000-0F00-000046030000}"/>
            </a:ext>
          </a:extLst>
        </xdr:cNvPr>
        <xdr:cNvSpPr txBox="1"/>
      </xdr:nvSpPr>
      <xdr:spPr>
        <a:xfrm>
          <a:off x="18421427" y="1432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9" name="正方形/長方形 838">
          <a:extLst>
            <a:ext uri="{FF2B5EF4-FFF2-40B4-BE49-F238E27FC236}">
              <a16:creationId xmlns:a16="http://schemas.microsoft.com/office/drawing/2014/main" id="{00000000-0008-0000-0F00-000047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0" name="正方形/長方形 839">
          <a:extLst>
            <a:ext uri="{FF2B5EF4-FFF2-40B4-BE49-F238E27FC236}">
              <a16:creationId xmlns:a16="http://schemas.microsoft.com/office/drawing/2014/main" id="{00000000-0008-0000-0F00-000048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1" name="正方形/長方形 840">
          <a:extLst>
            <a:ext uri="{FF2B5EF4-FFF2-40B4-BE49-F238E27FC236}">
              <a16:creationId xmlns:a16="http://schemas.microsoft.com/office/drawing/2014/main" id="{00000000-0008-0000-0F00-000049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2" name="正方形/長方形 841">
          <a:extLst>
            <a:ext uri="{FF2B5EF4-FFF2-40B4-BE49-F238E27FC236}">
              <a16:creationId xmlns:a16="http://schemas.microsoft.com/office/drawing/2014/main" id="{00000000-0008-0000-0F00-00004A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3" name="正方形/長方形 842">
          <a:extLst>
            <a:ext uri="{FF2B5EF4-FFF2-40B4-BE49-F238E27FC236}">
              <a16:creationId xmlns:a16="http://schemas.microsoft.com/office/drawing/2014/main" id="{00000000-0008-0000-0F00-00004B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4" name="正方形/長方形 843">
          <a:extLst>
            <a:ext uri="{FF2B5EF4-FFF2-40B4-BE49-F238E27FC236}">
              <a16:creationId xmlns:a16="http://schemas.microsoft.com/office/drawing/2014/main" id="{00000000-0008-0000-0F00-00004C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5" name="正方形/長方形 844">
          <a:extLst>
            <a:ext uri="{FF2B5EF4-FFF2-40B4-BE49-F238E27FC236}">
              <a16:creationId xmlns:a16="http://schemas.microsoft.com/office/drawing/2014/main" id="{00000000-0008-0000-0F00-00004D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6" name="正方形/長方形 845">
          <a:extLst>
            <a:ext uri="{FF2B5EF4-FFF2-40B4-BE49-F238E27FC236}">
              <a16:creationId xmlns:a16="http://schemas.microsoft.com/office/drawing/2014/main" id="{00000000-0008-0000-0F00-00004E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7" name="テキスト ボックス 846">
          <a:extLst>
            <a:ext uri="{FF2B5EF4-FFF2-40B4-BE49-F238E27FC236}">
              <a16:creationId xmlns:a16="http://schemas.microsoft.com/office/drawing/2014/main" id="{00000000-0008-0000-0F00-00004F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8" name="直線コネクタ 847">
          <a:extLst>
            <a:ext uri="{FF2B5EF4-FFF2-40B4-BE49-F238E27FC236}">
              <a16:creationId xmlns:a16="http://schemas.microsoft.com/office/drawing/2014/main" id="{00000000-0008-0000-0F00-000050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9" name="テキスト ボックス 848">
          <a:extLst>
            <a:ext uri="{FF2B5EF4-FFF2-40B4-BE49-F238E27FC236}">
              <a16:creationId xmlns:a16="http://schemas.microsoft.com/office/drawing/2014/main" id="{00000000-0008-0000-0F00-000051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0" name="直線コネクタ 849">
          <a:extLst>
            <a:ext uri="{FF2B5EF4-FFF2-40B4-BE49-F238E27FC236}">
              <a16:creationId xmlns:a16="http://schemas.microsoft.com/office/drawing/2014/main" id="{00000000-0008-0000-0F00-000052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1" name="テキスト ボックス 850">
          <a:extLst>
            <a:ext uri="{FF2B5EF4-FFF2-40B4-BE49-F238E27FC236}">
              <a16:creationId xmlns:a16="http://schemas.microsoft.com/office/drawing/2014/main" id="{00000000-0008-0000-0F00-000053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2" name="直線コネクタ 851">
          <a:extLst>
            <a:ext uri="{FF2B5EF4-FFF2-40B4-BE49-F238E27FC236}">
              <a16:creationId xmlns:a16="http://schemas.microsoft.com/office/drawing/2014/main" id="{00000000-0008-0000-0F00-000054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3" name="テキスト ボックス 852">
          <a:extLst>
            <a:ext uri="{FF2B5EF4-FFF2-40B4-BE49-F238E27FC236}">
              <a16:creationId xmlns:a16="http://schemas.microsoft.com/office/drawing/2014/main" id="{00000000-0008-0000-0F00-000055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4" name="直線コネクタ 853">
          <a:extLst>
            <a:ext uri="{FF2B5EF4-FFF2-40B4-BE49-F238E27FC236}">
              <a16:creationId xmlns:a16="http://schemas.microsoft.com/office/drawing/2014/main" id="{00000000-0008-0000-0F00-000056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5" name="テキスト ボックス 854">
          <a:extLst>
            <a:ext uri="{FF2B5EF4-FFF2-40B4-BE49-F238E27FC236}">
              <a16:creationId xmlns:a16="http://schemas.microsoft.com/office/drawing/2014/main" id="{00000000-0008-0000-0F00-000057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6" name="直線コネクタ 855">
          <a:extLst>
            <a:ext uri="{FF2B5EF4-FFF2-40B4-BE49-F238E27FC236}">
              <a16:creationId xmlns:a16="http://schemas.microsoft.com/office/drawing/2014/main" id="{00000000-0008-0000-0F00-000058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7" name="テキスト ボックス 856">
          <a:extLst>
            <a:ext uri="{FF2B5EF4-FFF2-40B4-BE49-F238E27FC236}">
              <a16:creationId xmlns:a16="http://schemas.microsoft.com/office/drawing/2014/main" id="{00000000-0008-0000-0F00-000059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8" name="直線コネクタ 857">
          <a:extLst>
            <a:ext uri="{FF2B5EF4-FFF2-40B4-BE49-F238E27FC236}">
              <a16:creationId xmlns:a16="http://schemas.microsoft.com/office/drawing/2014/main" id="{00000000-0008-0000-0F00-00005A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9" name="テキスト ボックス 858">
          <a:extLst>
            <a:ext uri="{FF2B5EF4-FFF2-40B4-BE49-F238E27FC236}">
              <a16:creationId xmlns:a16="http://schemas.microsoft.com/office/drawing/2014/main" id="{00000000-0008-0000-0F00-00005B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0" name="直線コネクタ 859">
          <a:extLst>
            <a:ext uri="{FF2B5EF4-FFF2-40B4-BE49-F238E27FC236}">
              <a16:creationId xmlns:a16="http://schemas.microsoft.com/office/drawing/2014/main" id="{00000000-0008-0000-0F00-00005C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1" name="テキスト ボックス 860">
          <a:extLst>
            <a:ext uri="{FF2B5EF4-FFF2-40B4-BE49-F238E27FC236}">
              <a16:creationId xmlns:a16="http://schemas.microsoft.com/office/drawing/2014/main" id="{00000000-0008-0000-0F00-00005D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00000000-0008-0000-0F00-00005E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00000000-0008-0000-0F00-00005F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68036</xdr:rowOff>
    </xdr:from>
    <xdr:to>
      <xdr:col>85</xdr:col>
      <xdr:colOff>126364</xdr:colOff>
      <xdr:row>109</xdr:row>
      <xdr:rowOff>33745</xdr:rowOff>
    </xdr:to>
    <xdr:cxnSp macro="">
      <xdr:nvCxnSpPr>
        <xdr:cNvPr id="864" name="直線コネクタ 863">
          <a:extLst>
            <a:ext uri="{FF2B5EF4-FFF2-40B4-BE49-F238E27FC236}">
              <a16:creationId xmlns:a16="http://schemas.microsoft.com/office/drawing/2014/main" id="{00000000-0008-0000-0F00-000060030000}"/>
            </a:ext>
          </a:extLst>
        </xdr:cNvPr>
        <xdr:cNvCxnSpPr/>
      </xdr:nvCxnSpPr>
      <xdr:spPr>
        <a:xfrm flipV="1">
          <a:off x="16318864" y="17213036"/>
          <a:ext cx="0" cy="1508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65" name="【庁舎】&#10;有形固定資産減価償却率最小値テキスト">
          <a:extLst>
            <a:ext uri="{FF2B5EF4-FFF2-40B4-BE49-F238E27FC236}">
              <a16:creationId xmlns:a16="http://schemas.microsoft.com/office/drawing/2014/main" id="{00000000-0008-0000-0F00-000061030000}"/>
            </a:ext>
          </a:extLst>
        </xdr:cNvPr>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66" name="直線コネクタ 865">
          <a:extLst>
            <a:ext uri="{FF2B5EF4-FFF2-40B4-BE49-F238E27FC236}">
              <a16:creationId xmlns:a16="http://schemas.microsoft.com/office/drawing/2014/main" id="{00000000-0008-0000-0F00-000062030000}"/>
            </a:ext>
          </a:extLst>
        </xdr:cNvPr>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14713</xdr:rowOff>
    </xdr:from>
    <xdr:ext cx="340478" cy="259045"/>
    <xdr:sp macro="" textlink="">
      <xdr:nvSpPr>
        <xdr:cNvPr id="867" name="【庁舎】&#10;有形固定資産減価償却率最大値テキスト">
          <a:extLst>
            <a:ext uri="{FF2B5EF4-FFF2-40B4-BE49-F238E27FC236}">
              <a16:creationId xmlns:a16="http://schemas.microsoft.com/office/drawing/2014/main" id="{00000000-0008-0000-0F00-000063030000}"/>
            </a:ext>
          </a:extLst>
        </xdr:cNvPr>
        <xdr:cNvSpPr txBox="1"/>
      </xdr:nvSpPr>
      <xdr:spPr>
        <a:xfrm>
          <a:off x="16357600" y="169882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68036</xdr:rowOff>
    </xdr:from>
    <xdr:to>
      <xdr:col>86</xdr:col>
      <xdr:colOff>25400</xdr:colOff>
      <xdr:row>100</xdr:row>
      <xdr:rowOff>68036</xdr:rowOff>
    </xdr:to>
    <xdr:cxnSp macro="">
      <xdr:nvCxnSpPr>
        <xdr:cNvPr id="868" name="直線コネクタ 867">
          <a:extLst>
            <a:ext uri="{FF2B5EF4-FFF2-40B4-BE49-F238E27FC236}">
              <a16:creationId xmlns:a16="http://schemas.microsoft.com/office/drawing/2014/main" id="{00000000-0008-0000-0F00-000064030000}"/>
            </a:ext>
          </a:extLst>
        </xdr:cNvPr>
        <xdr:cNvCxnSpPr/>
      </xdr:nvCxnSpPr>
      <xdr:spPr>
        <a:xfrm>
          <a:off x="16230600" y="17213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40113</xdr:rowOff>
    </xdr:from>
    <xdr:ext cx="405111" cy="259045"/>
    <xdr:sp macro="" textlink="">
      <xdr:nvSpPr>
        <xdr:cNvPr id="869" name="【庁舎】&#10;有形固定資産減価償却率平均値テキスト">
          <a:extLst>
            <a:ext uri="{FF2B5EF4-FFF2-40B4-BE49-F238E27FC236}">
              <a16:creationId xmlns:a16="http://schemas.microsoft.com/office/drawing/2014/main" id="{00000000-0008-0000-0F00-000065030000}"/>
            </a:ext>
          </a:extLst>
        </xdr:cNvPr>
        <xdr:cNvSpPr txBox="1"/>
      </xdr:nvSpPr>
      <xdr:spPr>
        <a:xfrm>
          <a:off x="16357600" y="176994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17236</xdr:rowOff>
    </xdr:from>
    <xdr:to>
      <xdr:col>85</xdr:col>
      <xdr:colOff>177800</xdr:colOff>
      <xdr:row>104</xdr:row>
      <xdr:rowOff>118836</xdr:rowOff>
    </xdr:to>
    <xdr:sp macro="" textlink="">
      <xdr:nvSpPr>
        <xdr:cNvPr id="870" name="フローチャート: 判断 869">
          <a:extLst>
            <a:ext uri="{FF2B5EF4-FFF2-40B4-BE49-F238E27FC236}">
              <a16:creationId xmlns:a16="http://schemas.microsoft.com/office/drawing/2014/main" id="{00000000-0008-0000-0F00-000066030000}"/>
            </a:ext>
          </a:extLst>
        </xdr:cNvPr>
        <xdr:cNvSpPr/>
      </xdr:nvSpPr>
      <xdr:spPr>
        <a:xfrm>
          <a:off x="16268700" y="1784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xdr:rowOff>
    </xdr:from>
    <xdr:to>
      <xdr:col>81</xdr:col>
      <xdr:colOff>101600</xdr:colOff>
      <xdr:row>104</xdr:row>
      <xdr:rowOff>115570</xdr:rowOff>
    </xdr:to>
    <xdr:sp macro="" textlink="">
      <xdr:nvSpPr>
        <xdr:cNvPr id="871" name="フローチャート: 判断 870">
          <a:extLst>
            <a:ext uri="{FF2B5EF4-FFF2-40B4-BE49-F238E27FC236}">
              <a16:creationId xmlns:a16="http://schemas.microsoft.com/office/drawing/2014/main" id="{00000000-0008-0000-0F00-000067030000}"/>
            </a:ext>
          </a:extLst>
        </xdr:cNvPr>
        <xdr:cNvSpPr/>
      </xdr:nvSpPr>
      <xdr:spPr>
        <a:xfrm>
          <a:off x="15430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38463</xdr:rowOff>
    </xdr:from>
    <xdr:to>
      <xdr:col>76</xdr:col>
      <xdr:colOff>165100</xdr:colOff>
      <xdr:row>104</xdr:row>
      <xdr:rowOff>140063</xdr:rowOff>
    </xdr:to>
    <xdr:sp macro="" textlink="">
      <xdr:nvSpPr>
        <xdr:cNvPr id="872" name="フローチャート: 判断 871">
          <a:extLst>
            <a:ext uri="{FF2B5EF4-FFF2-40B4-BE49-F238E27FC236}">
              <a16:creationId xmlns:a16="http://schemas.microsoft.com/office/drawing/2014/main" id="{00000000-0008-0000-0F00-000068030000}"/>
            </a:ext>
          </a:extLst>
        </xdr:cNvPr>
        <xdr:cNvSpPr/>
      </xdr:nvSpPr>
      <xdr:spPr>
        <a:xfrm>
          <a:off x="14541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46627</xdr:rowOff>
    </xdr:from>
    <xdr:to>
      <xdr:col>72</xdr:col>
      <xdr:colOff>38100</xdr:colOff>
      <xdr:row>104</xdr:row>
      <xdr:rowOff>148227</xdr:rowOff>
    </xdr:to>
    <xdr:sp macro="" textlink="">
      <xdr:nvSpPr>
        <xdr:cNvPr id="873" name="フローチャート: 判断 872">
          <a:extLst>
            <a:ext uri="{FF2B5EF4-FFF2-40B4-BE49-F238E27FC236}">
              <a16:creationId xmlns:a16="http://schemas.microsoft.com/office/drawing/2014/main" id="{00000000-0008-0000-0F00-000069030000}"/>
            </a:ext>
          </a:extLst>
        </xdr:cNvPr>
        <xdr:cNvSpPr/>
      </xdr:nvSpPr>
      <xdr:spPr>
        <a:xfrm>
          <a:off x="13652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27032</xdr:rowOff>
    </xdr:from>
    <xdr:to>
      <xdr:col>67</xdr:col>
      <xdr:colOff>101600</xdr:colOff>
      <xdr:row>105</xdr:row>
      <xdr:rowOff>128632</xdr:rowOff>
    </xdr:to>
    <xdr:sp macro="" textlink="">
      <xdr:nvSpPr>
        <xdr:cNvPr id="874" name="フローチャート: 判断 873">
          <a:extLst>
            <a:ext uri="{FF2B5EF4-FFF2-40B4-BE49-F238E27FC236}">
              <a16:creationId xmlns:a16="http://schemas.microsoft.com/office/drawing/2014/main" id="{00000000-0008-0000-0F00-00006A030000}"/>
            </a:ext>
          </a:extLst>
        </xdr:cNvPr>
        <xdr:cNvSpPr/>
      </xdr:nvSpPr>
      <xdr:spPr>
        <a:xfrm>
          <a:off x="12763500" y="1802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00000000-0008-0000-0F00-00006B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00000000-0008-0000-0F00-00006C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F00-00006D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F00-00006E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F00-00006F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162561</xdr:rowOff>
    </xdr:from>
    <xdr:to>
      <xdr:col>85</xdr:col>
      <xdr:colOff>177800</xdr:colOff>
      <xdr:row>106</xdr:row>
      <xdr:rowOff>92711</xdr:rowOff>
    </xdr:to>
    <xdr:sp macro="" textlink="">
      <xdr:nvSpPr>
        <xdr:cNvPr id="880" name="楕円 879">
          <a:extLst>
            <a:ext uri="{FF2B5EF4-FFF2-40B4-BE49-F238E27FC236}">
              <a16:creationId xmlns:a16="http://schemas.microsoft.com/office/drawing/2014/main" id="{00000000-0008-0000-0F00-000070030000}"/>
            </a:ext>
          </a:extLst>
        </xdr:cNvPr>
        <xdr:cNvSpPr/>
      </xdr:nvSpPr>
      <xdr:spPr>
        <a:xfrm>
          <a:off x="162687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140988</xdr:rowOff>
    </xdr:from>
    <xdr:ext cx="405111" cy="259045"/>
    <xdr:sp macro="" textlink="">
      <xdr:nvSpPr>
        <xdr:cNvPr id="881" name="【庁舎】&#10;有形固定資産減価償却率該当値テキスト">
          <a:extLst>
            <a:ext uri="{FF2B5EF4-FFF2-40B4-BE49-F238E27FC236}">
              <a16:creationId xmlns:a16="http://schemas.microsoft.com/office/drawing/2014/main" id="{00000000-0008-0000-0F00-000071030000}"/>
            </a:ext>
          </a:extLst>
        </xdr:cNvPr>
        <xdr:cNvSpPr txBox="1"/>
      </xdr:nvSpPr>
      <xdr:spPr>
        <a:xfrm>
          <a:off x="16357600" y="1814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107043</xdr:rowOff>
    </xdr:from>
    <xdr:to>
      <xdr:col>81</xdr:col>
      <xdr:colOff>101600</xdr:colOff>
      <xdr:row>106</xdr:row>
      <xdr:rowOff>37193</xdr:rowOff>
    </xdr:to>
    <xdr:sp macro="" textlink="">
      <xdr:nvSpPr>
        <xdr:cNvPr id="882" name="楕円 881">
          <a:extLst>
            <a:ext uri="{FF2B5EF4-FFF2-40B4-BE49-F238E27FC236}">
              <a16:creationId xmlns:a16="http://schemas.microsoft.com/office/drawing/2014/main" id="{00000000-0008-0000-0F00-000072030000}"/>
            </a:ext>
          </a:extLst>
        </xdr:cNvPr>
        <xdr:cNvSpPr/>
      </xdr:nvSpPr>
      <xdr:spPr>
        <a:xfrm>
          <a:off x="15430500" y="1810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157843</xdr:rowOff>
    </xdr:from>
    <xdr:to>
      <xdr:col>85</xdr:col>
      <xdr:colOff>127000</xdr:colOff>
      <xdr:row>106</xdr:row>
      <xdr:rowOff>41911</xdr:rowOff>
    </xdr:to>
    <xdr:cxnSp macro="">
      <xdr:nvCxnSpPr>
        <xdr:cNvPr id="883" name="直線コネクタ 882">
          <a:extLst>
            <a:ext uri="{FF2B5EF4-FFF2-40B4-BE49-F238E27FC236}">
              <a16:creationId xmlns:a16="http://schemas.microsoft.com/office/drawing/2014/main" id="{00000000-0008-0000-0F00-000073030000}"/>
            </a:ext>
          </a:extLst>
        </xdr:cNvPr>
        <xdr:cNvCxnSpPr/>
      </xdr:nvCxnSpPr>
      <xdr:spPr>
        <a:xfrm>
          <a:off x="15481300" y="18160093"/>
          <a:ext cx="8382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49893</xdr:rowOff>
    </xdr:from>
    <xdr:to>
      <xdr:col>76</xdr:col>
      <xdr:colOff>165100</xdr:colOff>
      <xdr:row>105</xdr:row>
      <xdr:rowOff>151493</xdr:rowOff>
    </xdr:to>
    <xdr:sp macro="" textlink="">
      <xdr:nvSpPr>
        <xdr:cNvPr id="884" name="楕円 883">
          <a:extLst>
            <a:ext uri="{FF2B5EF4-FFF2-40B4-BE49-F238E27FC236}">
              <a16:creationId xmlns:a16="http://schemas.microsoft.com/office/drawing/2014/main" id="{00000000-0008-0000-0F00-000074030000}"/>
            </a:ext>
          </a:extLst>
        </xdr:cNvPr>
        <xdr:cNvSpPr/>
      </xdr:nvSpPr>
      <xdr:spPr>
        <a:xfrm>
          <a:off x="14541500" y="1805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100693</xdr:rowOff>
    </xdr:from>
    <xdr:to>
      <xdr:col>81</xdr:col>
      <xdr:colOff>50800</xdr:colOff>
      <xdr:row>105</xdr:row>
      <xdr:rowOff>157843</xdr:rowOff>
    </xdr:to>
    <xdr:cxnSp macro="">
      <xdr:nvCxnSpPr>
        <xdr:cNvPr id="885" name="直線コネクタ 884">
          <a:extLst>
            <a:ext uri="{FF2B5EF4-FFF2-40B4-BE49-F238E27FC236}">
              <a16:creationId xmlns:a16="http://schemas.microsoft.com/office/drawing/2014/main" id="{00000000-0008-0000-0F00-000075030000}"/>
            </a:ext>
          </a:extLst>
        </xdr:cNvPr>
        <xdr:cNvCxnSpPr/>
      </xdr:nvCxnSpPr>
      <xdr:spPr>
        <a:xfrm>
          <a:off x="14592300" y="18102943"/>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23768</xdr:rowOff>
    </xdr:from>
    <xdr:to>
      <xdr:col>72</xdr:col>
      <xdr:colOff>38100</xdr:colOff>
      <xdr:row>106</xdr:row>
      <xdr:rowOff>125368</xdr:rowOff>
    </xdr:to>
    <xdr:sp macro="" textlink="">
      <xdr:nvSpPr>
        <xdr:cNvPr id="886" name="楕円 885">
          <a:extLst>
            <a:ext uri="{FF2B5EF4-FFF2-40B4-BE49-F238E27FC236}">
              <a16:creationId xmlns:a16="http://schemas.microsoft.com/office/drawing/2014/main" id="{00000000-0008-0000-0F00-000076030000}"/>
            </a:ext>
          </a:extLst>
        </xdr:cNvPr>
        <xdr:cNvSpPr/>
      </xdr:nvSpPr>
      <xdr:spPr>
        <a:xfrm>
          <a:off x="13652500" y="1819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100693</xdr:rowOff>
    </xdr:from>
    <xdr:to>
      <xdr:col>76</xdr:col>
      <xdr:colOff>114300</xdr:colOff>
      <xdr:row>106</xdr:row>
      <xdr:rowOff>74568</xdr:rowOff>
    </xdr:to>
    <xdr:cxnSp macro="">
      <xdr:nvCxnSpPr>
        <xdr:cNvPr id="887" name="直線コネクタ 886">
          <a:extLst>
            <a:ext uri="{FF2B5EF4-FFF2-40B4-BE49-F238E27FC236}">
              <a16:creationId xmlns:a16="http://schemas.microsoft.com/office/drawing/2014/main" id="{00000000-0008-0000-0F00-000077030000}"/>
            </a:ext>
          </a:extLst>
        </xdr:cNvPr>
        <xdr:cNvCxnSpPr/>
      </xdr:nvCxnSpPr>
      <xdr:spPr>
        <a:xfrm flipV="1">
          <a:off x="13703300" y="18102943"/>
          <a:ext cx="889000" cy="14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156029</xdr:rowOff>
    </xdr:from>
    <xdr:to>
      <xdr:col>67</xdr:col>
      <xdr:colOff>101600</xdr:colOff>
      <xdr:row>106</xdr:row>
      <xdr:rowOff>86179</xdr:rowOff>
    </xdr:to>
    <xdr:sp macro="" textlink="">
      <xdr:nvSpPr>
        <xdr:cNvPr id="888" name="楕円 887">
          <a:extLst>
            <a:ext uri="{FF2B5EF4-FFF2-40B4-BE49-F238E27FC236}">
              <a16:creationId xmlns:a16="http://schemas.microsoft.com/office/drawing/2014/main" id="{00000000-0008-0000-0F00-000078030000}"/>
            </a:ext>
          </a:extLst>
        </xdr:cNvPr>
        <xdr:cNvSpPr/>
      </xdr:nvSpPr>
      <xdr:spPr>
        <a:xfrm>
          <a:off x="12763500" y="1815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35379</xdr:rowOff>
    </xdr:from>
    <xdr:to>
      <xdr:col>71</xdr:col>
      <xdr:colOff>177800</xdr:colOff>
      <xdr:row>106</xdr:row>
      <xdr:rowOff>74568</xdr:rowOff>
    </xdr:to>
    <xdr:cxnSp macro="">
      <xdr:nvCxnSpPr>
        <xdr:cNvPr id="889" name="直線コネクタ 888">
          <a:extLst>
            <a:ext uri="{FF2B5EF4-FFF2-40B4-BE49-F238E27FC236}">
              <a16:creationId xmlns:a16="http://schemas.microsoft.com/office/drawing/2014/main" id="{00000000-0008-0000-0F00-000079030000}"/>
            </a:ext>
          </a:extLst>
        </xdr:cNvPr>
        <xdr:cNvCxnSpPr/>
      </xdr:nvCxnSpPr>
      <xdr:spPr>
        <a:xfrm>
          <a:off x="12814300" y="18209079"/>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132097</xdr:rowOff>
    </xdr:from>
    <xdr:ext cx="405111" cy="259045"/>
    <xdr:sp macro="" textlink="">
      <xdr:nvSpPr>
        <xdr:cNvPr id="890" name="n_1aveValue【庁舎】&#10;有形固定資産減価償却率">
          <a:extLst>
            <a:ext uri="{FF2B5EF4-FFF2-40B4-BE49-F238E27FC236}">
              <a16:creationId xmlns:a16="http://schemas.microsoft.com/office/drawing/2014/main" id="{00000000-0008-0000-0F00-00007A030000}"/>
            </a:ext>
          </a:extLst>
        </xdr:cNvPr>
        <xdr:cNvSpPr txBox="1"/>
      </xdr:nvSpPr>
      <xdr:spPr>
        <a:xfrm>
          <a:off x="152660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156590</xdr:rowOff>
    </xdr:from>
    <xdr:ext cx="405111" cy="259045"/>
    <xdr:sp macro="" textlink="">
      <xdr:nvSpPr>
        <xdr:cNvPr id="891" name="n_2aveValue【庁舎】&#10;有形固定資産減価償却率">
          <a:extLst>
            <a:ext uri="{FF2B5EF4-FFF2-40B4-BE49-F238E27FC236}">
              <a16:creationId xmlns:a16="http://schemas.microsoft.com/office/drawing/2014/main" id="{00000000-0008-0000-0F00-00007B030000}"/>
            </a:ext>
          </a:extLst>
        </xdr:cNvPr>
        <xdr:cNvSpPr txBox="1"/>
      </xdr:nvSpPr>
      <xdr:spPr>
        <a:xfrm>
          <a:off x="143897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164754</xdr:rowOff>
    </xdr:from>
    <xdr:ext cx="405111" cy="259045"/>
    <xdr:sp macro="" textlink="">
      <xdr:nvSpPr>
        <xdr:cNvPr id="892" name="n_3aveValue【庁舎】&#10;有形固定資産減価償却率">
          <a:extLst>
            <a:ext uri="{FF2B5EF4-FFF2-40B4-BE49-F238E27FC236}">
              <a16:creationId xmlns:a16="http://schemas.microsoft.com/office/drawing/2014/main" id="{00000000-0008-0000-0F00-00007C030000}"/>
            </a:ext>
          </a:extLst>
        </xdr:cNvPr>
        <xdr:cNvSpPr txBox="1"/>
      </xdr:nvSpPr>
      <xdr:spPr>
        <a:xfrm>
          <a:off x="13500744" y="1765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145159</xdr:rowOff>
    </xdr:from>
    <xdr:ext cx="405111" cy="259045"/>
    <xdr:sp macro="" textlink="">
      <xdr:nvSpPr>
        <xdr:cNvPr id="893" name="n_4aveValue【庁舎】&#10;有形固定資産減価償却率">
          <a:extLst>
            <a:ext uri="{FF2B5EF4-FFF2-40B4-BE49-F238E27FC236}">
              <a16:creationId xmlns:a16="http://schemas.microsoft.com/office/drawing/2014/main" id="{00000000-0008-0000-0F00-00007D030000}"/>
            </a:ext>
          </a:extLst>
        </xdr:cNvPr>
        <xdr:cNvSpPr txBox="1"/>
      </xdr:nvSpPr>
      <xdr:spPr>
        <a:xfrm>
          <a:off x="12611744" y="1780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28320</xdr:rowOff>
    </xdr:from>
    <xdr:ext cx="405111" cy="259045"/>
    <xdr:sp macro="" textlink="">
      <xdr:nvSpPr>
        <xdr:cNvPr id="894" name="n_1mainValue【庁舎】&#10;有形固定資産減価償却率">
          <a:extLst>
            <a:ext uri="{FF2B5EF4-FFF2-40B4-BE49-F238E27FC236}">
              <a16:creationId xmlns:a16="http://schemas.microsoft.com/office/drawing/2014/main" id="{00000000-0008-0000-0F00-00007E030000}"/>
            </a:ext>
          </a:extLst>
        </xdr:cNvPr>
        <xdr:cNvSpPr txBox="1"/>
      </xdr:nvSpPr>
      <xdr:spPr>
        <a:xfrm>
          <a:off x="15266044" y="18202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142620</xdr:rowOff>
    </xdr:from>
    <xdr:ext cx="405111" cy="259045"/>
    <xdr:sp macro="" textlink="">
      <xdr:nvSpPr>
        <xdr:cNvPr id="895" name="n_2mainValue【庁舎】&#10;有形固定資産減価償却率">
          <a:extLst>
            <a:ext uri="{FF2B5EF4-FFF2-40B4-BE49-F238E27FC236}">
              <a16:creationId xmlns:a16="http://schemas.microsoft.com/office/drawing/2014/main" id="{00000000-0008-0000-0F00-00007F030000}"/>
            </a:ext>
          </a:extLst>
        </xdr:cNvPr>
        <xdr:cNvSpPr txBox="1"/>
      </xdr:nvSpPr>
      <xdr:spPr>
        <a:xfrm>
          <a:off x="14389744" y="1814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116495</xdr:rowOff>
    </xdr:from>
    <xdr:ext cx="405111" cy="259045"/>
    <xdr:sp macro="" textlink="">
      <xdr:nvSpPr>
        <xdr:cNvPr id="896" name="n_3mainValue【庁舎】&#10;有形固定資産減価償却率">
          <a:extLst>
            <a:ext uri="{FF2B5EF4-FFF2-40B4-BE49-F238E27FC236}">
              <a16:creationId xmlns:a16="http://schemas.microsoft.com/office/drawing/2014/main" id="{00000000-0008-0000-0F00-000080030000}"/>
            </a:ext>
          </a:extLst>
        </xdr:cNvPr>
        <xdr:cNvSpPr txBox="1"/>
      </xdr:nvSpPr>
      <xdr:spPr>
        <a:xfrm>
          <a:off x="13500744" y="18290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77306</xdr:rowOff>
    </xdr:from>
    <xdr:ext cx="405111" cy="259045"/>
    <xdr:sp macro="" textlink="">
      <xdr:nvSpPr>
        <xdr:cNvPr id="897" name="n_4mainValue【庁舎】&#10;有形固定資産減価償却率">
          <a:extLst>
            <a:ext uri="{FF2B5EF4-FFF2-40B4-BE49-F238E27FC236}">
              <a16:creationId xmlns:a16="http://schemas.microsoft.com/office/drawing/2014/main" id="{00000000-0008-0000-0F00-000081030000}"/>
            </a:ext>
          </a:extLst>
        </xdr:cNvPr>
        <xdr:cNvSpPr txBox="1"/>
      </xdr:nvSpPr>
      <xdr:spPr>
        <a:xfrm>
          <a:off x="12611744" y="18251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00000000-0008-0000-0F00-000082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00000000-0008-0000-0F00-000083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00000000-0008-0000-0F00-000084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00000000-0008-0000-0F00-000085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00000000-0008-0000-0F00-000086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00000000-0008-0000-0F00-000087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00000000-0008-0000-0F00-000088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00000000-0008-0000-0F00-000089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00000000-0008-0000-0F00-00008A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00000000-0008-0000-0F00-00008B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908" name="直線コネクタ 907">
          <a:extLst>
            <a:ext uri="{FF2B5EF4-FFF2-40B4-BE49-F238E27FC236}">
              <a16:creationId xmlns:a16="http://schemas.microsoft.com/office/drawing/2014/main" id="{00000000-0008-0000-0F00-00008C030000}"/>
            </a:ext>
          </a:extLst>
        </xdr:cNvPr>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909" name="テキスト ボックス 908">
          <a:extLst>
            <a:ext uri="{FF2B5EF4-FFF2-40B4-BE49-F238E27FC236}">
              <a16:creationId xmlns:a16="http://schemas.microsoft.com/office/drawing/2014/main" id="{00000000-0008-0000-0F00-00008D030000}"/>
            </a:ext>
          </a:extLst>
        </xdr:cNvPr>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910" name="直線コネクタ 909">
          <a:extLst>
            <a:ext uri="{FF2B5EF4-FFF2-40B4-BE49-F238E27FC236}">
              <a16:creationId xmlns:a16="http://schemas.microsoft.com/office/drawing/2014/main" id="{00000000-0008-0000-0F00-00008E030000}"/>
            </a:ext>
          </a:extLst>
        </xdr:cNvPr>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911" name="テキスト ボックス 910">
          <a:extLst>
            <a:ext uri="{FF2B5EF4-FFF2-40B4-BE49-F238E27FC236}">
              <a16:creationId xmlns:a16="http://schemas.microsoft.com/office/drawing/2014/main" id="{00000000-0008-0000-0F00-00008F030000}"/>
            </a:ext>
          </a:extLst>
        </xdr:cNvPr>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912" name="直線コネクタ 911">
          <a:extLst>
            <a:ext uri="{FF2B5EF4-FFF2-40B4-BE49-F238E27FC236}">
              <a16:creationId xmlns:a16="http://schemas.microsoft.com/office/drawing/2014/main" id="{00000000-0008-0000-0F00-000090030000}"/>
            </a:ext>
          </a:extLst>
        </xdr:cNvPr>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913" name="テキスト ボックス 912">
          <a:extLst>
            <a:ext uri="{FF2B5EF4-FFF2-40B4-BE49-F238E27FC236}">
              <a16:creationId xmlns:a16="http://schemas.microsoft.com/office/drawing/2014/main" id="{00000000-0008-0000-0F00-000091030000}"/>
            </a:ext>
          </a:extLst>
        </xdr:cNvPr>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00000000-0008-0000-0F00-000092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00000000-0008-0000-0F00-000093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916" name="直線コネクタ 915">
          <a:extLst>
            <a:ext uri="{FF2B5EF4-FFF2-40B4-BE49-F238E27FC236}">
              <a16:creationId xmlns:a16="http://schemas.microsoft.com/office/drawing/2014/main" id="{00000000-0008-0000-0F00-000094030000}"/>
            </a:ext>
          </a:extLst>
        </xdr:cNvPr>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917" name="テキスト ボックス 916">
          <a:extLst>
            <a:ext uri="{FF2B5EF4-FFF2-40B4-BE49-F238E27FC236}">
              <a16:creationId xmlns:a16="http://schemas.microsoft.com/office/drawing/2014/main" id="{00000000-0008-0000-0F00-000095030000}"/>
            </a:ext>
          </a:extLst>
        </xdr:cNvPr>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918" name="直線コネクタ 917">
          <a:extLst>
            <a:ext uri="{FF2B5EF4-FFF2-40B4-BE49-F238E27FC236}">
              <a16:creationId xmlns:a16="http://schemas.microsoft.com/office/drawing/2014/main" id="{00000000-0008-0000-0F00-000096030000}"/>
            </a:ext>
          </a:extLst>
        </xdr:cNvPr>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919" name="テキスト ボックス 918">
          <a:extLst>
            <a:ext uri="{FF2B5EF4-FFF2-40B4-BE49-F238E27FC236}">
              <a16:creationId xmlns:a16="http://schemas.microsoft.com/office/drawing/2014/main" id="{00000000-0008-0000-0F00-000097030000}"/>
            </a:ext>
          </a:extLst>
        </xdr:cNvPr>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920" name="直線コネクタ 919">
          <a:extLst>
            <a:ext uri="{FF2B5EF4-FFF2-40B4-BE49-F238E27FC236}">
              <a16:creationId xmlns:a16="http://schemas.microsoft.com/office/drawing/2014/main" id="{00000000-0008-0000-0F00-000098030000}"/>
            </a:ext>
          </a:extLst>
        </xdr:cNvPr>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921" name="テキスト ボックス 920">
          <a:extLst>
            <a:ext uri="{FF2B5EF4-FFF2-40B4-BE49-F238E27FC236}">
              <a16:creationId xmlns:a16="http://schemas.microsoft.com/office/drawing/2014/main" id="{00000000-0008-0000-0F00-000099030000}"/>
            </a:ext>
          </a:extLst>
        </xdr:cNvPr>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a:extLst>
            <a:ext uri="{FF2B5EF4-FFF2-40B4-BE49-F238E27FC236}">
              <a16:creationId xmlns:a16="http://schemas.microsoft.com/office/drawing/2014/main" id="{00000000-0008-0000-0F00-00009A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a:extLst>
            <a:ext uri="{FF2B5EF4-FFF2-40B4-BE49-F238E27FC236}">
              <a16:creationId xmlns:a16="http://schemas.microsoft.com/office/drawing/2014/main" id="{00000000-0008-0000-0F00-00009B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a:extLst>
            <a:ext uri="{FF2B5EF4-FFF2-40B4-BE49-F238E27FC236}">
              <a16:creationId xmlns:a16="http://schemas.microsoft.com/office/drawing/2014/main" id="{00000000-0008-0000-0F00-00009C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170498</xdr:rowOff>
    </xdr:from>
    <xdr:to>
      <xdr:col>116</xdr:col>
      <xdr:colOff>62864</xdr:colOff>
      <xdr:row>108</xdr:row>
      <xdr:rowOff>56198</xdr:rowOff>
    </xdr:to>
    <xdr:cxnSp macro="">
      <xdr:nvCxnSpPr>
        <xdr:cNvPr id="925" name="直線コネクタ 924">
          <a:extLst>
            <a:ext uri="{FF2B5EF4-FFF2-40B4-BE49-F238E27FC236}">
              <a16:creationId xmlns:a16="http://schemas.microsoft.com/office/drawing/2014/main" id="{00000000-0008-0000-0F00-00009D030000}"/>
            </a:ext>
          </a:extLst>
        </xdr:cNvPr>
        <xdr:cNvCxnSpPr/>
      </xdr:nvCxnSpPr>
      <xdr:spPr>
        <a:xfrm flipV="1">
          <a:off x="22160864" y="17144048"/>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60025</xdr:rowOff>
    </xdr:from>
    <xdr:ext cx="469744" cy="259045"/>
    <xdr:sp macro="" textlink="">
      <xdr:nvSpPr>
        <xdr:cNvPr id="926" name="【庁舎】&#10;一人当たり面積最小値テキスト">
          <a:extLst>
            <a:ext uri="{FF2B5EF4-FFF2-40B4-BE49-F238E27FC236}">
              <a16:creationId xmlns:a16="http://schemas.microsoft.com/office/drawing/2014/main" id="{00000000-0008-0000-0F00-00009E030000}"/>
            </a:ext>
          </a:extLst>
        </xdr:cNvPr>
        <xdr:cNvSpPr txBox="1"/>
      </xdr:nvSpPr>
      <xdr:spPr>
        <a:xfrm>
          <a:off x="22199600" y="18576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56198</xdr:rowOff>
    </xdr:from>
    <xdr:to>
      <xdr:col>116</xdr:col>
      <xdr:colOff>152400</xdr:colOff>
      <xdr:row>108</xdr:row>
      <xdr:rowOff>56198</xdr:rowOff>
    </xdr:to>
    <xdr:cxnSp macro="">
      <xdr:nvCxnSpPr>
        <xdr:cNvPr id="927" name="直線コネクタ 926">
          <a:extLst>
            <a:ext uri="{FF2B5EF4-FFF2-40B4-BE49-F238E27FC236}">
              <a16:creationId xmlns:a16="http://schemas.microsoft.com/office/drawing/2014/main" id="{00000000-0008-0000-0F00-00009F030000}"/>
            </a:ext>
          </a:extLst>
        </xdr:cNvPr>
        <xdr:cNvCxnSpPr/>
      </xdr:nvCxnSpPr>
      <xdr:spPr>
        <a:xfrm>
          <a:off x="22072600" y="1857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117175</xdr:rowOff>
    </xdr:from>
    <xdr:ext cx="469744" cy="259045"/>
    <xdr:sp macro="" textlink="">
      <xdr:nvSpPr>
        <xdr:cNvPr id="928" name="【庁舎】&#10;一人当たり面積最大値テキスト">
          <a:extLst>
            <a:ext uri="{FF2B5EF4-FFF2-40B4-BE49-F238E27FC236}">
              <a16:creationId xmlns:a16="http://schemas.microsoft.com/office/drawing/2014/main" id="{00000000-0008-0000-0F00-0000A0030000}"/>
            </a:ext>
          </a:extLst>
        </xdr:cNvPr>
        <xdr:cNvSpPr txBox="1"/>
      </xdr:nvSpPr>
      <xdr:spPr>
        <a:xfrm>
          <a:off x="22199600" y="1691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170498</xdr:rowOff>
    </xdr:from>
    <xdr:to>
      <xdr:col>116</xdr:col>
      <xdr:colOff>152400</xdr:colOff>
      <xdr:row>99</xdr:row>
      <xdr:rowOff>170498</xdr:rowOff>
    </xdr:to>
    <xdr:cxnSp macro="">
      <xdr:nvCxnSpPr>
        <xdr:cNvPr id="929" name="直線コネクタ 928">
          <a:extLst>
            <a:ext uri="{FF2B5EF4-FFF2-40B4-BE49-F238E27FC236}">
              <a16:creationId xmlns:a16="http://schemas.microsoft.com/office/drawing/2014/main" id="{00000000-0008-0000-0F00-0000A1030000}"/>
            </a:ext>
          </a:extLst>
        </xdr:cNvPr>
        <xdr:cNvCxnSpPr/>
      </xdr:nvCxnSpPr>
      <xdr:spPr>
        <a:xfrm>
          <a:off x="22072600" y="17144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76852</xdr:rowOff>
    </xdr:from>
    <xdr:ext cx="469744" cy="259045"/>
    <xdr:sp macro="" textlink="">
      <xdr:nvSpPr>
        <xdr:cNvPr id="930" name="【庁舎】&#10;一人当たり面積平均値テキスト">
          <a:extLst>
            <a:ext uri="{FF2B5EF4-FFF2-40B4-BE49-F238E27FC236}">
              <a16:creationId xmlns:a16="http://schemas.microsoft.com/office/drawing/2014/main" id="{00000000-0008-0000-0F00-0000A2030000}"/>
            </a:ext>
          </a:extLst>
        </xdr:cNvPr>
        <xdr:cNvSpPr txBox="1"/>
      </xdr:nvSpPr>
      <xdr:spPr>
        <a:xfrm>
          <a:off x="22199600" y="179076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53975</xdr:rowOff>
    </xdr:from>
    <xdr:to>
      <xdr:col>116</xdr:col>
      <xdr:colOff>114300</xdr:colOff>
      <xdr:row>105</xdr:row>
      <xdr:rowOff>155575</xdr:rowOff>
    </xdr:to>
    <xdr:sp macro="" textlink="">
      <xdr:nvSpPr>
        <xdr:cNvPr id="931" name="フローチャート: 判断 930">
          <a:extLst>
            <a:ext uri="{FF2B5EF4-FFF2-40B4-BE49-F238E27FC236}">
              <a16:creationId xmlns:a16="http://schemas.microsoft.com/office/drawing/2014/main" id="{00000000-0008-0000-0F00-0000A3030000}"/>
            </a:ext>
          </a:extLst>
        </xdr:cNvPr>
        <xdr:cNvSpPr/>
      </xdr:nvSpPr>
      <xdr:spPr>
        <a:xfrm>
          <a:off x="22110700" y="1805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56832</xdr:rowOff>
    </xdr:from>
    <xdr:to>
      <xdr:col>112</xdr:col>
      <xdr:colOff>38100</xdr:colOff>
      <xdr:row>105</xdr:row>
      <xdr:rowOff>158432</xdr:rowOff>
    </xdr:to>
    <xdr:sp macro="" textlink="">
      <xdr:nvSpPr>
        <xdr:cNvPr id="932" name="フローチャート: 判断 931">
          <a:extLst>
            <a:ext uri="{FF2B5EF4-FFF2-40B4-BE49-F238E27FC236}">
              <a16:creationId xmlns:a16="http://schemas.microsoft.com/office/drawing/2014/main" id="{00000000-0008-0000-0F00-0000A4030000}"/>
            </a:ext>
          </a:extLst>
        </xdr:cNvPr>
        <xdr:cNvSpPr/>
      </xdr:nvSpPr>
      <xdr:spPr>
        <a:xfrm>
          <a:off x="21272500" y="18059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93980</xdr:rowOff>
    </xdr:from>
    <xdr:to>
      <xdr:col>107</xdr:col>
      <xdr:colOff>101600</xdr:colOff>
      <xdr:row>106</xdr:row>
      <xdr:rowOff>24130</xdr:rowOff>
    </xdr:to>
    <xdr:sp macro="" textlink="">
      <xdr:nvSpPr>
        <xdr:cNvPr id="933" name="フローチャート: 判断 932">
          <a:extLst>
            <a:ext uri="{FF2B5EF4-FFF2-40B4-BE49-F238E27FC236}">
              <a16:creationId xmlns:a16="http://schemas.microsoft.com/office/drawing/2014/main" id="{00000000-0008-0000-0F00-0000A5030000}"/>
            </a:ext>
          </a:extLst>
        </xdr:cNvPr>
        <xdr:cNvSpPr/>
      </xdr:nvSpPr>
      <xdr:spPr>
        <a:xfrm>
          <a:off x="20383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122555</xdr:rowOff>
    </xdr:from>
    <xdr:to>
      <xdr:col>102</xdr:col>
      <xdr:colOff>165100</xdr:colOff>
      <xdr:row>105</xdr:row>
      <xdr:rowOff>52705</xdr:rowOff>
    </xdr:to>
    <xdr:sp macro="" textlink="">
      <xdr:nvSpPr>
        <xdr:cNvPr id="934" name="フローチャート: 判断 933">
          <a:extLst>
            <a:ext uri="{FF2B5EF4-FFF2-40B4-BE49-F238E27FC236}">
              <a16:creationId xmlns:a16="http://schemas.microsoft.com/office/drawing/2014/main" id="{00000000-0008-0000-0F00-0000A6030000}"/>
            </a:ext>
          </a:extLst>
        </xdr:cNvPr>
        <xdr:cNvSpPr/>
      </xdr:nvSpPr>
      <xdr:spPr>
        <a:xfrm>
          <a:off x="19494500" y="1795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5398</xdr:rowOff>
    </xdr:from>
    <xdr:to>
      <xdr:col>98</xdr:col>
      <xdr:colOff>38100</xdr:colOff>
      <xdr:row>105</xdr:row>
      <xdr:rowOff>106998</xdr:rowOff>
    </xdr:to>
    <xdr:sp macro="" textlink="">
      <xdr:nvSpPr>
        <xdr:cNvPr id="935" name="フローチャート: 判断 934">
          <a:extLst>
            <a:ext uri="{FF2B5EF4-FFF2-40B4-BE49-F238E27FC236}">
              <a16:creationId xmlns:a16="http://schemas.microsoft.com/office/drawing/2014/main" id="{00000000-0008-0000-0F00-0000A7030000}"/>
            </a:ext>
          </a:extLst>
        </xdr:cNvPr>
        <xdr:cNvSpPr/>
      </xdr:nvSpPr>
      <xdr:spPr>
        <a:xfrm>
          <a:off x="18605500" y="1800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00000000-0008-0000-0F00-0000A8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00000000-0008-0000-0F00-0000A9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00000000-0008-0000-0F00-0000AA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00000000-0008-0000-0F00-0000AB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a:extLst>
            <a:ext uri="{FF2B5EF4-FFF2-40B4-BE49-F238E27FC236}">
              <a16:creationId xmlns:a16="http://schemas.microsoft.com/office/drawing/2014/main" id="{00000000-0008-0000-0F00-0000AC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111125</xdr:rowOff>
    </xdr:from>
    <xdr:to>
      <xdr:col>116</xdr:col>
      <xdr:colOff>114300</xdr:colOff>
      <xdr:row>106</xdr:row>
      <xdr:rowOff>41275</xdr:rowOff>
    </xdr:to>
    <xdr:sp macro="" textlink="">
      <xdr:nvSpPr>
        <xdr:cNvPr id="941" name="楕円 940">
          <a:extLst>
            <a:ext uri="{FF2B5EF4-FFF2-40B4-BE49-F238E27FC236}">
              <a16:creationId xmlns:a16="http://schemas.microsoft.com/office/drawing/2014/main" id="{00000000-0008-0000-0F00-0000AD030000}"/>
            </a:ext>
          </a:extLst>
        </xdr:cNvPr>
        <xdr:cNvSpPr/>
      </xdr:nvSpPr>
      <xdr:spPr>
        <a:xfrm>
          <a:off x="22110700" y="1811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89552</xdr:rowOff>
    </xdr:from>
    <xdr:ext cx="469744" cy="259045"/>
    <xdr:sp macro="" textlink="">
      <xdr:nvSpPr>
        <xdr:cNvPr id="942" name="【庁舎】&#10;一人当たり面積該当値テキスト">
          <a:extLst>
            <a:ext uri="{FF2B5EF4-FFF2-40B4-BE49-F238E27FC236}">
              <a16:creationId xmlns:a16="http://schemas.microsoft.com/office/drawing/2014/main" id="{00000000-0008-0000-0F00-0000AE030000}"/>
            </a:ext>
          </a:extLst>
        </xdr:cNvPr>
        <xdr:cNvSpPr txBox="1"/>
      </xdr:nvSpPr>
      <xdr:spPr>
        <a:xfrm>
          <a:off x="22199600" y="18091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108268</xdr:rowOff>
    </xdr:from>
    <xdr:to>
      <xdr:col>112</xdr:col>
      <xdr:colOff>38100</xdr:colOff>
      <xdr:row>106</xdr:row>
      <xdr:rowOff>38418</xdr:rowOff>
    </xdr:to>
    <xdr:sp macro="" textlink="">
      <xdr:nvSpPr>
        <xdr:cNvPr id="943" name="楕円 942">
          <a:extLst>
            <a:ext uri="{FF2B5EF4-FFF2-40B4-BE49-F238E27FC236}">
              <a16:creationId xmlns:a16="http://schemas.microsoft.com/office/drawing/2014/main" id="{00000000-0008-0000-0F00-0000AF030000}"/>
            </a:ext>
          </a:extLst>
        </xdr:cNvPr>
        <xdr:cNvSpPr/>
      </xdr:nvSpPr>
      <xdr:spPr>
        <a:xfrm>
          <a:off x="21272500" y="18110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159068</xdr:rowOff>
    </xdr:from>
    <xdr:to>
      <xdr:col>116</xdr:col>
      <xdr:colOff>63500</xdr:colOff>
      <xdr:row>105</xdr:row>
      <xdr:rowOff>161925</xdr:rowOff>
    </xdr:to>
    <xdr:cxnSp macro="">
      <xdr:nvCxnSpPr>
        <xdr:cNvPr id="944" name="直線コネクタ 943">
          <a:extLst>
            <a:ext uri="{FF2B5EF4-FFF2-40B4-BE49-F238E27FC236}">
              <a16:creationId xmlns:a16="http://schemas.microsoft.com/office/drawing/2014/main" id="{00000000-0008-0000-0F00-0000B0030000}"/>
            </a:ext>
          </a:extLst>
        </xdr:cNvPr>
        <xdr:cNvCxnSpPr/>
      </xdr:nvCxnSpPr>
      <xdr:spPr>
        <a:xfrm>
          <a:off x="21323300" y="18161318"/>
          <a:ext cx="8382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113982</xdr:rowOff>
    </xdr:from>
    <xdr:to>
      <xdr:col>107</xdr:col>
      <xdr:colOff>101600</xdr:colOff>
      <xdr:row>106</xdr:row>
      <xdr:rowOff>44132</xdr:rowOff>
    </xdr:to>
    <xdr:sp macro="" textlink="">
      <xdr:nvSpPr>
        <xdr:cNvPr id="945" name="楕円 944">
          <a:extLst>
            <a:ext uri="{FF2B5EF4-FFF2-40B4-BE49-F238E27FC236}">
              <a16:creationId xmlns:a16="http://schemas.microsoft.com/office/drawing/2014/main" id="{00000000-0008-0000-0F00-0000B1030000}"/>
            </a:ext>
          </a:extLst>
        </xdr:cNvPr>
        <xdr:cNvSpPr/>
      </xdr:nvSpPr>
      <xdr:spPr>
        <a:xfrm>
          <a:off x="20383500" y="1811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159068</xdr:rowOff>
    </xdr:from>
    <xdr:to>
      <xdr:col>111</xdr:col>
      <xdr:colOff>177800</xdr:colOff>
      <xdr:row>105</xdr:row>
      <xdr:rowOff>164782</xdr:rowOff>
    </xdr:to>
    <xdr:cxnSp macro="">
      <xdr:nvCxnSpPr>
        <xdr:cNvPr id="946" name="直線コネクタ 945">
          <a:extLst>
            <a:ext uri="{FF2B5EF4-FFF2-40B4-BE49-F238E27FC236}">
              <a16:creationId xmlns:a16="http://schemas.microsoft.com/office/drawing/2014/main" id="{00000000-0008-0000-0F00-0000B2030000}"/>
            </a:ext>
          </a:extLst>
        </xdr:cNvPr>
        <xdr:cNvCxnSpPr/>
      </xdr:nvCxnSpPr>
      <xdr:spPr>
        <a:xfrm flipV="1">
          <a:off x="20434300" y="18161318"/>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116839</xdr:rowOff>
    </xdr:from>
    <xdr:to>
      <xdr:col>102</xdr:col>
      <xdr:colOff>165100</xdr:colOff>
      <xdr:row>106</xdr:row>
      <xdr:rowOff>46989</xdr:rowOff>
    </xdr:to>
    <xdr:sp macro="" textlink="">
      <xdr:nvSpPr>
        <xdr:cNvPr id="947" name="楕円 946">
          <a:extLst>
            <a:ext uri="{FF2B5EF4-FFF2-40B4-BE49-F238E27FC236}">
              <a16:creationId xmlns:a16="http://schemas.microsoft.com/office/drawing/2014/main" id="{00000000-0008-0000-0F00-0000B3030000}"/>
            </a:ext>
          </a:extLst>
        </xdr:cNvPr>
        <xdr:cNvSpPr/>
      </xdr:nvSpPr>
      <xdr:spPr>
        <a:xfrm>
          <a:off x="194945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164782</xdr:rowOff>
    </xdr:from>
    <xdr:to>
      <xdr:col>107</xdr:col>
      <xdr:colOff>50800</xdr:colOff>
      <xdr:row>105</xdr:row>
      <xdr:rowOff>167639</xdr:rowOff>
    </xdr:to>
    <xdr:cxnSp macro="">
      <xdr:nvCxnSpPr>
        <xdr:cNvPr id="948" name="直線コネクタ 947">
          <a:extLst>
            <a:ext uri="{FF2B5EF4-FFF2-40B4-BE49-F238E27FC236}">
              <a16:creationId xmlns:a16="http://schemas.microsoft.com/office/drawing/2014/main" id="{00000000-0008-0000-0F00-0000B4030000}"/>
            </a:ext>
          </a:extLst>
        </xdr:cNvPr>
        <xdr:cNvCxnSpPr/>
      </xdr:nvCxnSpPr>
      <xdr:spPr>
        <a:xfrm flipV="1">
          <a:off x="19545300" y="18167032"/>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113982</xdr:rowOff>
    </xdr:from>
    <xdr:to>
      <xdr:col>98</xdr:col>
      <xdr:colOff>38100</xdr:colOff>
      <xdr:row>106</xdr:row>
      <xdr:rowOff>44132</xdr:rowOff>
    </xdr:to>
    <xdr:sp macro="" textlink="">
      <xdr:nvSpPr>
        <xdr:cNvPr id="949" name="楕円 948">
          <a:extLst>
            <a:ext uri="{FF2B5EF4-FFF2-40B4-BE49-F238E27FC236}">
              <a16:creationId xmlns:a16="http://schemas.microsoft.com/office/drawing/2014/main" id="{00000000-0008-0000-0F00-0000B5030000}"/>
            </a:ext>
          </a:extLst>
        </xdr:cNvPr>
        <xdr:cNvSpPr/>
      </xdr:nvSpPr>
      <xdr:spPr>
        <a:xfrm>
          <a:off x="18605500" y="1811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164782</xdr:rowOff>
    </xdr:from>
    <xdr:to>
      <xdr:col>102</xdr:col>
      <xdr:colOff>114300</xdr:colOff>
      <xdr:row>105</xdr:row>
      <xdr:rowOff>167639</xdr:rowOff>
    </xdr:to>
    <xdr:cxnSp macro="">
      <xdr:nvCxnSpPr>
        <xdr:cNvPr id="950" name="直線コネクタ 949">
          <a:extLst>
            <a:ext uri="{FF2B5EF4-FFF2-40B4-BE49-F238E27FC236}">
              <a16:creationId xmlns:a16="http://schemas.microsoft.com/office/drawing/2014/main" id="{00000000-0008-0000-0F00-0000B6030000}"/>
            </a:ext>
          </a:extLst>
        </xdr:cNvPr>
        <xdr:cNvCxnSpPr/>
      </xdr:nvCxnSpPr>
      <xdr:spPr>
        <a:xfrm>
          <a:off x="18656300" y="18167032"/>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3509</xdr:rowOff>
    </xdr:from>
    <xdr:ext cx="469744" cy="259045"/>
    <xdr:sp macro="" textlink="">
      <xdr:nvSpPr>
        <xdr:cNvPr id="951" name="n_1aveValue【庁舎】&#10;一人当たり面積">
          <a:extLst>
            <a:ext uri="{FF2B5EF4-FFF2-40B4-BE49-F238E27FC236}">
              <a16:creationId xmlns:a16="http://schemas.microsoft.com/office/drawing/2014/main" id="{00000000-0008-0000-0F00-0000B7030000}"/>
            </a:ext>
          </a:extLst>
        </xdr:cNvPr>
        <xdr:cNvSpPr txBox="1"/>
      </xdr:nvSpPr>
      <xdr:spPr>
        <a:xfrm>
          <a:off x="21075727" y="17834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40657</xdr:rowOff>
    </xdr:from>
    <xdr:ext cx="469744" cy="259045"/>
    <xdr:sp macro="" textlink="">
      <xdr:nvSpPr>
        <xdr:cNvPr id="952" name="n_2aveValue【庁舎】&#10;一人当たり面積">
          <a:extLst>
            <a:ext uri="{FF2B5EF4-FFF2-40B4-BE49-F238E27FC236}">
              <a16:creationId xmlns:a16="http://schemas.microsoft.com/office/drawing/2014/main" id="{00000000-0008-0000-0F00-0000B8030000}"/>
            </a:ext>
          </a:extLst>
        </xdr:cNvPr>
        <xdr:cNvSpPr txBox="1"/>
      </xdr:nvSpPr>
      <xdr:spPr>
        <a:xfrm>
          <a:off x="201994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69232</xdr:rowOff>
    </xdr:from>
    <xdr:ext cx="469744" cy="259045"/>
    <xdr:sp macro="" textlink="">
      <xdr:nvSpPr>
        <xdr:cNvPr id="953" name="n_3aveValue【庁舎】&#10;一人当たり面積">
          <a:extLst>
            <a:ext uri="{FF2B5EF4-FFF2-40B4-BE49-F238E27FC236}">
              <a16:creationId xmlns:a16="http://schemas.microsoft.com/office/drawing/2014/main" id="{00000000-0008-0000-0F00-0000B9030000}"/>
            </a:ext>
          </a:extLst>
        </xdr:cNvPr>
        <xdr:cNvSpPr txBox="1"/>
      </xdr:nvSpPr>
      <xdr:spPr>
        <a:xfrm>
          <a:off x="19310427" y="1772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123525</xdr:rowOff>
    </xdr:from>
    <xdr:ext cx="469744" cy="259045"/>
    <xdr:sp macro="" textlink="">
      <xdr:nvSpPr>
        <xdr:cNvPr id="954" name="n_4aveValue【庁舎】&#10;一人当たり面積">
          <a:extLst>
            <a:ext uri="{FF2B5EF4-FFF2-40B4-BE49-F238E27FC236}">
              <a16:creationId xmlns:a16="http://schemas.microsoft.com/office/drawing/2014/main" id="{00000000-0008-0000-0F00-0000BA030000}"/>
            </a:ext>
          </a:extLst>
        </xdr:cNvPr>
        <xdr:cNvSpPr txBox="1"/>
      </xdr:nvSpPr>
      <xdr:spPr>
        <a:xfrm>
          <a:off x="18421427" y="17782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29545</xdr:rowOff>
    </xdr:from>
    <xdr:ext cx="469744" cy="259045"/>
    <xdr:sp macro="" textlink="">
      <xdr:nvSpPr>
        <xdr:cNvPr id="955" name="n_1mainValue【庁舎】&#10;一人当たり面積">
          <a:extLst>
            <a:ext uri="{FF2B5EF4-FFF2-40B4-BE49-F238E27FC236}">
              <a16:creationId xmlns:a16="http://schemas.microsoft.com/office/drawing/2014/main" id="{00000000-0008-0000-0F00-0000BB030000}"/>
            </a:ext>
          </a:extLst>
        </xdr:cNvPr>
        <xdr:cNvSpPr txBox="1"/>
      </xdr:nvSpPr>
      <xdr:spPr>
        <a:xfrm>
          <a:off x="21075727" y="18203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35259</xdr:rowOff>
    </xdr:from>
    <xdr:ext cx="469744" cy="259045"/>
    <xdr:sp macro="" textlink="">
      <xdr:nvSpPr>
        <xdr:cNvPr id="956" name="n_2mainValue【庁舎】&#10;一人当たり面積">
          <a:extLst>
            <a:ext uri="{FF2B5EF4-FFF2-40B4-BE49-F238E27FC236}">
              <a16:creationId xmlns:a16="http://schemas.microsoft.com/office/drawing/2014/main" id="{00000000-0008-0000-0F00-0000BC030000}"/>
            </a:ext>
          </a:extLst>
        </xdr:cNvPr>
        <xdr:cNvSpPr txBox="1"/>
      </xdr:nvSpPr>
      <xdr:spPr>
        <a:xfrm>
          <a:off x="20199427" y="18208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38116</xdr:rowOff>
    </xdr:from>
    <xdr:ext cx="469744" cy="259045"/>
    <xdr:sp macro="" textlink="">
      <xdr:nvSpPr>
        <xdr:cNvPr id="957" name="n_3mainValue【庁舎】&#10;一人当たり面積">
          <a:extLst>
            <a:ext uri="{FF2B5EF4-FFF2-40B4-BE49-F238E27FC236}">
              <a16:creationId xmlns:a16="http://schemas.microsoft.com/office/drawing/2014/main" id="{00000000-0008-0000-0F00-0000BD030000}"/>
            </a:ext>
          </a:extLst>
        </xdr:cNvPr>
        <xdr:cNvSpPr txBox="1"/>
      </xdr:nvSpPr>
      <xdr:spPr>
        <a:xfrm>
          <a:off x="19310427" y="1821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35259</xdr:rowOff>
    </xdr:from>
    <xdr:ext cx="469744" cy="259045"/>
    <xdr:sp macro="" textlink="">
      <xdr:nvSpPr>
        <xdr:cNvPr id="958" name="n_4mainValue【庁舎】&#10;一人当たり面積">
          <a:extLst>
            <a:ext uri="{FF2B5EF4-FFF2-40B4-BE49-F238E27FC236}">
              <a16:creationId xmlns:a16="http://schemas.microsoft.com/office/drawing/2014/main" id="{00000000-0008-0000-0F00-0000BE030000}"/>
            </a:ext>
          </a:extLst>
        </xdr:cNvPr>
        <xdr:cNvSpPr txBox="1"/>
      </xdr:nvSpPr>
      <xdr:spPr>
        <a:xfrm>
          <a:off x="18421427" y="18208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a:extLst>
            <a:ext uri="{FF2B5EF4-FFF2-40B4-BE49-F238E27FC236}">
              <a16:creationId xmlns:a16="http://schemas.microsoft.com/office/drawing/2014/main" id="{00000000-0008-0000-0F00-0000BF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a:extLst>
            <a:ext uri="{FF2B5EF4-FFF2-40B4-BE49-F238E27FC236}">
              <a16:creationId xmlns:a16="http://schemas.microsoft.com/office/drawing/2014/main" id="{00000000-0008-0000-0F00-0000C0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a:extLst>
            <a:ext uri="{FF2B5EF4-FFF2-40B4-BE49-F238E27FC236}">
              <a16:creationId xmlns:a16="http://schemas.microsoft.com/office/drawing/2014/main" id="{00000000-0008-0000-0F00-0000C1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すると、有形固定資産減価償却率が高い施設は、市民会館、保健センター・保健所、庁舎であり、低い施設は、図書館、体育館・プール、福祉施設、一般廃棄物処理施設、消防施設となっている。</a:t>
          </a:r>
        </a:p>
        <a:p>
          <a:r>
            <a:rPr kumimoji="1" lang="ja-JP" altLang="en-US" sz="1300">
              <a:latin typeface="ＭＳ Ｐゴシック" panose="020B0600070205080204" pitchFamily="50" charset="-128"/>
              <a:ea typeface="ＭＳ Ｐゴシック" panose="020B0600070205080204" pitchFamily="50" charset="-128"/>
            </a:rPr>
            <a:t>　市民会館は、いずれも合併前に建築されており、これまで計画的な修繕、改修が進められていないことから、再編を含め中長期的な施設整備について検討を行っていく。庁舎については、類似団体平均を</a:t>
          </a:r>
          <a:r>
            <a:rPr kumimoji="1" lang="en-US" altLang="ja-JP" sz="1300">
              <a:latin typeface="ＭＳ Ｐゴシック" panose="020B0600070205080204" pitchFamily="50" charset="-128"/>
              <a:ea typeface="ＭＳ Ｐゴシック" panose="020B0600070205080204" pitchFamily="50" charset="-128"/>
            </a:rPr>
            <a:t>19.4</a:t>
          </a:r>
          <a:r>
            <a:rPr kumimoji="1" lang="ja-JP" altLang="en-US" sz="1300">
              <a:latin typeface="ＭＳ Ｐゴシック" panose="020B0600070205080204" pitchFamily="50" charset="-128"/>
              <a:ea typeface="ＭＳ Ｐゴシック" panose="020B0600070205080204" pitchFamily="50" charset="-128"/>
            </a:rPr>
            <a:t>ポイント上回る結果となった。これまで耐震改修等は行ってきたが、今後大規模修繕や建替えの必要がある。また、保健センターは、築</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年以上経過しており、老朽化対策が必要である。一般廃棄物処理施設は、平成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新野洲クリーンセンターを供用開始したことにより、有形固定資産減価償却率が類似団体平均と比較して低い値となっている。プールについては、令和２年度に余熱利用施設として新たに供用開始したことにより、有形固定資産減価償却率が下降した。</a:t>
          </a:r>
        </a:p>
        <a:p>
          <a:r>
            <a:rPr kumimoji="1" lang="ja-JP" altLang="en-US" sz="1300">
              <a:latin typeface="ＭＳ Ｐゴシック" panose="020B0600070205080204" pitchFamily="50" charset="-128"/>
              <a:ea typeface="ＭＳ Ｐゴシック" panose="020B0600070205080204" pitchFamily="50" charset="-128"/>
            </a:rPr>
            <a:t>　なお、一人当たりの面積等の数値は類似団体平均を上回っている施設が多い状況である。また、類似団体平均と比較して有形固定資産減価償却率が低い施設が多いが、今後も野洲市公共施設等総合管理計画に基づき、各施設の適正な維持管理を行っ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50,711
49,827
80.15
26,458,709
25,333,689
842,673
13,419,417
26,948,580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ポイント減となったものの、類似団体平均と比較して依然高い水準を維持している。</a:t>
          </a:r>
        </a:p>
        <a:p>
          <a:r>
            <a:rPr kumimoji="1" lang="ja-JP" altLang="en-US" sz="1300">
              <a:latin typeface="ＭＳ Ｐゴシック" panose="020B0600070205080204" pitchFamily="50" charset="-128"/>
              <a:ea typeface="ＭＳ Ｐゴシック" panose="020B0600070205080204" pitchFamily="50" charset="-128"/>
            </a:rPr>
            <a:t>　主な財源である法人市民税は、円安・株高傾向にあることから、一定の財源の確保を見込んでいるものの、昨今の世界情勢を鑑みると景気後退も考えられる。</a:t>
          </a:r>
        </a:p>
        <a:p>
          <a:r>
            <a:rPr kumimoji="1" lang="ja-JP" altLang="en-US" sz="1300">
              <a:latin typeface="ＭＳ Ｐゴシック" panose="020B0600070205080204" pitchFamily="50" charset="-128"/>
              <a:ea typeface="ＭＳ Ｐゴシック" panose="020B0600070205080204" pitchFamily="50" charset="-128"/>
            </a:rPr>
            <a:t>　今後も引き続き行財政改革の推進等により、行政運営の効率化、安定した財政運営を行い、財政の健全化を図る。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38100</xdr:rowOff>
    </xdr:from>
    <xdr:to>
      <xdr:col>23</xdr:col>
      <xdr:colOff>133350</xdr:colOff>
      <xdr:row>45</xdr:row>
      <xdr:rowOff>33867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81750"/>
          <a:ext cx="0" cy="13673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124477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38100</xdr:rowOff>
    </xdr:from>
    <xdr:to>
      <xdr:col>24</xdr:col>
      <xdr:colOff>12700</xdr:colOff>
      <xdr:row>37</xdr:row>
      <xdr:rowOff>38100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89605</xdr:rowOff>
    </xdr:from>
    <xdr:to>
      <xdr:col>23</xdr:col>
      <xdr:colOff>133350</xdr:colOff>
      <xdr:row>41</xdr:row>
      <xdr:rowOff>116417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119055"/>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131532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609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159455</xdr:rowOff>
    </xdr:from>
    <xdr:to>
      <xdr:col>23</xdr:col>
      <xdr:colOff>184150</xdr:colOff>
      <xdr:row>42</xdr:row>
      <xdr:rowOff>89605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62795</xdr:rowOff>
    </xdr:from>
    <xdr:to>
      <xdr:col>19</xdr:col>
      <xdr:colOff>133350</xdr:colOff>
      <xdr:row>41</xdr:row>
      <xdr:rowOff>89605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09224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62795</xdr:rowOff>
    </xdr:from>
    <xdr:to>
      <xdr:col>15</xdr:col>
      <xdr:colOff>82550</xdr:colOff>
      <xdr:row>41</xdr:row>
      <xdr:rowOff>62795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0922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105833</xdr:rowOff>
    </xdr:from>
    <xdr:to>
      <xdr:col>15</xdr:col>
      <xdr:colOff>133350</xdr:colOff>
      <xdr:row>42</xdr:row>
      <xdr:rowOff>35983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20760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35983</xdr:rowOff>
    </xdr:from>
    <xdr:to>
      <xdr:col>11</xdr:col>
      <xdr:colOff>31750</xdr:colOff>
      <xdr:row>41</xdr:row>
      <xdr:rowOff>62795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06543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4233</xdr:rowOff>
    </xdr:from>
    <xdr:to>
      <xdr:col>11</xdr:col>
      <xdr:colOff>82550</xdr:colOff>
      <xdr:row>43</xdr:row>
      <xdr:rowOff>105833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90610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162278</xdr:rowOff>
    </xdr:from>
    <xdr:to>
      <xdr:col>7</xdr:col>
      <xdr:colOff>31750</xdr:colOff>
      <xdr:row>43</xdr:row>
      <xdr:rowOff>92428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36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77205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44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82144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94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38805</xdr:rowOff>
    </xdr:from>
    <xdr:to>
      <xdr:col>19</xdr:col>
      <xdr:colOff>184150</xdr:colOff>
      <xdr:row>41</xdr:row>
      <xdr:rowOff>140405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150582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837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11995</xdr:rowOff>
    </xdr:from>
    <xdr:to>
      <xdr:col>15</xdr:col>
      <xdr:colOff>133350</xdr:colOff>
      <xdr:row>41</xdr:row>
      <xdr:rowOff>113595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123772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11995</xdr:rowOff>
    </xdr:from>
    <xdr:to>
      <xdr:col>11</xdr:col>
      <xdr:colOff>82550</xdr:colOff>
      <xdr:row>41</xdr:row>
      <xdr:rowOff>113595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123772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156633</xdr:rowOff>
    </xdr:from>
    <xdr:to>
      <xdr:col>7</xdr:col>
      <xdr:colOff>31750</xdr:colOff>
      <xdr:row>41</xdr:row>
      <xdr:rowOff>86783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96960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増となり、依然として類似団体平均を上回っている。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増となった主な要因としては、昨年度と比較して補助費等及び物件費の増額があったためである。</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年度以降、硬直化した財政状況が如実にあらわれており、依然厳しい状況にある。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133032</xdr:rowOff>
    </xdr:from>
    <xdr:to>
      <xdr:col>23</xdr:col>
      <xdr:colOff>133350</xdr:colOff>
      <xdr:row>66</xdr:row>
      <xdr:rowOff>34290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77132"/>
          <a:ext cx="0" cy="1272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6367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2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34290</xdr:rowOff>
    </xdr:from>
    <xdr:to>
      <xdr:col>24</xdr:col>
      <xdr:colOff>12700</xdr:colOff>
      <xdr:row>66</xdr:row>
      <xdr:rowOff>34290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4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47959</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20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133032</xdr:rowOff>
    </xdr:from>
    <xdr:to>
      <xdr:col>24</xdr:col>
      <xdr:colOff>12700</xdr:colOff>
      <xdr:row>58</xdr:row>
      <xdr:rowOff>133032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77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78105</xdr:rowOff>
    </xdr:from>
    <xdr:to>
      <xdr:col>23</xdr:col>
      <xdr:colOff>133350</xdr:colOff>
      <xdr:row>63</xdr:row>
      <xdr:rowOff>102235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879455"/>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19702</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4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3175</xdr:rowOff>
    </xdr:from>
    <xdr:to>
      <xdr:col>23</xdr:col>
      <xdr:colOff>184150</xdr:colOff>
      <xdr:row>63</xdr:row>
      <xdr:rowOff>104775</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78105</xdr:rowOff>
    </xdr:from>
    <xdr:to>
      <xdr:col>19</xdr:col>
      <xdr:colOff>133350</xdr:colOff>
      <xdr:row>64</xdr:row>
      <xdr:rowOff>33338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879455"/>
          <a:ext cx="889000" cy="126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122872</xdr:rowOff>
    </xdr:from>
    <xdr:to>
      <xdr:col>19</xdr:col>
      <xdr:colOff>184150</xdr:colOff>
      <xdr:row>62</xdr:row>
      <xdr:rowOff>53022</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63199</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350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21272</xdr:rowOff>
    </xdr:from>
    <xdr:to>
      <xdr:col>15</xdr:col>
      <xdr:colOff>82550</xdr:colOff>
      <xdr:row>64</xdr:row>
      <xdr:rowOff>33338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994072"/>
          <a:ext cx="8890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51435</xdr:rowOff>
    </xdr:from>
    <xdr:to>
      <xdr:col>15</xdr:col>
      <xdr:colOff>133350</xdr:colOff>
      <xdr:row>63</xdr:row>
      <xdr:rowOff>153035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163212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21272</xdr:rowOff>
    </xdr:from>
    <xdr:to>
      <xdr:col>11</xdr:col>
      <xdr:colOff>31750</xdr:colOff>
      <xdr:row>64</xdr:row>
      <xdr:rowOff>21272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1447800" y="10994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87630</xdr:rowOff>
    </xdr:from>
    <xdr:to>
      <xdr:col>11</xdr:col>
      <xdr:colOff>82550</xdr:colOff>
      <xdr:row>64</xdr:row>
      <xdr:rowOff>17780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27957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65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45403</xdr:rowOff>
    </xdr:from>
    <xdr:to>
      <xdr:col>7</xdr:col>
      <xdr:colOff>31750</xdr:colOff>
      <xdr:row>63</xdr:row>
      <xdr:rowOff>147003</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4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157180</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615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51435</xdr:rowOff>
    </xdr:from>
    <xdr:to>
      <xdr:col>23</xdr:col>
      <xdr:colOff>184150</xdr:colOff>
      <xdr:row>63</xdr:row>
      <xdr:rowOff>153035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852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23512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82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27305</xdr:rowOff>
    </xdr:from>
    <xdr:to>
      <xdr:col>19</xdr:col>
      <xdr:colOff>184150</xdr:colOff>
      <xdr:row>63</xdr:row>
      <xdr:rowOff>128905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113682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9150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153988</xdr:rowOff>
    </xdr:from>
    <xdr:to>
      <xdr:col>15</xdr:col>
      <xdr:colOff>133350</xdr:colOff>
      <xdr:row>64</xdr:row>
      <xdr:rowOff>84138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5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68915</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04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141922</xdr:rowOff>
    </xdr:from>
    <xdr:to>
      <xdr:col>11</xdr:col>
      <xdr:colOff>82550</xdr:colOff>
      <xdr:row>64</xdr:row>
      <xdr:rowOff>72072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94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56849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102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141922</xdr:rowOff>
    </xdr:from>
    <xdr:to>
      <xdr:col>7</xdr:col>
      <xdr:colOff>31750</xdr:colOff>
      <xdr:row>64</xdr:row>
      <xdr:rowOff>72072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94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56849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02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[166,187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前年度と比較して約</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％増となり、前年度に引き続き類似団体平均を上回っている。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物件費においては、ふるさと納税推進事業やエネルギー価格高騰による光熱水費の増額等により増加している。</a:t>
          </a:r>
        </a:p>
        <a:p>
          <a:r>
            <a:rPr kumimoji="1" lang="ja-JP" altLang="en-US" sz="1300">
              <a:latin typeface="ＭＳ Ｐゴシック" panose="020B0600070205080204" pitchFamily="50" charset="-128"/>
              <a:ea typeface="ＭＳ Ｐゴシック" panose="020B0600070205080204" pitchFamily="50" charset="-128"/>
            </a:rPr>
            <a:t>　人件費においては、新型コロナウイルスワクチン接種事業縮小の影響により減少している。今後、事務事業の見直しや適正な職員配置を検討し、適正な定員管理に努める。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88503</xdr:rowOff>
    </xdr:from>
    <xdr:to>
      <xdr:col>23</xdr:col>
      <xdr:colOff>133350</xdr:colOff>
      <xdr:row>88</xdr:row>
      <xdr:rowOff>146405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04503"/>
          <a:ext cx="0" cy="1429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118482</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6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146405</xdr:rowOff>
    </xdr:from>
    <xdr:to>
      <xdr:col>24</xdr:col>
      <xdr:colOff>12700</xdr:colOff>
      <xdr:row>88</xdr:row>
      <xdr:rowOff>146405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4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3430</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47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88503</xdr:rowOff>
    </xdr:from>
    <xdr:to>
      <xdr:col>24</xdr:col>
      <xdr:colOff>12700</xdr:colOff>
      <xdr:row>80</xdr:row>
      <xdr:rowOff>88503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04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66518</xdr:rowOff>
    </xdr:from>
    <xdr:to>
      <xdr:col>23</xdr:col>
      <xdr:colOff>133350</xdr:colOff>
      <xdr:row>83</xdr:row>
      <xdr:rowOff>102681</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296868"/>
          <a:ext cx="838200" cy="36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111824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9992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95297</xdr:rowOff>
    </xdr:from>
    <xdr:to>
      <xdr:col>23</xdr:col>
      <xdr:colOff>184150</xdr:colOff>
      <xdr:row>83</xdr:row>
      <xdr:rowOff>25447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7367</xdr:rowOff>
    </xdr:from>
    <xdr:to>
      <xdr:col>19</xdr:col>
      <xdr:colOff>133350</xdr:colOff>
      <xdr:row>83</xdr:row>
      <xdr:rowOff>66518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237717"/>
          <a:ext cx="889000" cy="59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53367</xdr:rowOff>
    </xdr:from>
    <xdr:to>
      <xdr:col>19</xdr:col>
      <xdr:colOff>184150</xdr:colOff>
      <xdr:row>82</xdr:row>
      <xdr:rowOff>154967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165144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881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103081</xdr:rowOff>
    </xdr:from>
    <xdr:to>
      <xdr:col>15</xdr:col>
      <xdr:colOff>82550</xdr:colOff>
      <xdr:row>83</xdr:row>
      <xdr:rowOff>7367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161981"/>
          <a:ext cx="889000" cy="75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170242</xdr:rowOff>
    </xdr:from>
    <xdr:to>
      <xdr:col>15</xdr:col>
      <xdr:colOff>133350</xdr:colOff>
      <xdr:row>82</xdr:row>
      <xdr:rowOff>100392</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110569</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826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70104</xdr:rowOff>
    </xdr:from>
    <xdr:to>
      <xdr:col>11</xdr:col>
      <xdr:colOff>31750</xdr:colOff>
      <xdr:row>82</xdr:row>
      <xdr:rowOff>103081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129004"/>
          <a:ext cx="889000" cy="3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49119</xdr:rowOff>
    </xdr:from>
    <xdr:to>
      <xdr:col>11</xdr:col>
      <xdr:colOff>82550</xdr:colOff>
      <xdr:row>82</xdr:row>
      <xdr:rowOff>150719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0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160896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876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6764</xdr:rowOff>
    </xdr:from>
    <xdr:to>
      <xdr:col>7</xdr:col>
      <xdr:colOff>31750</xdr:colOff>
      <xdr:row>82</xdr:row>
      <xdr:rowOff>108364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6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118541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83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51881</xdr:rowOff>
    </xdr:from>
    <xdr:to>
      <xdr:col>23</xdr:col>
      <xdr:colOff>184150</xdr:colOff>
      <xdr:row>83</xdr:row>
      <xdr:rowOff>153481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28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23958</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254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15718</xdr:rowOff>
    </xdr:from>
    <xdr:to>
      <xdr:col>19</xdr:col>
      <xdr:colOff>184150</xdr:colOff>
      <xdr:row>83</xdr:row>
      <xdr:rowOff>117318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24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102095</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332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128017</xdr:rowOff>
    </xdr:from>
    <xdr:to>
      <xdr:col>15</xdr:col>
      <xdr:colOff>133350</xdr:colOff>
      <xdr:row>83</xdr:row>
      <xdr:rowOff>58167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186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42944</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27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52281</xdr:rowOff>
    </xdr:from>
    <xdr:to>
      <xdr:col>11</xdr:col>
      <xdr:colOff>82550</xdr:colOff>
      <xdr:row>82</xdr:row>
      <xdr:rowOff>153881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11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138658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197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19304</xdr:rowOff>
    </xdr:from>
    <xdr:to>
      <xdr:col>7</xdr:col>
      <xdr:colOff>31750</xdr:colOff>
      <xdr:row>82</xdr:row>
      <xdr:rowOff>120904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07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105681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164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昨年度と比較して同水準となったが、依然として全国市平均及び類似団体平均を上回っている。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これは経験年数階層の変動及び給料額の調整（２％加算）によるものと考えている。今後、退職に伴う職員構成の変動や必要な見直しを行い、適正な給与管理に努める。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90</xdr:row>
      <xdr:rowOff>19050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15571"/>
          <a:ext cx="0" cy="15339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162577</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2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19050</xdr:rowOff>
    </xdr:from>
    <xdr:to>
      <xdr:col>81</xdr:col>
      <xdr:colOff>133350</xdr:colOff>
      <xdr:row>90</xdr:row>
      <xdr:rowOff>19050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44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907</xdr:rowOff>
    </xdr:from>
    <xdr:to>
      <xdr:col>81</xdr:col>
      <xdr:colOff>44450</xdr:colOff>
      <xdr:row>89</xdr:row>
      <xdr:rowOff>18143</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525995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67327</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64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907</xdr:rowOff>
    </xdr:from>
    <xdr:to>
      <xdr:col>77</xdr:col>
      <xdr:colOff>44450</xdr:colOff>
      <xdr:row>89</xdr:row>
      <xdr:rowOff>18143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52599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68036</xdr:rowOff>
    </xdr:from>
    <xdr:to>
      <xdr:col>77</xdr:col>
      <xdr:colOff>95250</xdr:colOff>
      <xdr:row>86</xdr:row>
      <xdr:rowOff>169636</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8363</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81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155121</xdr:rowOff>
    </xdr:from>
    <xdr:to>
      <xdr:col>72</xdr:col>
      <xdr:colOff>203200</xdr:colOff>
      <xdr:row>89</xdr:row>
      <xdr:rowOff>18143</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524272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41927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155121</xdr:rowOff>
    </xdr:from>
    <xdr:to>
      <xdr:col>68</xdr:col>
      <xdr:colOff>152400</xdr:colOff>
      <xdr:row>89</xdr:row>
      <xdr:rowOff>18143</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524272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41927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76398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138793</xdr:rowOff>
    </xdr:from>
    <xdr:to>
      <xdr:col>81</xdr:col>
      <xdr:colOff>95250</xdr:colOff>
      <xdr:row>89</xdr:row>
      <xdr:rowOff>68943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522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110870</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5198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121557</xdr:rowOff>
    </xdr:from>
    <xdr:to>
      <xdr:col>77</xdr:col>
      <xdr:colOff>95250</xdr:colOff>
      <xdr:row>89</xdr:row>
      <xdr:rowOff>51707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52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36484</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295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138793</xdr:rowOff>
    </xdr:from>
    <xdr:to>
      <xdr:col>73</xdr:col>
      <xdr:colOff>44450</xdr:colOff>
      <xdr:row>89</xdr:row>
      <xdr:rowOff>68943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522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53720</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312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104321</xdr:rowOff>
    </xdr:from>
    <xdr:to>
      <xdr:col>68</xdr:col>
      <xdr:colOff>203200</xdr:colOff>
      <xdr:row>89</xdr:row>
      <xdr:rowOff>34471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51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19248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278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138793</xdr:rowOff>
    </xdr:from>
    <xdr:to>
      <xdr:col>64</xdr:col>
      <xdr:colOff>152400</xdr:colOff>
      <xdr:row>89</xdr:row>
      <xdr:rowOff>68943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522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53720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312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0.19</a:t>
          </a:r>
          <a:r>
            <a:rPr kumimoji="1" lang="ja-JP" altLang="en-US" sz="1300">
              <a:latin typeface="ＭＳ Ｐゴシック" panose="020B0600070205080204" pitchFamily="50" charset="-128"/>
              <a:ea typeface="ＭＳ Ｐゴシック" panose="020B0600070205080204" pitchFamily="50" charset="-128"/>
            </a:rPr>
            <a:t>ポイント減となり、類似団体平均を上回った。</a:t>
          </a:r>
        </a:p>
        <a:p>
          <a:r>
            <a:rPr kumimoji="1" lang="ja-JP" altLang="en-US" sz="1300">
              <a:latin typeface="ＭＳ Ｐゴシック" panose="020B0600070205080204" pitchFamily="50" charset="-128"/>
              <a:ea typeface="ＭＳ Ｐゴシック" panose="020B0600070205080204" pitchFamily="50" charset="-128"/>
            </a:rPr>
            <a:t>　職員数が減少し、人口が増加したことによるものである。</a:t>
          </a:r>
        </a:p>
        <a:p>
          <a:r>
            <a:rPr kumimoji="1" lang="ja-JP" altLang="en-US" sz="1300">
              <a:latin typeface="ＭＳ Ｐゴシック" panose="020B0600070205080204" pitchFamily="50" charset="-128"/>
              <a:ea typeface="ＭＳ Ｐゴシック" panose="020B0600070205080204" pitchFamily="50" charset="-128"/>
            </a:rPr>
            <a:t>　今後も、限られた資源でより良い市民サービスを持続的に提供すること、さらに安心、安全な市民サービスの向上を目指し、事務事業の見直しや適正な職員配置を検討し、適正な定員管理に努める。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17886</xdr:rowOff>
    </xdr:from>
    <xdr:to>
      <xdr:col>81</xdr:col>
      <xdr:colOff>44450</xdr:colOff>
      <xdr:row>67</xdr:row>
      <xdr:rowOff>148379</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33436"/>
          <a:ext cx="0" cy="1502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120456</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148379</xdr:rowOff>
    </xdr:from>
    <xdr:to>
      <xdr:col>81</xdr:col>
      <xdr:colOff>133350</xdr:colOff>
      <xdr:row>67</xdr:row>
      <xdr:rowOff>148379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104263</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7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17886</xdr:rowOff>
    </xdr:from>
    <xdr:to>
      <xdr:col>81</xdr:col>
      <xdr:colOff>133350</xdr:colOff>
      <xdr:row>59</xdr:row>
      <xdr:rowOff>17886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3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25823</xdr:rowOff>
    </xdr:from>
    <xdr:to>
      <xdr:col>81</xdr:col>
      <xdr:colOff>44450</xdr:colOff>
      <xdr:row>63</xdr:row>
      <xdr:rowOff>64029</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6179800" y="10827173"/>
          <a:ext cx="838200" cy="38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46372</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504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29845</xdr:rowOff>
    </xdr:from>
    <xdr:to>
      <xdr:col>81</xdr:col>
      <xdr:colOff>95250</xdr:colOff>
      <xdr:row>62</xdr:row>
      <xdr:rowOff>131445</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53975</xdr:rowOff>
    </xdr:from>
    <xdr:to>
      <xdr:col>77</xdr:col>
      <xdr:colOff>44450</xdr:colOff>
      <xdr:row>63</xdr:row>
      <xdr:rowOff>64029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855325"/>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13758</xdr:rowOff>
    </xdr:from>
    <xdr:to>
      <xdr:col>77</xdr:col>
      <xdr:colOff>95250</xdr:colOff>
      <xdr:row>62</xdr:row>
      <xdr:rowOff>115358</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125535</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412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17780</xdr:rowOff>
    </xdr:from>
    <xdr:to>
      <xdr:col>72</xdr:col>
      <xdr:colOff>203200</xdr:colOff>
      <xdr:row>63</xdr:row>
      <xdr:rowOff>53975</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81913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147003</xdr:rowOff>
    </xdr:from>
    <xdr:to>
      <xdr:col>73</xdr:col>
      <xdr:colOff>44450</xdr:colOff>
      <xdr:row>62</xdr:row>
      <xdr:rowOff>77153</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87330</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374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17780</xdr:rowOff>
    </xdr:from>
    <xdr:to>
      <xdr:col>68</xdr:col>
      <xdr:colOff>152400</xdr:colOff>
      <xdr:row>63</xdr:row>
      <xdr:rowOff>25823</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512800" y="1081913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63</xdr:row>
      <xdr:rowOff>3175</xdr:rowOff>
    </xdr:from>
    <xdr:to>
      <xdr:col>68</xdr:col>
      <xdr:colOff>203200</xdr:colOff>
      <xdr:row>63</xdr:row>
      <xdr:rowOff>104775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89552</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130387</xdr:rowOff>
    </xdr:from>
    <xdr:to>
      <xdr:col>64</xdr:col>
      <xdr:colOff>152400</xdr:colOff>
      <xdr:row>63</xdr:row>
      <xdr:rowOff>60537</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76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70714</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52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146473</xdr:rowOff>
    </xdr:from>
    <xdr:to>
      <xdr:col>81</xdr:col>
      <xdr:colOff>95250</xdr:colOff>
      <xdr:row>63</xdr:row>
      <xdr:rowOff>76623</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7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118550</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748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13229</xdr:rowOff>
    </xdr:from>
    <xdr:to>
      <xdr:col>77</xdr:col>
      <xdr:colOff>95250</xdr:colOff>
      <xdr:row>63</xdr:row>
      <xdr:rowOff>114829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81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99606</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900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3175</xdr:rowOff>
    </xdr:from>
    <xdr:to>
      <xdr:col>73</xdr:col>
      <xdr:colOff>44450</xdr:colOff>
      <xdr:row>63</xdr:row>
      <xdr:rowOff>104775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89552</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138430</xdr:rowOff>
    </xdr:from>
    <xdr:to>
      <xdr:col>68</xdr:col>
      <xdr:colOff>203200</xdr:colOff>
      <xdr:row>63</xdr:row>
      <xdr:rowOff>68580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78757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146473</xdr:rowOff>
    </xdr:from>
    <xdr:to>
      <xdr:col>64</xdr:col>
      <xdr:colOff>152400</xdr:colOff>
      <xdr:row>63</xdr:row>
      <xdr:rowOff>76623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7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61400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昨年度と比較して</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ポイント減となったものの、類似団体平均を上回った。</a:t>
          </a:r>
        </a:p>
        <a:p>
          <a:r>
            <a:rPr kumimoji="1" lang="ja-JP" altLang="en-US" sz="1300">
              <a:latin typeface="ＭＳ Ｐゴシック" panose="020B0600070205080204" pitchFamily="50" charset="-128"/>
              <a:ea typeface="ＭＳ Ｐゴシック" panose="020B0600070205080204" pitchFamily="50" charset="-128"/>
            </a:rPr>
            <a:t>　改善した主な要因は、令和４年度公営企業債の元利償還金に対する繰入金が前年度と比較して減額したこと、平成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年度以降は毎年にかけて元利償還金が減少したこと等である。</a:t>
          </a:r>
        </a:p>
        <a:p>
          <a:r>
            <a:rPr kumimoji="1" lang="ja-JP" altLang="en-US" sz="1300">
              <a:latin typeface="ＭＳ Ｐゴシック" panose="020B0600070205080204" pitchFamily="50" charset="-128"/>
              <a:ea typeface="ＭＳ Ｐゴシック" panose="020B0600070205080204" pitchFamily="50" charset="-128"/>
            </a:rPr>
            <a:t>　今後も大型建設事業が予定されており、公債費への影響が見込まれるため、適正な予算規模による財政運営を行う必要がある。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50292</xdr:rowOff>
    </xdr:from>
    <xdr:to>
      <xdr:col>81</xdr:col>
      <xdr:colOff>44450</xdr:colOff>
      <xdr:row>45</xdr:row>
      <xdr:rowOff>61214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222492"/>
          <a:ext cx="0" cy="15539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33291</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4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61214</xdr:rowOff>
    </xdr:from>
    <xdr:to>
      <xdr:col>81</xdr:col>
      <xdr:colOff>133350</xdr:colOff>
      <xdr:row>45</xdr:row>
      <xdr:rowOff>61214</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7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136669</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965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50292</xdr:rowOff>
    </xdr:from>
    <xdr:to>
      <xdr:col>81</xdr:col>
      <xdr:colOff>133350</xdr:colOff>
      <xdr:row>36</xdr:row>
      <xdr:rowOff>50292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222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146304</xdr:rowOff>
    </xdr:from>
    <xdr:to>
      <xdr:col>81</xdr:col>
      <xdr:colOff>44450</xdr:colOff>
      <xdr:row>41</xdr:row>
      <xdr:rowOff>32766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6179800" y="7004304"/>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5859</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692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160782</xdr:rowOff>
    </xdr:from>
    <xdr:to>
      <xdr:col>81</xdr:col>
      <xdr:colOff>95250</xdr:colOff>
      <xdr:row>40</xdr:row>
      <xdr:rowOff>90932</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32766</xdr:rowOff>
    </xdr:from>
    <xdr:to>
      <xdr:col>77</xdr:col>
      <xdr:colOff>44450</xdr:colOff>
      <xdr:row>41</xdr:row>
      <xdr:rowOff>52070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5290800" y="706221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160782</xdr:rowOff>
    </xdr:from>
    <xdr:to>
      <xdr:col>77</xdr:col>
      <xdr:colOff>95250</xdr:colOff>
      <xdr:row>40</xdr:row>
      <xdr:rowOff>90932</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101109</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616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52070</xdr:rowOff>
    </xdr:from>
    <xdr:to>
      <xdr:col>72</xdr:col>
      <xdr:colOff>203200</xdr:colOff>
      <xdr:row>41</xdr:row>
      <xdr:rowOff>100330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4401800" y="708152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141478</xdr:rowOff>
    </xdr:from>
    <xdr:to>
      <xdr:col>73</xdr:col>
      <xdr:colOff>44450</xdr:colOff>
      <xdr:row>40</xdr:row>
      <xdr:rowOff>71628</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81805</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59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100330</xdr:rowOff>
    </xdr:from>
    <xdr:to>
      <xdr:col>68</xdr:col>
      <xdr:colOff>152400</xdr:colOff>
      <xdr:row>43</xdr:row>
      <xdr:rowOff>27686</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7129780"/>
          <a:ext cx="889000" cy="270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68834</xdr:rowOff>
    </xdr:from>
    <xdr:to>
      <xdr:col>68</xdr:col>
      <xdr:colOff>203200</xdr:colOff>
      <xdr:row>41</xdr:row>
      <xdr:rowOff>170434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155211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718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38117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95504</xdr:rowOff>
    </xdr:from>
    <xdr:to>
      <xdr:col>81</xdr:col>
      <xdr:colOff>95250</xdr:colOff>
      <xdr:row>41</xdr:row>
      <xdr:rowOff>25654</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95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67581</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92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153416</xdr:rowOff>
    </xdr:from>
    <xdr:to>
      <xdr:col>77</xdr:col>
      <xdr:colOff>95250</xdr:colOff>
      <xdr:row>41</xdr:row>
      <xdr:rowOff>83566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701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68343</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7097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1270</xdr:rowOff>
    </xdr:from>
    <xdr:to>
      <xdr:col>73</xdr:col>
      <xdr:colOff>44450</xdr:colOff>
      <xdr:row>41</xdr:row>
      <xdr:rowOff>102870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87647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49530</xdr:rowOff>
    </xdr:from>
    <xdr:to>
      <xdr:col>68</xdr:col>
      <xdr:colOff>203200</xdr:colOff>
      <xdr:row>41</xdr:row>
      <xdr:rowOff>151130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161307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148336</xdr:rowOff>
    </xdr:from>
    <xdr:to>
      <xdr:col>64</xdr:col>
      <xdr:colOff>152400</xdr:colOff>
      <xdr:row>43</xdr:row>
      <xdr:rowOff>78486</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63263</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743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昨年度と比較して</a:t>
          </a:r>
          <a:r>
            <a:rPr kumimoji="1" lang="en-US" altLang="ja-JP" sz="1300">
              <a:latin typeface="ＭＳ Ｐゴシック" panose="020B0600070205080204" pitchFamily="50" charset="-128"/>
              <a:ea typeface="ＭＳ Ｐゴシック" panose="020B0600070205080204" pitchFamily="50" charset="-128"/>
            </a:rPr>
            <a:t>27.3</a:t>
          </a:r>
          <a:r>
            <a:rPr kumimoji="1" lang="ja-JP" altLang="en-US" sz="1300">
              <a:latin typeface="ＭＳ Ｐゴシック" panose="020B0600070205080204" pitchFamily="50" charset="-128"/>
              <a:ea typeface="ＭＳ Ｐゴシック" panose="020B0600070205080204" pitchFamily="50" charset="-128"/>
            </a:rPr>
            <a:t>ポイント減となったものの、依然として類似団体平均を上回っている。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減となった主な要因は、市税の増収やふるさと納税制度による寄附金が順調に推移していることにより充当可能基金が大幅に増えたためである。今後、大型建設事業に係る起債発行額の増が見込まれるため、精査を行いつつ、適正な予算措置を講じる必要がある。</a:t>
          </a: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34834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6911</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95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34834</xdr:rowOff>
    </xdr:from>
    <xdr:to>
      <xdr:col>81</xdr:col>
      <xdr:colOff>133350</xdr:colOff>
      <xdr:row>23</xdr:row>
      <xdr:rowOff>34834</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97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8043</xdr:rowOff>
    </xdr:from>
    <xdr:to>
      <xdr:col>81</xdr:col>
      <xdr:colOff>44450</xdr:colOff>
      <xdr:row>16</xdr:row>
      <xdr:rowOff>150283</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6179800" y="2579793"/>
          <a:ext cx="838200" cy="31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24570</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2534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8043</xdr:rowOff>
    </xdr:from>
    <xdr:to>
      <xdr:col>81</xdr:col>
      <xdr:colOff>95250</xdr:colOff>
      <xdr:row>14</xdr:row>
      <xdr:rowOff>109643</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40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150283</xdr:rowOff>
    </xdr:from>
    <xdr:to>
      <xdr:col>77</xdr:col>
      <xdr:colOff>44450</xdr:colOff>
      <xdr:row>17</xdr:row>
      <xdr:rowOff>160383</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5290800" y="2893483"/>
          <a:ext cx="889000" cy="181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68943</xdr:rowOff>
    </xdr:from>
    <xdr:to>
      <xdr:col>77</xdr:col>
      <xdr:colOff>95250</xdr:colOff>
      <xdr:row>14</xdr:row>
      <xdr:rowOff>170543</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46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9270</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238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17901</xdr:rowOff>
    </xdr:from>
    <xdr:to>
      <xdr:col>72</xdr:col>
      <xdr:colOff>203200</xdr:colOff>
      <xdr:row>17</xdr:row>
      <xdr:rowOff>160383</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4401800" y="2932551"/>
          <a:ext cx="889000" cy="14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150525</xdr:rowOff>
    </xdr:from>
    <xdr:to>
      <xdr:col>73</xdr:col>
      <xdr:colOff>44450</xdr:colOff>
      <xdr:row>15</xdr:row>
      <xdr:rowOff>80675</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5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90852</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31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17901</xdr:rowOff>
    </xdr:from>
    <xdr:to>
      <xdr:col>68</xdr:col>
      <xdr:colOff>152400</xdr:colOff>
      <xdr:row>17</xdr:row>
      <xdr:rowOff>50074</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3512800" y="2932551"/>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90291</xdr:rowOff>
    </xdr:from>
    <xdr:to>
      <xdr:col>68</xdr:col>
      <xdr:colOff>203200</xdr:colOff>
      <xdr:row>17</xdr:row>
      <xdr:rowOff>20441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83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30618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602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124762</xdr:rowOff>
    </xdr:from>
    <xdr:to>
      <xdr:col>64</xdr:col>
      <xdr:colOff>152400</xdr:colOff>
      <xdr:row>17</xdr:row>
      <xdr:rowOff>54912</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867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65089</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636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128693</xdr:rowOff>
    </xdr:from>
    <xdr:to>
      <xdr:col>81</xdr:col>
      <xdr:colOff>95250</xdr:colOff>
      <xdr:row>15</xdr:row>
      <xdr:rowOff>58843</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6967200" y="2528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100770</xdr:rowOff>
    </xdr:from>
    <xdr:ext cx="762000" cy="259045"/>
    <xdr:sp macro="" textlink="">
      <xdr:nvSpPr>
        <xdr:cNvPr id="462" name="将来負担の状況該当値テキスト">
          <a:extLst>
            <a:ext uri="{FF2B5EF4-FFF2-40B4-BE49-F238E27FC236}">
              <a16:creationId xmlns:a16="http://schemas.microsoft.com/office/drawing/2014/main" id="{00000000-0008-0000-0300-0000CE010000}"/>
            </a:ext>
          </a:extLst>
        </xdr:cNvPr>
        <xdr:cNvSpPr txBox="1"/>
      </xdr:nvSpPr>
      <xdr:spPr>
        <a:xfrm>
          <a:off x="17106900" y="2501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99483</xdr:rowOff>
    </xdr:from>
    <xdr:to>
      <xdr:col>77</xdr:col>
      <xdr:colOff>95250</xdr:colOff>
      <xdr:row>17</xdr:row>
      <xdr:rowOff>29633</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129000" y="284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14410</xdr:rowOff>
    </xdr:from>
    <xdr:ext cx="7366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798800" y="29290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109583</xdr:rowOff>
    </xdr:from>
    <xdr:to>
      <xdr:col>73</xdr:col>
      <xdr:colOff>44450</xdr:colOff>
      <xdr:row>18</xdr:row>
      <xdr:rowOff>39733</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5240000" y="3024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24510</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909800" y="311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138551</xdr:rowOff>
    </xdr:from>
    <xdr:to>
      <xdr:col>68</xdr:col>
      <xdr:colOff>203200</xdr:colOff>
      <xdr:row>17</xdr:row>
      <xdr:rowOff>68701</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4351000" y="288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53478</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020800" y="2968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170724</xdr:rowOff>
    </xdr:from>
    <xdr:to>
      <xdr:col>64</xdr:col>
      <xdr:colOff>152400</xdr:colOff>
      <xdr:row>17</xdr:row>
      <xdr:rowOff>100874</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3462000" y="291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85651</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3131800" y="3000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50,711
49,827
80.15
26,458,709
25,333,689
842,673
13,419,417
26,948,580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ポイント減となったものの、全国平均を依然として上回っている。</a:t>
          </a:r>
        </a:p>
        <a:p>
          <a:r>
            <a:rPr kumimoji="1" lang="ja-JP" altLang="en-US" sz="1300">
              <a:latin typeface="ＭＳ Ｐゴシック" panose="020B0600070205080204" pitchFamily="50" charset="-128"/>
              <a:ea typeface="ＭＳ Ｐゴシック" panose="020B0600070205080204" pitchFamily="50" charset="-128"/>
            </a:rPr>
            <a:t>　減となった主な要因は、本市における職員年齢層の偏在に対して、退職や若年層の積極採用等により、一定改善傾向にあるためである。</a:t>
          </a:r>
        </a:p>
        <a:p>
          <a:r>
            <a:rPr kumimoji="1" lang="ja-JP" altLang="en-US" sz="1300">
              <a:latin typeface="ＭＳ Ｐゴシック" panose="020B0600070205080204" pitchFamily="50" charset="-128"/>
              <a:ea typeface="ＭＳ Ｐゴシック" panose="020B0600070205080204" pitchFamily="50" charset="-128"/>
            </a:rPr>
            <a:t>　今後も事務事業の見直しや適正な職員配置を検討し、適正な定員管理に努める。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104140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124714</xdr:rowOff>
    </xdr:from>
    <xdr:to>
      <xdr:col>24</xdr:col>
      <xdr:colOff>25400</xdr:colOff>
      <xdr:row>38</xdr:row>
      <xdr:rowOff>40132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468364"/>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170451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40132</xdr:rowOff>
    </xdr:from>
    <xdr:to>
      <xdr:col>19</xdr:col>
      <xdr:colOff>187325</xdr:colOff>
      <xdr:row>38</xdr:row>
      <xdr:rowOff>127000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55523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62247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8128</xdr:rowOff>
    </xdr:from>
    <xdr:to>
      <xdr:col>15</xdr:col>
      <xdr:colOff>98425</xdr:colOff>
      <xdr:row>38</xdr:row>
      <xdr:rowOff>127000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523228"/>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28194</xdr:rowOff>
    </xdr:from>
    <xdr:to>
      <xdr:col>15</xdr:col>
      <xdr:colOff>149225</xdr:colOff>
      <xdr:row>37</xdr:row>
      <xdr:rowOff>129794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139971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8128</xdr:rowOff>
    </xdr:from>
    <xdr:to>
      <xdr:col>11</xdr:col>
      <xdr:colOff>9525</xdr:colOff>
      <xdr:row>38</xdr:row>
      <xdr:rowOff>30988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2322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67056</xdr:rowOff>
    </xdr:from>
    <xdr:to>
      <xdr:col>11</xdr:col>
      <xdr:colOff>60325</xdr:colOff>
      <xdr:row>36</xdr:row>
      <xdr:rowOff>168656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7383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67056</xdr:rowOff>
    </xdr:from>
    <xdr:to>
      <xdr:col>6</xdr:col>
      <xdr:colOff>171450</xdr:colOff>
      <xdr:row>36</xdr:row>
      <xdr:rowOff>168656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7383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45991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160782</xdr:rowOff>
    </xdr:from>
    <xdr:to>
      <xdr:col>20</xdr:col>
      <xdr:colOff>38100</xdr:colOff>
      <xdr:row>38</xdr:row>
      <xdr:rowOff>90932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75709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90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76200</xdr:rowOff>
    </xdr:from>
    <xdr:to>
      <xdr:col>15</xdr:col>
      <xdr:colOff>149225</xdr:colOff>
      <xdr:row>39</xdr:row>
      <xdr:rowOff>6350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162577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128778</xdr:rowOff>
    </xdr:from>
    <xdr:to>
      <xdr:col>11</xdr:col>
      <xdr:colOff>60325</xdr:colOff>
      <xdr:row>38</xdr:row>
      <xdr:rowOff>58928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43705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5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151638</xdr:rowOff>
    </xdr:from>
    <xdr:to>
      <xdr:col>6</xdr:col>
      <xdr:colOff>171450</xdr:colOff>
      <xdr:row>38</xdr:row>
      <xdr:rowOff>81788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66565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ポイント増となり、依然として全国平均を上回っている。</a:t>
          </a:r>
        </a:p>
        <a:p>
          <a:r>
            <a:rPr kumimoji="1" lang="ja-JP" altLang="en-US" sz="1300">
              <a:latin typeface="ＭＳ Ｐゴシック" panose="020B0600070205080204" pitchFamily="50" charset="-128"/>
              <a:ea typeface="ＭＳ Ｐゴシック" panose="020B0600070205080204" pitchFamily="50" charset="-128"/>
            </a:rPr>
            <a:t>　主な要因は、ふるさと納税推進事業の影響や公共施設の維持管理費等によるものである。</a:t>
          </a:r>
        </a:p>
        <a:p>
          <a:r>
            <a:rPr kumimoji="1" lang="ja-JP" altLang="en-US" sz="1300">
              <a:latin typeface="ＭＳ Ｐゴシック" panose="020B0600070205080204" pitchFamily="50" charset="-128"/>
              <a:ea typeface="ＭＳ Ｐゴシック" panose="020B0600070205080204" pitchFamily="50" charset="-128"/>
            </a:rPr>
            <a:t>　今後、行財政改革の推進等により、公共施設の統廃合をはじめ、内部管理経費の更なる見直しを行う。</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73660</xdr:rowOff>
    </xdr:from>
    <xdr:to>
      <xdr:col>82</xdr:col>
      <xdr:colOff>107950</xdr:colOff>
      <xdr:row>22</xdr:row>
      <xdr:rowOff>35560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47396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7637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77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35560</xdr:rowOff>
    </xdr:from>
    <xdr:to>
      <xdr:col>82</xdr:col>
      <xdr:colOff>196850</xdr:colOff>
      <xdr:row>22</xdr:row>
      <xdr:rowOff>35560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807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160037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21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73660</xdr:rowOff>
    </xdr:from>
    <xdr:to>
      <xdr:col>82</xdr:col>
      <xdr:colOff>196850</xdr:colOff>
      <xdr:row>14</xdr:row>
      <xdr:rowOff>73660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473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146050</xdr:rowOff>
    </xdr:from>
    <xdr:to>
      <xdr:col>82</xdr:col>
      <xdr:colOff>107950</xdr:colOff>
      <xdr:row>18</xdr:row>
      <xdr:rowOff>119380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06070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96537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39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80010</xdr:rowOff>
    </xdr:from>
    <xdr:to>
      <xdr:col>82</xdr:col>
      <xdr:colOff>158750</xdr:colOff>
      <xdr:row>18</xdr:row>
      <xdr:rowOff>10160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9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146050</xdr:rowOff>
    </xdr:from>
    <xdr:to>
      <xdr:col>78</xdr:col>
      <xdr:colOff>69850</xdr:colOff>
      <xdr:row>18</xdr:row>
      <xdr:rowOff>12700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060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152400</xdr:rowOff>
    </xdr:from>
    <xdr:to>
      <xdr:col>78</xdr:col>
      <xdr:colOff>120650</xdr:colOff>
      <xdr:row>17</xdr:row>
      <xdr:rowOff>82550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92727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64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12700</xdr:rowOff>
    </xdr:from>
    <xdr:to>
      <xdr:col>73</xdr:col>
      <xdr:colOff>180975</xdr:colOff>
      <xdr:row>18</xdr:row>
      <xdr:rowOff>88900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3098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5097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74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130810</xdr:rowOff>
    </xdr:from>
    <xdr:to>
      <xdr:col>69</xdr:col>
      <xdr:colOff>92075</xdr:colOff>
      <xdr:row>18</xdr:row>
      <xdr:rowOff>88900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304546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41910</xdr:rowOff>
    </xdr:from>
    <xdr:to>
      <xdr:col>69</xdr:col>
      <xdr:colOff>142875</xdr:colOff>
      <xdr:row>17</xdr:row>
      <xdr:rowOff>143510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95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153687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72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11430</xdr:rowOff>
    </xdr:from>
    <xdr:to>
      <xdr:col>65</xdr:col>
      <xdr:colOff>53975</xdr:colOff>
      <xdr:row>17</xdr:row>
      <xdr:rowOff>113030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123207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68580</xdr:rowOff>
    </xdr:from>
    <xdr:to>
      <xdr:col>82</xdr:col>
      <xdr:colOff>158750</xdr:colOff>
      <xdr:row>18</xdr:row>
      <xdr:rowOff>170180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15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40657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12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95250</xdr:rowOff>
    </xdr:from>
    <xdr:to>
      <xdr:col>78</xdr:col>
      <xdr:colOff>120650</xdr:colOff>
      <xdr:row>18</xdr:row>
      <xdr:rowOff>25400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10177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9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133350</xdr:rowOff>
    </xdr:from>
    <xdr:to>
      <xdr:col>74</xdr:col>
      <xdr:colOff>31750</xdr:colOff>
      <xdr:row>18</xdr:row>
      <xdr:rowOff>63500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48277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38100</xdr:rowOff>
    </xdr:from>
    <xdr:to>
      <xdr:col>69</xdr:col>
      <xdr:colOff>142875</xdr:colOff>
      <xdr:row>18</xdr:row>
      <xdr:rowOff>139700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12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124477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80010</xdr:rowOff>
    </xdr:from>
    <xdr:to>
      <xdr:col>65</xdr:col>
      <xdr:colOff>53975</xdr:colOff>
      <xdr:row>18</xdr:row>
      <xdr:rowOff>10160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99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166387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08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ポイント増となり、全国平均を下回った。</a:t>
          </a:r>
        </a:p>
        <a:p>
          <a:r>
            <a:rPr kumimoji="1" lang="ja-JP" altLang="en-US" sz="1300">
              <a:latin typeface="ＭＳ Ｐゴシック" panose="020B0600070205080204" pitchFamily="50" charset="-128"/>
              <a:ea typeface="ＭＳ Ｐゴシック" panose="020B0600070205080204" pitchFamily="50" charset="-128"/>
            </a:rPr>
            <a:t>　増となった主な要因は障害者自立支援事業費のうち介護給付費・訓練等給付、障害児通所給付費等が増加傾向にあることや福祉医療費助成の対象者が拡大されたことが挙げられる。</a:t>
          </a:r>
        </a:p>
        <a:p>
          <a:r>
            <a:rPr kumimoji="1" lang="ja-JP" altLang="en-US" sz="1300">
              <a:latin typeface="ＭＳ Ｐゴシック" panose="020B0600070205080204" pitchFamily="50" charset="-128"/>
              <a:ea typeface="ＭＳ Ｐゴシック" panose="020B0600070205080204" pitchFamily="50" charset="-128"/>
            </a:rPr>
            <a:t>　今後も給付基準等の見直しを図るなど、一定抑制するよう努める。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53522</xdr:rowOff>
    </xdr:from>
    <xdr:to>
      <xdr:col>24</xdr:col>
      <xdr:colOff>25400</xdr:colOff>
      <xdr:row>61</xdr:row>
      <xdr:rowOff>86178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40372"/>
          <a:ext cx="0" cy="140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58255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86178</xdr:rowOff>
    </xdr:from>
    <xdr:to>
      <xdr:col>24</xdr:col>
      <xdr:colOff>114300</xdr:colOff>
      <xdr:row>61</xdr:row>
      <xdr:rowOff>86178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44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139899</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53522</xdr:rowOff>
    </xdr:from>
    <xdr:to>
      <xdr:col>24</xdr:col>
      <xdr:colOff>114300</xdr:colOff>
      <xdr:row>53</xdr:row>
      <xdr:rowOff>53522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4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110672</xdr:rowOff>
    </xdr:from>
    <xdr:to>
      <xdr:col>24</xdr:col>
      <xdr:colOff>25400</xdr:colOff>
      <xdr:row>55</xdr:row>
      <xdr:rowOff>20865</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368972"/>
          <a:ext cx="8382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48277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49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110672</xdr:rowOff>
    </xdr:from>
    <xdr:to>
      <xdr:col>19</xdr:col>
      <xdr:colOff>187325</xdr:colOff>
      <xdr:row>54</xdr:row>
      <xdr:rowOff>143328</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3689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166007</xdr:rowOff>
    </xdr:from>
    <xdr:to>
      <xdr:col>20</xdr:col>
      <xdr:colOff>38100</xdr:colOff>
      <xdr:row>56</xdr:row>
      <xdr:rowOff>96157</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80934</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82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143328</xdr:rowOff>
    </xdr:from>
    <xdr:to>
      <xdr:col>15</xdr:col>
      <xdr:colOff>98425</xdr:colOff>
      <xdr:row>54</xdr:row>
      <xdr:rowOff>159657</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4016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92528</xdr:rowOff>
    </xdr:from>
    <xdr:to>
      <xdr:col>15</xdr:col>
      <xdr:colOff>149225</xdr:colOff>
      <xdr:row>57</xdr:row>
      <xdr:rowOff>22678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7455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159657</xdr:rowOff>
    </xdr:from>
    <xdr:to>
      <xdr:col>11</xdr:col>
      <xdr:colOff>9525</xdr:colOff>
      <xdr:row>55</xdr:row>
      <xdr:rowOff>151493</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417957"/>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84365</xdr:rowOff>
    </xdr:from>
    <xdr:to>
      <xdr:col>11</xdr:col>
      <xdr:colOff>60325</xdr:colOff>
      <xdr:row>56</xdr:row>
      <xdr:rowOff>14515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170742</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147155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141515</xdr:rowOff>
    </xdr:from>
    <xdr:to>
      <xdr:col>24</xdr:col>
      <xdr:colOff>76200</xdr:colOff>
      <xdr:row>55</xdr:row>
      <xdr:rowOff>71665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158042</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59872</xdr:rowOff>
    </xdr:from>
    <xdr:to>
      <xdr:col>20</xdr:col>
      <xdr:colOff>38100</xdr:colOff>
      <xdr:row>54</xdr:row>
      <xdr:rowOff>161472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31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199</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087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92528</xdr:rowOff>
    </xdr:from>
    <xdr:to>
      <xdr:col>15</xdr:col>
      <xdr:colOff>149225</xdr:colOff>
      <xdr:row>55</xdr:row>
      <xdr:rowOff>22678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32855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108857</xdr:rowOff>
    </xdr:from>
    <xdr:to>
      <xdr:col>11</xdr:col>
      <xdr:colOff>60325</xdr:colOff>
      <xdr:row>55</xdr:row>
      <xdr:rowOff>39007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49184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100693</xdr:rowOff>
    </xdr:from>
    <xdr:to>
      <xdr:col>6</xdr:col>
      <xdr:colOff>171450</xdr:colOff>
      <xdr:row>56</xdr:row>
      <xdr:rowOff>30843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15620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今後も、公営企業会計の健全化・適正化等により一般会計からの繰出金の抑制を図る。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61</xdr:row>
      <xdr:rowOff>48078</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89357"/>
          <a:ext cx="0" cy="1317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20155</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7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48078</xdr:rowOff>
    </xdr:from>
    <xdr:to>
      <xdr:col>82</xdr:col>
      <xdr:colOff>196850</xdr:colOff>
      <xdr:row>61</xdr:row>
      <xdr:rowOff>48078</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06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99785</xdr:rowOff>
    </xdr:from>
    <xdr:to>
      <xdr:col>82</xdr:col>
      <xdr:colOff>107950</xdr:colOff>
      <xdr:row>57</xdr:row>
      <xdr:rowOff>37193</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700985"/>
          <a:ext cx="8382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4734</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948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32657</xdr:rowOff>
    </xdr:from>
    <xdr:to>
      <xdr:col>82</xdr:col>
      <xdr:colOff>158750</xdr:colOff>
      <xdr:row>58</xdr:row>
      <xdr:rowOff>134257</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37193</xdr:rowOff>
    </xdr:from>
    <xdr:to>
      <xdr:col>78</xdr:col>
      <xdr:colOff>69850</xdr:colOff>
      <xdr:row>57</xdr:row>
      <xdr:rowOff>102507</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8098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149678</xdr:rowOff>
    </xdr:from>
    <xdr:to>
      <xdr:col>78</xdr:col>
      <xdr:colOff>120650</xdr:colOff>
      <xdr:row>58</xdr:row>
      <xdr:rowOff>79828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64605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0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102507</xdr:rowOff>
    </xdr:from>
    <xdr:to>
      <xdr:col>73</xdr:col>
      <xdr:colOff>180975</xdr:colOff>
      <xdr:row>57</xdr:row>
      <xdr:rowOff>124278</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875157"/>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10885</xdr:rowOff>
    </xdr:from>
    <xdr:to>
      <xdr:col>74</xdr:col>
      <xdr:colOff>31750</xdr:colOff>
      <xdr:row>58</xdr:row>
      <xdr:rowOff>112485</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97262</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124278</xdr:rowOff>
    </xdr:from>
    <xdr:to>
      <xdr:col>69</xdr:col>
      <xdr:colOff>92075</xdr:colOff>
      <xdr:row>57</xdr:row>
      <xdr:rowOff>156935</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8969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122465</xdr:rowOff>
    </xdr:from>
    <xdr:to>
      <xdr:col>69</xdr:col>
      <xdr:colOff>142875</xdr:colOff>
      <xdr:row>60</xdr:row>
      <xdr:rowOff>52615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10238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37392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32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38100</xdr:rowOff>
    </xdr:from>
    <xdr:to>
      <xdr:col>65</xdr:col>
      <xdr:colOff>53975</xdr:colOff>
      <xdr:row>60</xdr:row>
      <xdr:rowOff>139700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32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124477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48985</xdr:rowOff>
    </xdr:from>
    <xdr:to>
      <xdr:col>82</xdr:col>
      <xdr:colOff>158750</xdr:colOff>
      <xdr:row>56</xdr:row>
      <xdr:rowOff>150585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65512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157843</xdr:rowOff>
    </xdr:from>
    <xdr:to>
      <xdr:col>78</xdr:col>
      <xdr:colOff>120650</xdr:colOff>
      <xdr:row>57</xdr:row>
      <xdr:rowOff>87993</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51707</xdr:rowOff>
    </xdr:from>
    <xdr:to>
      <xdr:col>74</xdr:col>
      <xdr:colOff>31750</xdr:colOff>
      <xdr:row>57</xdr:row>
      <xdr:rowOff>153307</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163484</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59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73478</xdr:rowOff>
    </xdr:from>
    <xdr:to>
      <xdr:col>69</xdr:col>
      <xdr:colOff>142875</xdr:colOff>
      <xdr:row>58</xdr:row>
      <xdr:rowOff>3628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13805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61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46462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ポイント増となり、全国平均を上回っている。</a:t>
          </a:r>
        </a:p>
        <a:p>
          <a:r>
            <a:rPr kumimoji="1" lang="ja-JP" altLang="en-US" sz="1300">
              <a:latin typeface="ＭＳ Ｐゴシック" panose="020B0600070205080204" pitchFamily="50" charset="-128"/>
              <a:ea typeface="ＭＳ Ｐゴシック" panose="020B0600070205080204" pitchFamily="50" charset="-128"/>
            </a:rPr>
            <a:t>　増となった主な要因は、ふるさと納税の返礼品に係る報償費によるものである。</a:t>
          </a:r>
        </a:p>
        <a:p>
          <a:r>
            <a:rPr kumimoji="1" lang="ja-JP" altLang="en-US" sz="1300">
              <a:latin typeface="ＭＳ Ｐゴシック" panose="020B0600070205080204" pitchFamily="50" charset="-128"/>
              <a:ea typeface="ＭＳ Ｐゴシック" panose="020B0600070205080204" pitchFamily="50" charset="-128"/>
            </a:rPr>
            <a:t>　今後、事業・団体補助等の交付基準やゼロベースによる見直しを引き続き実施する。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94996</xdr:rowOff>
    </xdr:from>
    <xdr:to>
      <xdr:col>82</xdr:col>
      <xdr:colOff>107950</xdr:colOff>
      <xdr:row>40</xdr:row>
      <xdr:rowOff>44704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24296"/>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16781</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7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44704</xdr:rowOff>
    </xdr:from>
    <xdr:to>
      <xdr:col>82</xdr:col>
      <xdr:colOff>196850</xdr:colOff>
      <xdr:row>40</xdr:row>
      <xdr:rowOff>44704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902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9923</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67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94996</xdr:rowOff>
    </xdr:from>
    <xdr:to>
      <xdr:col>82</xdr:col>
      <xdr:colOff>196850</xdr:colOff>
      <xdr:row>34</xdr:row>
      <xdr:rowOff>94996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24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90424</xdr:rowOff>
    </xdr:from>
    <xdr:to>
      <xdr:col>82</xdr:col>
      <xdr:colOff>107950</xdr:colOff>
      <xdr:row>37</xdr:row>
      <xdr:rowOff>33274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262624"/>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111015</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11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94488</xdr:rowOff>
    </xdr:from>
    <xdr:to>
      <xdr:col>82</xdr:col>
      <xdr:colOff>158750</xdr:colOff>
      <xdr:row>37</xdr:row>
      <xdr:rowOff>24638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152146</xdr:rowOff>
    </xdr:from>
    <xdr:to>
      <xdr:col>78</xdr:col>
      <xdr:colOff>69850</xdr:colOff>
      <xdr:row>36</xdr:row>
      <xdr:rowOff>90424</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15289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76200</xdr:rowOff>
    </xdr:from>
    <xdr:to>
      <xdr:col>78</xdr:col>
      <xdr:colOff>120650</xdr:colOff>
      <xdr:row>37</xdr:row>
      <xdr:rowOff>6350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162577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152146</xdr:rowOff>
    </xdr:from>
    <xdr:to>
      <xdr:col>73</xdr:col>
      <xdr:colOff>180975</xdr:colOff>
      <xdr:row>35</xdr:row>
      <xdr:rowOff>165862</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15289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108204</xdr:rowOff>
    </xdr:from>
    <xdr:to>
      <xdr:col>74</xdr:col>
      <xdr:colOff>31750</xdr:colOff>
      <xdr:row>37</xdr:row>
      <xdr:rowOff>38354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23131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129286</xdr:rowOff>
    </xdr:from>
    <xdr:to>
      <xdr:col>69</xdr:col>
      <xdr:colOff>92075</xdr:colOff>
      <xdr:row>35</xdr:row>
      <xdr:rowOff>165862</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613003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45991</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18559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126001</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39624</xdr:rowOff>
    </xdr:from>
    <xdr:to>
      <xdr:col>78</xdr:col>
      <xdr:colOff>120650</xdr:colOff>
      <xdr:row>36</xdr:row>
      <xdr:rowOff>141224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151401</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5980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101346</xdr:rowOff>
    </xdr:from>
    <xdr:to>
      <xdr:col>74</xdr:col>
      <xdr:colOff>31750</xdr:colOff>
      <xdr:row>36</xdr:row>
      <xdr:rowOff>31496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41673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115062</xdr:rowOff>
    </xdr:from>
    <xdr:to>
      <xdr:col>69</xdr:col>
      <xdr:colOff>142875</xdr:colOff>
      <xdr:row>36</xdr:row>
      <xdr:rowOff>45212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55389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78486</xdr:rowOff>
    </xdr:from>
    <xdr:to>
      <xdr:col>65</xdr:col>
      <xdr:colOff>53975</xdr:colOff>
      <xdr:row>36</xdr:row>
      <xdr:rowOff>8636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18813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58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ポイント減となったものの依然として全国平均を上回っている。</a:t>
          </a:r>
        </a:p>
        <a:p>
          <a:r>
            <a:rPr kumimoji="1" lang="ja-JP" altLang="en-US" sz="1300">
              <a:latin typeface="ＭＳ Ｐゴシック" panose="020B0600070205080204" pitchFamily="50" charset="-128"/>
              <a:ea typeface="ＭＳ Ｐゴシック" panose="020B0600070205080204" pitchFamily="50" charset="-128"/>
            </a:rPr>
            <a:t>　主な要因としては、過年度に学校施設の耐震化および一般廃棄物処理施設の整備等といった大型事業について市債を活用のうえ実施したことによるものである。</a:t>
          </a:r>
        </a:p>
        <a:p>
          <a:r>
            <a:rPr kumimoji="1" lang="ja-JP" altLang="en-US" sz="1300">
              <a:latin typeface="ＭＳ Ｐゴシック" panose="020B0600070205080204" pitchFamily="50" charset="-128"/>
              <a:ea typeface="ＭＳ Ｐゴシック" panose="020B0600070205080204" pitchFamily="50" charset="-128"/>
            </a:rPr>
            <a:t>　今後、事業費の抑制や事業年度の平準化、繰上償還の検討など、後年度に過重な負担とならないように努める。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90424</xdr:rowOff>
    </xdr:from>
    <xdr:to>
      <xdr:col>24</xdr:col>
      <xdr:colOff>25400</xdr:colOff>
      <xdr:row>80</xdr:row>
      <xdr:rowOff>72137</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77724"/>
          <a:ext cx="0" cy="1010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44214</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60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72137</xdr:rowOff>
    </xdr:from>
    <xdr:to>
      <xdr:col>24</xdr:col>
      <xdr:colOff>114300</xdr:colOff>
      <xdr:row>80</xdr:row>
      <xdr:rowOff>72137</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8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5351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52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90424</xdr:rowOff>
    </xdr:from>
    <xdr:to>
      <xdr:col>24</xdr:col>
      <xdr:colOff>114300</xdr:colOff>
      <xdr:row>74</xdr:row>
      <xdr:rowOff>90424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77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101854</xdr:rowOff>
    </xdr:from>
    <xdr:to>
      <xdr:col>24</xdr:col>
      <xdr:colOff>25400</xdr:colOff>
      <xdr:row>78</xdr:row>
      <xdr:rowOff>3556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30350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63009</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09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3556</xdr:rowOff>
    </xdr:from>
    <xdr:to>
      <xdr:col>19</xdr:col>
      <xdr:colOff>187325</xdr:colOff>
      <xdr:row>78</xdr:row>
      <xdr:rowOff>62992</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37665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32765</xdr:rowOff>
    </xdr:from>
    <xdr:to>
      <xdr:col>20</xdr:col>
      <xdr:colOff>38100</xdr:colOff>
      <xdr:row>77</xdr:row>
      <xdr:rowOff>134365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144542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003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62992</xdr:rowOff>
    </xdr:from>
    <xdr:to>
      <xdr:col>15</xdr:col>
      <xdr:colOff>98425</xdr:colOff>
      <xdr:row>78</xdr:row>
      <xdr:rowOff>99568</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343609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37337</xdr:rowOff>
    </xdr:from>
    <xdr:to>
      <xdr:col>15</xdr:col>
      <xdr:colOff>149225</xdr:colOff>
      <xdr:row>77</xdr:row>
      <xdr:rowOff>138937</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149114</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99568</xdr:rowOff>
    </xdr:from>
    <xdr:to>
      <xdr:col>11</xdr:col>
      <xdr:colOff>9525</xdr:colOff>
      <xdr:row>78</xdr:row>
      <xdr:rowOff>131572</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47266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119635</xdr:rowOff>
    </xdr:from>
    <xdr:to>
      <xdr:col>11</xdr:col>
      <xdr:colOff>60325</xdr:colOff>
      <xdr:row>78</xdr:row>
      <xdr:rowOff>49785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59962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09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110489</xdr:rowOff>
    </xdr:from>
    <xdr:to>
      <xdr:col>6</xdr:col>
      <xdr:colOff>171450</xdr:colOff>
      <xdr:row>78</xdr:row>
      <xdr:rowOff>40639</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50816</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51054</xdr:rowOff>
    </xdr:from>
    <xdr:to>
      <xdr:col>24</xdr:col>
      <xdr:colOff>76200</xdr:colOff>
      <xdr:row>77</xdr:row>
      <xdr:rowOff>152654</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23131</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124206</xdr:rowOff>
    </xdr:from>
    <xdr:to>
      <xdr:col>20</xdr:col>
      <xdr:colOff>38100</xdr:colOff>
      <xdr:row>78</xdr:row>
      <xdr:rowOff>54356</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39133</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412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12192</xdr:rowOff>
    </xdr:from>
    <xdr:to>
      <xdr:col>15</xdr:col>
      <xdr:colOff>149225</xdr:colOff>
      <xdr:row>78</xdr:row>
      <xdr:rowOff>113792</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385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98569</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48768</xdr:rowOff>
    </xdr:from>
    <xdr:to>
      <xdr:col>11</xdr:col>
      <xdr:colOff>60325</xdr:colOff>
      <xdr:row>78</xdr:row>
      <xdr:rowOff>150368</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135145</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80772</xdr:rowOff>
    </xdr:from>
    <xdr:to>
      <xdr:col>6</xdr:col>
      <xdr:colOff>171450</xdr:colOff>
      <xdr:row>79</xdr:row>
      <xdr:rowOff>10922</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45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167149</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540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公債費以外に係る経常収支比率は、類似団体平均を上回っている。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増となった主な要因はふるさと納税推進事業により、物件費及び補助費等の増額があったためである。今後も、行財政改革の推進等に努めることにより、行政の効率化、財政の健全化を図る。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80</xdr:row>
      <xdr:rowOff>81280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81430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53357</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81280</xdr:rowOff>
    </xdr:from>
    <xdr:to>
      <xdr:col>82</xdr:col>
      <xdr:colOff>196850</xdr:colOff>
      <xdr:row>80</xdr:row>
      <xdr:rowOff>81280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28702</xdr:rowOff>
    </xdr:from>
    <xdr:to>
      <xdr:col>82</xdr:col>
      <xdr:colOff>107950</xdr:colOff>
      <xdr:row>77</xdr:row>
      <xdr:rowOff>120142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230352"/>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53864</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084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37337</xdr:rowOff>
    </xdr:from>
    <xdr:to>
      <xdr:col>82</xdr:col>
      <xdr:colOff>158750</xdr:colOff>
      <xdr:row>77</xdr:row>
      <xdr:rowOff>138937</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28702</xdr:rowOff>
    </xdr:from>
    <xdr:to>
      <xdr:col>78</xdr:col>
      <xdr:colOff>69850</xdr:colOff>
      <xdr:row>77</xdr:row>
      <xdr:rowOff>65278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4782800" y="1323035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53339</xdr:rowOff>
    </xdr:from>
    <xdr:to>
      <xdr:col>78</xdr:col>
      <xdr:colOff>120650</xdr:colOff>
      <xdr:row>76</xdr:row>
      <xdr:rowOff>154939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165117</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19558</xdr:rowOff>
    </xdr:from>
    <xdr:to>
      <xdr:col>73</xdr:col>
      <xdr:colOff>180975</xdr:colOff>
      <xdr:row>77</xdr:row>
      <xdr:rowOff>65278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22120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83058</xdr:rowOff>
    </xdr:from>
    <xdr:to>
      <xdr:col>74</xdr:col>
      <xdr:colOff>31750</xdr:colOff>
      <xdr:row>78</xdr:row>
      <xdr:rowOff>13208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169435</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159004</xdr:rowOff>
    </xdr:from>
    <xdr:to>
      <xdr:col>69</xdr:col>
      <xdr:colOff>92075</xdr:colOff>
      <xdr:row>77</xdr:row>
      <xdr:rowOff>19558</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18920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28194</xdr:rowOff>
    </xdr:from>
    <xdr:to>
      <xdr:col>69</xdr:col>
      <xdr:colOff>142875</xdr:colOff>
      <xdr:row>77</xdr:row>
      <xdr:rowOff>129794</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114571</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5335</xdr:rowOff>
    </xdr:from>
    <xdr:to>
      <xdr:col>65</xdr:col>
      <xdr:colOff>53975</xdr:colOff>
      <xdr:row>77</xdr:row>
      <xdr:rowOff>106935</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91712</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69342</xdr:rowOff>
    </xdr:from>
    <xdr:to>
      <xdr:col>82</xdr:col>
      <xdr:colOff>158750</xdr:colOff>
      <xdr:row>77</xdr:row>
      <xdr:rowOff>170942</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27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41419</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24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149352</xdr:rowOff>
    </xdr:from>
    <xdr:to>
      <xdr:col>78</xdr:col>
      <xdr:colOff>120650</xdr:colOff>
      <xdr:row>77</xdr:row>
      <xdr:rowOff>79502</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1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64279</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265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14478</xdr:rowOff>
    </xdr:from>
    <xdr:to>
      <xdr:col>74</xdr:col>
      <xdr:colOff>31750</xdr:colOff>
      <xdr:row>77</xdr:row>
      <xdr:rowOff>116078</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2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126255</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140208</xdr:rowOff>
    </xdr:from>
    <xdr:to>
      <xdr:col>69</xdr:col>
      <xdr:colOff>142875</xdr:colOff>
      <xdr:row>77</xdr:row>
      <xdr:rowOff>70358</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80535</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293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108204</xdr:rowOff>
    </xdr:from>
    <xdr:to>
      <xdr:col>65</xdr:col>
      <xdr:colOff>53975</xdr:colOff>
      <xdr:row>77</xdr:row>
      <xdr:rowOff>38354</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48531</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290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164986</xdr:rowOff>
    </xdr:from>
    <xdr:to>
      <xdr:col>29</xdr:col>
      <xdr:colOff>127000</xdr:colOff>
      <xdr:row>19</xdr:row>
      <xdr:rowOff>57467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98561"/>
          <a:ext cx="0" cy="12640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29544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34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57467</xdr:rowOff>
    </xdr:from>
    <xdr:to>
      <xdr:col>30</xdr:col>
      <xdr:colOff>25400</xdr:colOff>
      <xdr:row>19</xdr:row>
      <xdr:rowOff>57467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626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79913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42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164986</xdr:rowOff>
    </xdr:from>
    <xdr:to>
      <xdr:col>30</xdr:col>
      <xdr:colOff>25400</xdr:colOff>
      <xdr:row>11</xdr:row>
      <xdr:rowOff>164986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985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49543</xdr:rowOff>
    </xdr:from>
    <xdr:to>
      <xdr:col>29</xdr:col>
      <xdr:colOff>127000</xdr:colOff>
      <xdr:row>14</xdr:row>
      <xdr:rowOff>64268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2497468"/>
          <a:ext cx="647700" cy="14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100207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195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128130</xdr:rowOff>
    </xdr:from>
    <xdr:to>
      <xdr:col>29</xdr:col>
      <xdr:colOff>177800</xdr:colOff>
      <xdr:row>16</xdr:row>
      <xdr:rowOff>58280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47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49543</xdr:rowOff>
    </xdr:from>
    <xdr:to>
      <xdr:col>26</xdr:col>
      <xdr:colOff>50800</xdr:colOff>
      <xdr:row>14</xdr:row>
      <xdr:rowOff>90214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497468"/>
          <a:ext cx="698500" cy="40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142780</xdr:rowOff>
    </xdr:from>
    <xdr:to>
      <xdr:col>26</xdr:col>
      <xdr:colOff>101600</xdr:colOff>
      <xdr:row>16</xdr:row>
      <xdr:rowOff>72930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62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57707</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485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90214</xdr:rowOff>
    </xdr:from>
    <xdr:to>
      <xdr:col>22</xdr:col>
      <xdr:colOff>114300</xdr:colOff>
      <xdr:row>14</xdr:row>
      <xdr:rowOff>113036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538139"/>
          <a:ext cx="698500" cy="228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170955</xdr:rowOff>
    </xdr:from>
    <xdr:to>
      <xdr:col>22</xdr:col>
      <xdr:colOff>165100</xdr:colOff>
      <xdr:row>16</xdr:row>
      <xdr:rowOff>101105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90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85882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76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113036</xdr:rowOff>
    </xdr:from>
    <xdr:to>
      <xdr:col>18</xdr:col>
      <xdr:colOff>177800</xdr:colOff>
      <xdr:row>14</xdr:row>
      <xdr:rowOff>113627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560961"/>
          <a:ext cx="698500" cy="5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14</xdr:row>
      <xdr:rowOff>161335</xdr:rowOff>
    </xdr:from>
    <xdr:to>
      <xdr:col>19</xdr:col>
      <xdr:colOff>38100</xdr:colOff>
      <xdr:row>15</xdr:row>
      <xdr:rowOff>91485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6092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76262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69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18536</xdr:rowOff>
    </xdr:from>
    <xdr:to>
      <xdr:col>15</xdr:col>
      <xdr:colOff>101600</xdr:colOff>
      <xdr:row>15</xdr:row>
      <xdr:rowOff>120136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6379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104913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24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13468</xdr:rowOff>
    </xdr:from>
    <xdr:to>
      <xdr:col>29</xdr:col>
      <xdr:colOff>177800</xdr:colOff>
      <xdr:row>14</xdr:row>
      <xdr:rowOff>115068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4613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29995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306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170193</xdr:rowOff>
    </xdr:from>
    <xdr:to>
      <xdr:col>26</xdr:col>
      <xdr:colOff>101600</xdr:colOff>
      <xdr:row>14</xdr:row>
      <xdr:rowOff>100343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446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110520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215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39414</xdr:rowOff>
    </xdr:from>
    <xdr:to>
      <xdr:col>22</xdr:col>
      <xdr:colOff>165100</xdr:colOff>
      <xdr:row>14</xdr:row>
      <xdr:rowOff>141014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4873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151191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256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62236</xdr:rowOff>
    </xdr:from>
    <xdr:to>
      <xdr:col>19</xdr:col>
      <xdr:colOff>38100</xdr:colOff>
      <xdr:row>14</xdr:row>
      <xdr:rowOff>163836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5101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2563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279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62827</xdr:rowOff>
    </xdr:from>
    <xdr:to>
      <xdr:col>15</xdr:col>
      <xdr:colOff>101600</xdr:colOff>
      <xdr:row>14</xdr:row>
      <xdr:rowOff>164427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5107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3154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279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140145</xdr:rowOff>
    </xdr:from>
    <xdr:to>
      <xdr:col>29</xdr:col>
      <xdr:colOff>127000</xdr:colOff>
      <xdr:row>38</xdr:row>
      <xdr:rowOff>167653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064695"/>
          <a:ext cx="0" cy="15705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139730</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607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167653</xdr:rowOff>
    </xdr:from>
    <xdr:to>
      <xdr:col>30</xdr:col>
      <xdr:colOff>25400</xdr:colOff>
      <xdr:row>38</xdr:row>
      <xdr:rowOff>167653</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6352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55072</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0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140145</xdr:rowOff>
    </xdr:from>
    <xdr:to>
      <xdr:col>30</xdr:col>
      <xdr:colOff>25400</xdr:colOff>
      <xdr:row>33</xdr:row>
      <xdr:rowOff>140145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0646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151346</xdr:rowOff>
    </xdr:from>
    <xdr:to>
      <xdr:col>29</xdr:col>
      <xdr:colOff>127000</xdr:colOff>
      <xdr:row>36</xdr:row>
      <xdr:rowOff>72365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6761696"/>
          <a:ext cx="647700" cy="2639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158526</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7688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313449</xdr:rowOff>
    </xdr:from>
    <xdr:to>
      <xdr:col>29</xdr:col>
      <xdr:colOff>177800</xdr:colOff>
      <xdr:row>36</xdr:row>
      <xdr:rowOff>72149</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237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151346</xdr:rowOff>
    </xdr:from>
    <xdr:to>
      <xdr:col>26</xdr:col>
      <xdr:colOff>50800</xdr:colOff>
      <xdr:row>35</xdr:row>
      <xdr:rowOff>281039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6761696"/>
          <a:ext cx="698500" cy="1296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329261</xdr:rowOff>
    </xdr:from>
    <xdr:to>
      <xdr:col>26</xdr:col>
      <xdr:colOff>101600</xdr:colOff>
      <xdr:row>36</xdr:row>
      <xdr:rowOff>87961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39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72738</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025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281039</xdr:rowOff>
    </xdr:from>
    <xdr:to>
      <xdr:col>22</xdr:col>
      <xdr:colOff>114300</xdr:colOff>
      <xdr:row>36</xdr:row>
      <xdr:rowOff>165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6891389"/>
          <a:ext cx="698500" cy="620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54140</xdr:rowOff>
    </xdr:from>
    <xdr:to>
      <xdr:col>22</xdr:col>
      <xdr:colOff>165100</xdr:colOff>
      <xdr:row>36</xdr:row>
      <xdr:rowOff>155740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073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140517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093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221259</xdr:rowOff>
    </xdr:from>
    <xdr:to>
      <xdr:col>18</xdr:col>
      <xdr:colOff>177800</xdr:colOff>
      <xdr:row>36</xdr:row>
      <xdr:rowOff>165</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6831609"/>
          <a:ext cx="698500" cy="1218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85420</xdr:rowOff>
    </xdr:from>
    <xdr:to>
      <xdr:col>19</xdr:col>
      <xdr:colOff>38100</xdr:colOff>
      <xdr:row>35</xdr:row>
      <xdr:rowOff>187020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6957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197197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464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92240</xdr:rowOff>
    </xdr:from>
    <xdr:to>
      <xdr:col>15</xdr:col>
      <xdr:colOff>101600</xdr:colOff>
      <xdr:row>35</xdr:row>
      <xdr:rowOff>193840</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7025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204017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47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21565</xdr:rowOff>
    </xdr:from>
    <xdr:to>
      <xdr:col>29</xdr:col>
      <xdr:colOff>177800</xdr:colOff>
      <xdr:row>36</xdr:row>
      <xdr:rowOff>123165</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9748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336542</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946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100546</xdr:rowOff>
    </xdr:from>
    <xdr:to>
      <xdr:col>26</xdr:col>
      <xdr:colOff>101600</xdr:colOff>
      <xdr:row>35</xdr:row>
      <xdr:rowOff>202146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7108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212323</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479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230239</xdr:rowOff>
    </xdr:from>
    <xdr:to>
      <xdr:col>22</xdr:col>
      <xdr:colOff>165100</xdr:colOff>
      <xdr:row>35</xdr:row>
      <xdr:rowOff>331839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8405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342016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60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292265</xdr:rowOff>
    </xdr:from>
    <xdr:to>
      <xdr:col>19</xdr:col>
      <xdr:colOff>38100</xdr:colOff>
      <xdr:row>36</xdr:row>
      <xdr:rowOff>50965</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9026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35742</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9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170459</xdr:rowOff>
    </xdr:from>
    <xdr:to>
      <xdr:col>15</xdr:col>
      <xdr:colOff>101600</xdr:colOff>
      <xdr:row>35</xdr:row>
      <xdr:rowOff>272059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7808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256836</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867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50,711
49,827
80.15
26,458,709
25,333,689
842,673
13,419,417
26,948,580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10560</xdr:rowOff>
    </xdr:from>
    <xdr:to>
      <xdr:col>24</xdr:col>
      <xdr:colOff>62865</xdr:colOff>
      <xdr:row>38</xdr:row>
      <xdr:rowOff>110763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25510"/>
          <a:ext cx="1270" cy="13003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114590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29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110763</xdr:rowOff>
    </xdr:from>
    <xdr:to>
      <xdr:col>24</xdr:col>
      <xdr:colOff>152400</xdr:colOff>
      <xdr:row>38</xdr:row>
      <xdr:rowOff>110763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2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128687</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00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10560</xdr:rowOff>
    </xdr:from>
    <xdr:to>
      <xdr:col>24</xdr:col>
      <xdr:colOff>152400</xdr:colOff>
      <xdr:row>31</xdr:row>
      <xdr:rowOff>10560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25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143358</xdr:rowOff>
    </xdr:from>
    <xdr:to>
      <xdr:col>24</xdr:col>
      <xdr:colOff>63500</xdr:colOff>
      <xdr:row>34</xdr:row>
      <xdr:rowOff>30886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5801208"/>
          <a:ext cx="838200" cy="58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20674</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21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42247</xdr:rowOff>
    </xdr:from>
    <xdr:to>
      <xdr:col>24</xdr:col>
      <xdr:colOff>114300</xdr:colOff>
      <xdr:row>35</xdr:row>
      <xdr:rowOff>143847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143358</xdr:rowOff>
    </xdr:from>
    <xdr:to>
      <xdr:col>19</xdr:col>
      <xdr:colOff>177800</xdr:colOff>
      <xdr:row>34</xdr:row>
      <xdr:rowOff>45726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801208"/>
          <a:ext cx="889000" cy="73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63278</xdr:rowOff>
    </xdr:from>
    <xdr:to>
      <xdr:col>20</xdr:col>
      <xdr:colOff>38100</xdr:colOff>
      <xdr:row>35</xdr:row>
      <xdr:rowOff>164878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156005</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56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45726</xdr:rowOff>
    </xdr:from>
    <xdr:to>
      <xdr:col>15</xdr:col>
      <xdr:colOff>50800</xdr:colOff>
      <xdr:row>35</xdr:row>
      <xdr:rowOff>49974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875026"/>
          <a:ext cx="889000" cy="175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96577</xdr:rowOff>
    </xdr:from>
    <xdr:to>
      <xdr:col>15</xdr:col>
      <xdr:colOff>101600</xdr:colOff>
      <xdr:row>36</xdr:row>
      <xdr:rowOff>26727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17854</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9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49974</xdr:rowOff>
    </xdr:from>
    <xdr:to>
      <xdr:col>10</xdr:col>
      <xdr:colOff>114300</xdr:colOff>
      <xdr:row>35</xdr:row>
      <xdr:rowOff>63405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050724"/>
          <a:ext cx="889000" cy="1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95948</xdr:rowOff>
    </xdr:from>
    <xdr:to>
      <xdr:col>10</xdr:col>
      <xdr:colOff>165100</xdr:colOff>
      <xdr:row>36</xdr:row>
      <xdr:rowOff>26098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9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17225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189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116561</xdr:rowOff>
    </xdr:from>
    <xdr:to>
      <xdr:col>6</xdr:col>
      <xdr:colOff>38100</xdr:colOff>
      <xdr:row>36</xdr:row>
      <xdr:rowOff>46711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17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37838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10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151536</xdr:rowOff>
    </xdr:from>
    <xdr:to>
      <xdr:col>24</xdr:col>
      <xdr:colOff>114300</xdr:colOff>
      <xdr:row>34</xdr:row>
      <xdr:rowOff>81686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80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2963</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660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92558</xdr:rowOff>
    </xdr:from>
    <xdr:to>
      <xdr:col>20</xdr:col>
      <xdr:colOff>38100</xdr:colOff>
      <xdr:row>34</xdr:row>
      <xdr:rowOff>22708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75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39235</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525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166376</xdr:rowOff>
    </xdr:from>
    <xdr:to>
      <xdr:col>15</xdr:col>
      <xdr:colOff>101600</xdr:colOff>
      <xdr:row>34</xdr:row>
      <xdr:rowOff>96526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82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113053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59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170624</xdr:rowOff>
    </xdr:from>
    <xdr:to>
      <xdr:col>10</xdr:col>
      <xdr:colOff>165100</xdr:colOff>
      <xdr:row>35</xdr:row>
      <xdr:rowOff>100774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99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117301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77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12605</xdr:rowOff>
    </xdr:from>
    <xdr:to>
      <xdr:col>6</xdr:col>
      <xdr:colOff>38100</xdr:colOff>
      <xdr:row>35</xdr:row>
      <xdr:rowOff>114205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1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130732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78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44733</xdr:rowOff>
    </xdr:from>
    <xdr:to>
      <xdr:col>24</xdr:col>
      <xdr:colOff>62865</xdr:colOff>
      <xdr:row>58</xdr:row>
      <xdr:rowOff>151370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88683"/>
          <a:ext cx="1270" cy="1306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155197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99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151370</xdr:rowOff>
    </xdr:from>
    <xdr:to>
      <xdr:col>24</xdr:col>
      <xdr:colOff>152400</xdr:colOff>
      <xdr:row>58</xdr:row>
      <xdr:rowOff>151370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9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162860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44733</xdr:rowOff>
    </xdr:from>
    <xdr:to>
      <xdr:col>24</xdr:col>
      <xdr:colOff>152400</xdr:colOff>
      <xdr:row>51</xdr:row>
      <xdr:rowOff>44733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32443</xdr:rowOff>
    </xdr:from>
    <xdr:to>
      <xdr:col>24</xdr:col>
      <xdr:colOff>63500</xdr:colOff>
      <xdr:row>56</xdr:row>
      <xdr:rowOff>106096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633643"/>
          <a:ext cx="838200" cy="73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60981</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662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82554</xdr:rowOff>
    </xdr:from>
    <xdr:to>
      <xdr:col>24</xdr:col>
      <xdr:colOff>114300</xdr:colOff>
      <xdr:row>57</xdr:row>
      <xdr:rowOff>12704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106096</xdr:rowOff>
    </xdr:from>
    <xdr:to>
      <xdr:col>19</xdr:col>
      <xdr:colOff>177800</xdr:colOff>
      <xdr:row>56</xdr:row>
      <xdr:rowOff>161852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707296"/>
          <a:ext cx="889000" cy="55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127947</xdr:rowOff>
    </xdr:from>
    <xdr:to>
      <xdr:col>20</xdr:col>
      <xdr:colOff>38100</xdr:colOff>
      <xdr:row>57</xdr:row>
      <xdr:rowOff>58097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49224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2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161852</xdr:rowOff>
    </xdr:from>
    <xdr:to>
      <xdr:col>15</xdr:col>
      <xdr:colOff>50800</xdr:colOff>
      <xdr:row>56</xdr:row>
      <xdr:rowOff>171247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763052"/>
          <a:ext cx="889000" cy="9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410</xdr:rowOff>
    </xdr:from>
    <xdr:to>
      <xdr:col>15</xdr:col>
      <xdr:colOff>101600</xdr:colOff>
      <xdr:row>57</xdr:row>
      <xdr:rowOff>102010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93137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86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171247</xdr:rowOff>
    </xdr:from>
    <xdr:to>
      <xdr:col>10</xdr:col>
      <xdr:colOff>114300</xdr:colOff>
      <xdr:row>57</xdr:row>
      <xdr:rowOff>36057</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772447"/>
          <a:ext cx="889000" cy="36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92732</xdr:rowOff>
    </xdr:from>
    <xdr:to>
      <xdr:col>10</xdr:col>
      <xdr:colOff>165100</xdr:colOff>
      <xdr:row>57</xdr:row>
      <xdr:rowOff>22882</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69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39409</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46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140226</xdr:rowOff>
    </xdr:from>
    <xdr:to>
      <xdr:col>6</xdr:col>
      <xdr:colOff>38100</xdr:colOff>
      <xdr:row>57</xdr:row>
      <xdr:rowOff>70376</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4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86903</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1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153093</xdr:rowOff>
    </xdr:from>
    <xdr:to>
      <xdr:col>24</xdr:col>
      <xdr:colOff>114300</xdr:colOff>
      <xdr:row>56</xdr:row>
      <xdr:rowOff>83243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5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4520</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434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55296</xdr:rowOff>
    </xdr:from>
    <xdr:to>
      <xdr:col>20</xdr:col>
      <xdr:colOff>38100</xdr:colOff>
      <xdr:row>56</xdr:row>
      <xdr:rowOff>156896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65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1973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43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111052</xdr:rowOff>
    </xdr:from>
    <xdr:to>
      <xdr:col>15</xdr:col>
      <xdr:colOff>101600</xdr:colOff>
      <xdr:row>57</xdr:row>
      <xdr:rowOff>41202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1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57729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487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120447</xdr:rowOff>
    </xdr:from>
    <xdr:to>
      <xdr:col>10</xdr:col>
      <xdr:colOff>165100</xdr:colOff>
      <xdr:row>57</xdr:row>
      <xdr:rowOff>50597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2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41724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81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156707</xdr:rowOff>
    </xdr:from>
    <xdr:to>
      <xdr:col>6</xdr:col>
      <xdr:colOff>38100</xdr:colOff>
      <xdr:row>57</xdr:row>
      <xdr:rowOff>86857</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75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77984</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850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15761</xdr:rowOff>
    </xdr:from>
    <xdr:to>
      <xdr:col>24</xdr:col>
      <xdr:colOff>62865</xdr:colOff>
      <xdr:row>79</xdr:row>
      <xdr:rowOff>17094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88711"/>
          <a:ext cx="1270" cy="1372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20921</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54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17094</xdr:rowOff>
    </xdr:from>
    <xdr:to>
      <xdr:col>24</xdr:col>
      <xdr:colOff>152400</xdr:colOff>
      <xdr:row>79</xdr:row>
      <xdr:rowOff>17094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133888</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63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15761</xdr:rowOff>
    </xdr:from>
    <xdr:to>
      <xdr:col>24</xdr:col>
      <xdr:colOff>152400</xdr:colOff>
      <xdr:row>71</xdr:row>
      <xdr:rowOff>15761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8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169227</xdr:rowOff>
    </xdr:from>
    <xdr:to>
      <xdr:col>24</xdr:col>
      <xdr:colOff>63500</xdr:colOff>
      <xdr:row>79</xdr:row>
      <xdr:rowOff>12142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542327"/>
          <a:ext cx="838200" cy="14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137113</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673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114236</xdr:rowOff>
    </xdr:from>
    <xdr:to>
      <xdr:col>24</xdr:col>
      <xdr:colOff>114300</xdr:colOff>
      <xdr:row>78</xdr:row>
      <xdr:rowOff>44386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31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2311</xdr:rowOff>
    </xdr:from>
    <xdr:to>
      <xdr:col>19</xdr:col>
      <xdr:colOff>177800</xdr:colOff>
      <xdr:row>79</xdr:row>
      <xdr:rowOff>12142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546861"/>
          <a:ext cx="889000" cy="9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119838</xdr:rowOff>
    </xdr:from>
    <xdr:to>
      <xdr:col>20</xdr:col>
      <xdr:colOff>38100</xdr:colOff>
      <xdr:row>78</xdr:row>
      <xdr:rowOff>49988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66515</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163285</xdr:rowOff>
    </xdr:from>
    <xdr:to>
      <xdr:col>15</xdr:col>
      <xdr:colOff>50800</xdr:colOff>
      <xdr:row>79</xdr:row>
      <xdr:rowOff>2311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536385"/>
          <a:ext cx="889000" cy="10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150661</xdr:rowOff>
    </xdr:from>
    <xdr:to>
      <xdr:col>15</xdr:col>
      <xdr:colOff>101600</xdr:colOff>
      <xdr:row>78</xdr:row>
      <xdr:rowOff>80811</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97338</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155663</xdr:rowOff>
    </xdr:from>
    <xdr:to>
      <xdr:col>10</xdr:col>
      <xdr:colOff>114300</xdr:colOff>
      <xdr:row>78</xdr:row>
      <xdr:rowOff>163285</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528763"/>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142469</xdr:rowOff>
    </xdr:from>
    <xdr:to>
      <xdr:col>10</xdr:col>
      <xdr:colOff>165100</xdr:colOff>
      <xdr:row>78</xdr:row>
      <xdr:rowOff>72619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4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89146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119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124104</xdr:rowOff>
    </xdr:from>
    <xdr:to>
      <xdr:col>6</xdr:col>
      <xdr:colOff>38100</xdr:colOff>
      <xdr:row>78</xdr:row>
      <xdr:rowOff>54254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2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70781</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0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118427</xdr:rowOff>
    </xdr:from>
    <xdr:to>
      <xdr:col>24</xdr:col>
      <xdr:colOff>114300</xdr:colOff>
      <xdr:row>79</xdr:row>
      <xdr:rowOff>48577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491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33354</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406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132792</xdr:rowOff>
    </xdr:from>
    <xdr:to>
      <xdr:col>20</xdr:col>
      <xdr:colOff>38100</xdr:colOff>
      <xdr:row>79</xdr:row>
      <xdr:rowOff>62942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50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54069</xdr:rowOff>
    </xdr:from>
    <xdr:ext cx="378565"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608017" y="13598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122961</xdr:rowOff>
    </xdr:from>
    <xdr:to>
      <xdr:col>15</xdr:col>
      <xdr:colOff>101600</xdr:colOff>
      <xdr:row>79</xdr:row>
      <xdr:rowOff>53111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9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44238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588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112485</xdr:rowOff>
    </xdr:from>
    <xdr:to>
      <xdr:col>10</xdr:col>
      <xdr:colOff>165100</xdr:colOff>
      <xdr:row>79</xdr:row>
      <xdr:rowOff>42635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8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33762</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578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104863</xdr:rowOff>
    </xdr:from>
    <xdr:to>
      <xdr:col>6</xdr:col>
      <xdr:colOff>38100</xdr:colOff>
      <xdr:row>79</xdr:row>
      <xdr:rowOff>35013</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77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26140</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570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140418</xdr:rowOff>
    </xdr:from>
    <xdr:to>
      <xdr:col>24</xdr:col>
      <xdr:colOff>62865</xdr:colOff>
      <xdr:row>98</xdr:row>
      <xdr:rowOff>170039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70918"/>
          <a:ext cx="1270" cy="1401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2416</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975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170039</xdr:rowOff>
    </xdr:from>
    <xdr:to>
      <xdr:col>24</xdr:col>
      <xdr:colOff>152400</xdr:colOff>
      <xdr:row>98</xdr:row>
      <xdr:rowOff>170039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972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87095</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46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140418</xdr:rowOff>
    </xdr:from>
    <xdr:to>
      <xdr:col>24</xdr:col>
      <xdr:colOff>152400</xdr:colOff>
      <xdr:row>90</xdr:row>
      <xdr:rowOff>140418</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7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84265</xdr:rowOff>
    </xdr:from>
    <xdr:to>
      <xdr:col>24</xdr:col>
      <xdr:colOff>63500</xdr:colOff>
      <xdr:row>96</xdr:row>
      <xdr:rowOff>96985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3797300" y="16372015"/>
          <a:ext cx="838200" cy="184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116546</xdr:rowOff>
    </xdr:from>
    <xdr:ext cx="534377"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232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93669</xdr:rowOff>
    </xdr:from>
    <xdr:to>
      <xdr:col>24</xdr:col>
      <xdr:colOff>114300</xdr:colOff>
      <xdr:row>96</xdr:row>
      <xdr:rowOff>23819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381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84265</xdr:rowOff>
    </xdr:from>
    <xdr:to>
      <xdr:col>19</xdr:col>
      <xdr:colOff>177800</xdr:colOff>
      <xdr:row>97</xdr:row>
      <xdr:rowOff>77553</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372015"/>
          <a:ext cx="889000" cy="336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69991</xdr:rowOff>
    </xdr:from>
    <xdr:to>
      <xdr:col>20</xdr:col>
      <xdr:colOff>38100</xdr:colOff>
      <xdr:row>95</xdr:row>
      <xdr:rowOff>141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186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16668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5961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77553</xdr:rowOff>
    </xdr:from>
    <xdr:to>
      <xdr:col>15</xdr:col>
      <xdr:colOff>50800</xdr:colOff>
      <xdr:row>97</xdr:row>
      <xdr:rowOff>150298</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708203"/>
          <a:ext cx="889000" cy="72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112773</xdr:rowOff>
    </xdr:from>
    <xdr:to>
      <xdr:col>15</xdr:col>
      <xdr:colOff>101600</xdr:colOff>
      <xdr:row>97</xdr:row>
      <xdr:rowOff>42923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7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59450</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347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150298</xdr:rowOff>
    </xdr:from>
    <xdr:to>
      <xdr:col>10</xdr:col>
      <xdr:colOff>114300</xdr:colOff>
      <xdr:row>98</xdr:row>
      <xdr:rowOff>10606</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780948"/>
          <a:ext cx="889000" cy="31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29235</xdr:rowOff>
    </xdr:from>
    <xdr:to>
      <xdr:col>10</xdr:col>
      <xdr:colOff>165100</xdr:colOff>
      <xdr:row>97</xdr:row>
      <xdr:rowOff>130835</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59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147362</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435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93734</xdr:rowOff>
    </xdr:from>
    <xdr:to>
      <xdr:col>6</xdr:col>
      <xdr:colOff>38100</xdr:colOff>
      <xdr:row>98</xdr:row>
      <xdr:rowOff>23884</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2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40411</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49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46185</xdr:rowOff>
    </xdr:from>
    <xdr:to>
      <xdr:col>24</xdr:col>
      <xdr:colOff>114300</xdr:colOff>
      <xdr:row>96</xdr:row>
      <xdr:rowOff>147785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50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24612</xdr:rowOff>
    </xdr:from>
    <xdr:ext cx="534377"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483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33465</xdr:rowOff>
    </xdr:from>
    <xdr:to>
      <xdr:col>20</xdr:col>
      <xdr:colOff>38100</xdr:colOff>
      <xdr:row>95</xdr:row>
      <xdr:rowOff>135065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32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126192</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413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26753</xdr:rowOff>
    </xdr:from>
    <xdr:to>
      <xdr:col>15</xdr:col>
      <xdr:colOff>101600</xdr:colOff>
      <xdr:row>97</xdr:row>
      <xdr:rowOff>128353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65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119480</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750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99498</xdr:rowOff>
    </xdr:from>
    <xdr:to>
      <xdr:col>10</xdr:col>
      <xdr:colOff>165100</xdr:colOff>
      <xdr:row>98</xdr:row>
      <xdr:rowOff>29648</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73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20775</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822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131256</xdr:rowOff>
    </xdr:from>
    <xdr:to>
      <xdr:col>6</xdr:col>
      <xdr:colOff>38100</xdr:colOff>
      <xdr:row>98</xdr:row>
      <xdr:rowOff>61406</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761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52533</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854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128052</xdr:rowOff>
    </xdr:from>
    <xdr:to>
      <xdr:col>54</xdr:col>
      <xdr:colOff>189865</xdr:colOff>
      <xdr:row>39</xdr:row>
      <xdr:rowOff>144522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785902"/>
          <a:ext cx="1270" cy="1045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148349</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834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144522</xdr:rowOff>
    </xdr:from>
    <xdr:to>
      <xdr:col>55</xdr:col>
      <xdr:colOff>88900</xdr:colOff>
      <xdr:row>39</xdr:row>
      <xdr:rowOff>144522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831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74729</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561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128052</xdr:rowOff>
    </xdr:from>
    <xdr:to>
      <xdr:col>55</xdr:col>
      <xdr:colOff>88900</xdr:colOff>
      <xdr:row>33</xdr:row>
      <xdr:rowOff>128052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78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160775</xdr:rowOff>
    </xdr:from>
    <xdr:to>
      <xdr:col>55</xdr:col>
      <xdr:colOff>0</xdr:colOff>
      <xdr:row>38</xdr:row>
      <xdr:rowOff>87905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9639300" y="6504425"/>
          <a:ext cx="838200" cy="9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31821</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204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8944</xdr:rowOff>
    </xdr:from>
    <xdr:to>
      <xdr:col>55</xdr:col>
      <xdr:colOff>50800</xdr:colOff>
      <xdr:row>37</xdr:row>
      <xdr:rowOff>110544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35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25008</xdr:rowOff>
    </xdr:from>
    <xdr:to>
      <xdr:col>50</xdr:col>
      <xdr:colOff>114300</xdr:colOff>
      <xdr:row>38</xdr:row>
      <xdr:rowOff>87905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8750300" y="5511408"/>
          <a:ext cx="889000" cy="1091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43485</xdr:rowOff>
    </xdr:from>
    <xdr:to>
      <xdr:col>50</xdr:col>
      <xdr:colOff>165100</xdr:colOff>
      <xdr:row>37</xdr:row>
      <xdr:rowOff>145085</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161612</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16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25008</xdr:rowOff>
    </xdr:from>
    <xdr:to>
      <xdr:col>45</xdr:col>
      <xdr:colOff>177800</xdr:colOff>
      <xdr:row>37</xdr:row>
      <xdr:rowOff>135574</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7861300" y="5511408"/>
          <a:ext cx="889000" cy="967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149675</xdr:rowOff>
    </xdr:from>
    <xdr:to>
      <xdr:col>46</xdr:col>
      <xdr:colOff>38100</xdr:colOff>
      <xdr:row>31</xdr:row>
      <xdr:rowOff>79825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96352</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50795" y="506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135574</xdr:rowOff>
    </xdr:from>
    <xdr:to>
      <xdr:col>41</xdr:col>
      <xdr:colOff>50800</xdr:colOff>
      <xdr:row>38</xdr:row>
      <xdr:rowOff>139885</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flipV="1">
          <a:off x="6972300" y="6479224"/>
          <a:ext cx="889000" cy="17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147476</xdr:rowOff>
    </xdr:from>
    <xdr:to>
      <xdr:col>41</xdr:col>
      <xdr:colOff>101600</xdr:colOff>
      <xdr:row>37</xdr:row>
      <xdr:rowOff>77626</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631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94153</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09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44116</xdr:rowOff>
    </xdr:from>
    <xdr:to>
      <xdr:col>36</xdr:col>
      <xdr:colOff>165100</xdr:colOff>
      <xdr:row>37</xdr:row>
      <xdr:rowOff>145716</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6387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162243</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162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109975</xdr:rowOff>
    </xdr:from>
    <xdr:to>
      <xdr:col>55</xdr:col>
      <xdr:colOff>50800</xdr:colOff>
      <xdr:row>38</xdr:row>
      <xdr:rowOff>40125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45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88402</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432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37105</xdr:rowOff>
    </xdr:from>
    <xdr:to>
      <xdr:col>50</xdr:col>
      <xdr:colOff>165100</xdr:colOff>
      <xdr:row>38</xdr:row>
      <xdr:rowOff>138705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55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129832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644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145658</xdr:rowOff>
    </xdr:from>
    <xdr:to>
      <xdr:col>46</xdr:col>
      <xdr:colOff>38100</xdr:colOff>
      <xdr:row>32</xdr:row>
      <xdr:rowOff>75808</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546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66935</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50795" y="5553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84774</xdr:rowOff>
    </xdr:from>
    <xdr:to>
      <xdr:col>41</xdr:col>
      <xdr:colOff>101600</xdr:colOff>
      <xdr:row>38</xdr:row>
      <xdr:rowOff>14925</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642842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6052</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94111" y="6521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89085</xdr:rowOff>
    </xdr:from>
    <xdr:to>
      <xdr:col>36</xdr:col>
      <xdr:colOff>165100</xdr:colOff>
      <xdr:row>39</xdr:row>
      <xdr:rowOff>19235</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660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10362</xdr:rowOff>
    </xdr:from>
    <xdr:ext cx="534377"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705111" y="6696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141050</xdr:rowOff>
    </xdr:from>
    <xdr:to>
      <xdr:col>54</xdr:col>
      <xdr:colOff>189865</xdr:colOff>
      <xdr:row>58</xdr:row>
      <xdr:rowOff>92184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713550"/>
          <a:ext cx="1270" cy="1322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96011</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4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92184</xdr:rowOff>
    </xdr:from>
    <xdr:to>
      <xdr:col>55</xdr:col>
      <xdr:colOff>88900</xdr:colOff>
      <xdr:row>58</xdr:row>
      <xdr:rowOff>92184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3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87727</xdr:rowOff>
    </xdr:from>
    <xdr:ext cx="599010"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88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141050</xdr:rowOff>
    </xdr:from>
    <xdr:to>
      <xdr:col>55</xdr:col>
      <xdr:colOff>88900</xdr:colOff>
      <xdr:row>50</xdr:row>
      <xdr:rowOff>141050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71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52898</xdr:rowOff>
    </xdr:from>
    <xdr:to>
      <xdr:col>55</xdr:col>
      <xdr:colOff>0</xdr:colOff>
      <xdr:row>57</xdr:row>
      <xdr:rowOff>51471</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9639300" y="9654098"/>
          <a:ext cx="838200" cy="170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168753</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4270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145876</xdr:rowOff>
    </xdr:from>
    <xdr:to>
      <xdr:col>55</xdr:col>
      <xdr:colOff>50800</xdr:colOff>
      <xdr:row>56</xdr:row>
      <xdr:rowOff>76026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7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72916</xdr:rowOff>
    </xdr:from>
    <xdr:to>
      <xdr:col>50</xdr:col>
      <xdr:colOff>114300</xdr:colOff>
      <xdr:row>56</xdr:row>
      <xdr:rowOff>52898</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9331216"/>
          <a:ext cx="889000" cy="322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143601</xdr:rowOff>
    </xdr:from>
    <xdr:to>
      <xdr:col>50</xdr:col>
      <xdr:colOff>165100</xdr:colOff>
      <xdr:row>56</xdr:row>
      <xdr:rowOff>73751</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7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90278</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4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72916</xdr:rowOff>
    </xdr:from>
    <xdr:to>
      <xdr:col>45</xdr:col>
      <xdr:colOff>177800</xdr:colOff>
      <xdr:row>57</xdr:row>
      <xdr:rowOff>36068</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7861300" y="9331216"/>
          <a:ext cx="889000" cy="477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39239</xdr:rowOff>
    </xdr:from>
    <xdr:to>
      <xdr:col>46</xdr:col>
      <xdr:colOff>38100</xdr:colOff>
      <xdr:row>55</xdr:row>
      <xdr:rowOff>140839</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46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131966</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56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36068</xdr:rowOff>
    </xdr:from>
    <xdr:to>
      <xdr:col>41</xdr:col>
      <xdr:colOff>50800</xdr:colOff>
      <xdr:row>57</xdr:row>
      <xdr:rowOff>143956</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flipV="1">
          <a:off x="6972300" y="9808718"/>
          <a:ext cx="889000" cy="107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93461</xdr:rowOff>
    </xdr:from>
    <xdr:to>
      <xdr:col>41</xdr:col>
      <xdr:colOff>101600</xdr:colOff>
      <xdr:row>55</xdr:row>
      <xdr:rowOff>23611</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351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40138</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126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146279</xdr:rowOff>
    </xdr:from>
    <xdr:to>
      <xdr:col>36</xdr:col>
      <xdr:colOff>165100</xdr:colOff>
      <xdr:row>55</xdr:row>
      <xdr:rowOff>76429</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04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92956</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179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671</xdr:rowOff>
    </xdr:from>
    <xdr:to>
      <xdr:col>55</xdr:col>
      <xdr:colOff>50800</xdr:colOff>
      <xdr:row>57</xdr:row>
      <xdr:rowOff>102271</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773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150548</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751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2098</xdr:rowOff>
    </xdr:from>
    <xdr:to>
      <xdr:col>50</xdr:col>
      <xdr:colOff>165100</xdr:colOff>
      <xdr:row>56</xdr:row>
      <xdr:rowOff>103698</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60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94825</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969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22116</xdr:rowOff>
    </xdr:from>
    <xdr:to>
      <xdr:col>46</xdr:col>
      <xdr:colOff>38100</xdr:colOff>
      <xdr:row>54</xdr:row>
      <xdr:rowOff>123716</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280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140243</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055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156718</xdr:rowOff>
    </xdr:from>
    <xdr:to>
      <xdr:col>41</xdr:col>
      <xdr:colOff>101600</xdr:colOff>
      <xdr:row>57</xdr:row>
      <xdr:rowOff>86868</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757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77995</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85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93156</xdr:rowOff>
    </xdr:from>
    <xdr:to>
      <xdr:col>36</xdr:col>
      <xdr:colOff>165100</xdr:colOff>
      <xdr:row>58</xdr:row>
      <xdr:rowOff>23306</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865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14433</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958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123218</xdr:rowOff>
    </xdr:from>
    <xdr:to>
      <xdr:col>54</xdr:col>
      <xdr:colOff>189865</xdr:colOff>
      <xdr:row>78</xdr:row>
      <xdr:rowOff>139700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296168"/>
          <a:ext cx="1270" cy="1216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69895</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207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123218</xdr:rowOff>
    </xdr:from>
    <xdr:to>
      <xdr:col>55</xdr:col>
      <xdr:colOff>88900</xdr:colOff>
      <xdr:row>71</xdr:row>
      <xdr:rowOff>123218</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296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119400</xdr:rowOff>
    </xdr:from>
    <xdr:to>
      <xdr:col>55</xdr:col>
      <xdr:colOff>0</xdr:colOff>
      <xdr:row>78</xdr:row>
      <xdr:rowOff>139700</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9639300" y="13492500"/>
          <a:ext cx="838200" cy="20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26029</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056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3152</xdr:rowOff>
    </xdr:from>
    <xdr:to>
      <xdr:col>55</xdr:col>
      <xdr:colOff>50800</xdr:colOff>
      <xdr:row>77</xdr:row>
      <xdr:rowOff>104752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133596</xdr:rowOff>
    </xdr:from>
    <xdr:to>
      <xdr:col>50</xdr:col>
      <xdr:colOff>114300</xdr:colOff>
      <xdr:row>78</xdr:row>
      <xdr:rowOff>119400</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8750300" y="13163796"/>
          <a:ext cx="889000" cy="328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135306</xdr:rowOff>
    </xdr:from>
    <xdr:to>
      <xdr:col>50</xdr:col>
      <xdr:colOff>165100</xdr:colOff>
      <xdr:row>77</xdr:row>
      <xdr:rowOff>65456</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16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81983</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294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133596</xdr:rowOff>
    </xdr:from>
    <xdr:to>
      <xdr:col>45</xdr:col>
      <xdr:colOff>177800</xdr:colOff>
      <xdr:row>78</xdr:row>
      <xdr:rowOff>19960</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7861300" y="13163796"/>
          <a:ext cx="889000" cy="229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7862</xdr:rowOff>
    </xdr:from>
    <xdr:to>
      <xdr:col>46</xdr:col>
      <xdr:colOff>38100</xdr:colOff>
      <xdr:row>76</xdr:row>
      <xdr:rowOff>109462</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0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125989</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281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20303</xdr:rowOff>
    </xdr:from>
    <xdr:to>
      <xdr:col>41</xdr:col>
      <xdr:colOff>50800</xdr:colOff>
      <xdr:row>78</xdr:row>
      <xdr:rowOff>19960</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3221953"/>
          <a:ext cx="889000" cy="171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128539</xdr:rowOff>
    </xdr:from>
    <xdr:to>
      <xdr:col>41</xdr:col>
      <xdr:colOff>101600</xdr:colOff>
      <xdr:row>76</xdr:row>
      <xdr:rowOff>58689</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298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75216</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276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134963</xdr:rowOff>
    </xdr:from>
    <xdr:to>
      <xdr:col>36</xdr:col>
      <xdr:colOff>165100</xdr:colOff>
      <xdr:row>76</xdr:row>
      <xdr:rowOff>65112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29937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81640</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2768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88900</xdr:rowOff>
    </xdr:from>
    <xdr:to>
      <xdr:col>55</xdr:col>
      <xdr:colOff>50800</xdr:colOff>
      <xdr:row>79</xdr:row>
      <xdr:rowOff>19050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3827</xdr:rowOff>
    </xdr:from>
    <xdr:ext cx="249299"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68600</xdr:rowOff>
    </xdr:from>
    <xdr:to>
      <xdr:col>50</xdr:col>
      <xdr:colOff>165100</xdr:colOff>
      <xdr:row>78</xdr:row>
      <xdr:rowOff>170200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44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78</xdr:row>
      <xdr:rowOff>161327</xdr:rowOff>
    </xdr:from>
    <xdr:ext cx="378565"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50017" y="13534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82796</xdr:rowOff>
    </xdr:from>
    <xdr:to>
      <xdr:col>46</xdr:col>
      <xdr:colOff>38100</xdr:colOff>
      <xdr:row>77</xdr:row>
      <xdr:rowOff>12946</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11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4073</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483111" y="13205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140610</xdr:rowOff>
    </xdr:from>
    <xdr:to>
      <xdr:col>41</xdr:col>
      <xdr:colOff>101600</xdr:colOff>
      <xdr:row>78</xdr:row>
      <xdr:rowOff>70760</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3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61887</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26428" y="1343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140953</xdr:rowOff>
    </xdr:from>
    <xdr:to>
      <xdr:col>36</xdr:col>
      <xdr:colOff>165100</xdr:colOff>
      <xdr:row>77</xdr:row>
      <xdr:rowOff>71103</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171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62230</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05111" y="13263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52620</xdr:rowOff>
    </xdr:from>
    <xdr:to>
      <xdr:col>54</xdr:col>
      <xdr:colOff>189865</xdr:colOff>
      <xdr:row>98</xdr:row>
      <xdr:rowOff>164241</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83120"/>
          <a:ext cx="1270" cy="1483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168068</xdr:rowOff>
    </xdr:from>
    <xdr:ext cx="469744"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97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164241</xdr:rowOff>
    </xdr:from>
    <xdr:to>
      <xdr:col>55</xdr:col>
      <xdr:colOff>88900</xdr:colOff>
      <xdr:row>98</xdr:row>
      <xdr:rowOff>164241</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966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170747</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58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52620</xdr:rowOff>
    </xdr:from>
    <xdr:to>
      <xdr:col>55</xdr:col>
      <xdr:colOff>88900</xdr:colOff>
      <xdr:row>90</xdr:row>
      <xdr:rowOff>52620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2507</xdr:rowOff>
    </xdr:from>
    <xdr:to>
      <xdr:col>55</xdr:col>
      <xdr:colOff>0</xdr:colOff>
      <xdr:row>96</xdr:row>
      <xdr:rowOff>57714</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9639300" y="16290257"/>
          <a:ext cx="838200" cy="226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162980</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450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13103</xdr:rowOff>
    </xdr:from>
    <xdr:to>
      <xdr:col>55</xdr:col>
      <xdr:colOff>50800</xdr:colOff>
      <xdr:row>96</xdr:row>
      <xdr:rowOff>114703</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80558</xdr:rowOff>
    </xdr:from>
    <xdr:to>
      <xdr:col>50</xdr:col>
      <xdr:colOff>114300</xdr:colOff>
      <xdr:row>95</xdr:row>
      <xdr:rowOff>2507</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8750300" y="16025408"/>
          <a:ext cx="889000" cy="264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34837</xdr:rowOff>
    </xdr:from>
    <xdr:to>
      <xdr:col>50</xdr:col>
      <xdr:colOff>165100</xdr:colOff>
      <xdr:row>96</xdr:row>
      <xdr:rowOff>136437</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9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127564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586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80558</xdr:rowOff>
    </xdr:from>
    <xdr:to>
      <xdr:col>45</xdr:col>
      <xdr:colOff>177800</xdr:colOff>
      <xdr:row>96</xdr:row>
      <xdr:rowOff>131894</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6025408"/>
          <a:ext cx="889000" cy="565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136024</xdr:rowOff>
    </xdr:from>
    <xdr:to>
      <xdr:col>46</xdr:col>
      <xdr:colOff>38100</xdr:colOff>
      <xdr:row>96</xdr:row>
      <xdr:rowOff>66174</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4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57301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516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131894</xdr:rowOff>
    </xdr:from>
    <xdr:to>
      <xdr:col>41</xdr:col>
      <xdr:colOff>50800</xdr:colOff>
      <xdr:row>98</xdr:row>
      <xdr:rowOff>83383</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flipV="1">
          <a:off x="6972300" y="16591094"/>
          <a:ext cx="889000" cy="29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29888</xdr:rowOff>
    </xdr:from>
    <xdr:to>
      <xdr:col>41</xdr:col>
      <xdr:colOff>101600</xdr:colOff>
      <xdr:row>95</xdr:row>
      <xdr:rowOff>131488</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317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148015</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092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112446</xdr:rowOff>
    </xdr:from>
    <xdr:to>
      <xdr:col>36</xdr:col>
      <xdr:colOff>165100</xdr:colOff>
      <xdr:row>96</xdr:row>
      <xdr:rowOff>42596</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400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59123</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175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6914</xdr:rowOff>
    </xdr:from>
    <xdr:to>
      <xdr:col>55</xdr:col>
      <xdr:colOff>50800</xdr:colOff>
      <xdr:row>96</xdr:row>
      <xdr:rowOff>108514</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46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29791</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317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123157</xdr:rowOff>
    </xdr:from>
    <xdr:to>
      <xdr:col>50</xdr:col>
      <xdr:colOff>165100</xdr:colOff>
      <xdr:row>95</xdr:row>
      <xdr:rowOff>53307</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23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69834</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01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29758</xdr:rowOff>
    </xdr:from>
    <xdr:to>
      <xdr:col>46</xdr:col>
      <xdr:colOff>38100</xdr:colOff>
      <xdr:row>93</xdr:row>
      <xdr:rowOff>131358</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5974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147885</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574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81094</xdr:rowOff>
    </xdr:from>
    <xdr:to>
      <xdr:col>41</xdr:col>
      <xdr:colOff>101600</xdr:colOff>
      <xdr:row>97</xdr:row>
      <xdr:rowOff>11244</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54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2371</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633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32583</xdr:rowOff>
    </xdr:from>
    <xdr:to>
      <xdr:col>36</xdr:col>
      <xdr:colOff>165100</xdr:colOff>
      <xdr:row>98</xdr:row>
      <xdr:rowOff>134183</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834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125310</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927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112748</xdr:rowOff>
    </xdr:from>
    <xdr:to>
      <xdr:col>85</xdr:col>
      <xdr:colOff>126364</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427698"/>
          <a:ext cx="1269" cy="1227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59425</xdr:rowOff>
    </xdr:from>
    <xdr:ext cx="534377"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520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112748</xdr:rowOff>
    </xdr:from>
    <xdr:to>
      <xdr:col>86</xdr:col>
      <xdr:colOff>25400</xdr:colOff>
      <xdr:row>31</xdr:row>
      <xdr:rowOff>112748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427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54764</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3984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31887</xdr:rowOff>
    </xdr:from>
    <xdr:to>
      <xdr:col>85</xdr:col>
      <xdr:colOff>177800</xdr:colOff>
      <xdr:row>38</xdr:row>
      <xdr:rowOff>133487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54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139540</xdr:rowOff>
    </xdr:from>
    <xdr:to>
      <xdr:col>81</xdr:col>
      <xdr:colOff>50800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4592300" y="6654640"/>
          <a:ext cx="889000" cy="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34127</xdr:rowOff>
    </xdr:from>
    <xdr:to>
      <xdr:col>81</xdr:col>
      <xdr:colOff>101600</xdr:colOff>
      <xdr:row>38</xdr:row>
      <xdr:rowOff>135727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549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152254</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632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139312</xdr:rowOff>
    </xdr:from>
    <xdr:to>
      <xdr:col>76</xdr:col>
      <xdr:colOff>114300</xdr:colOff>
      <xdr:row>38</xdr:row>
      <xdr:rowOff>139540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3703300" y="6654412"/>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161915</xdr:rowOff>
    </xdr:from>
    <xdr:to>
      <xdr:col>76</xdr:col>
      <xdr:colOff>165100</xdr:colOff>
      <xdr:row>38</xdr:row>
      <xdr:rowOff>92065</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50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108592</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28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139312</xdr:rowOff>
    </xdr:from>
    <xdr:to>
      <xdr:col>71</xdr:col>
      <xdr:colOff>177800</xdr:colOff>
      <xdr:row>38</xdr:row>
      <xdr:rowOff>139700</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flipV="1">
          <a:off x="12814300" y="6654412"/>
          <a:ext cx="889000" cy="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113817</xdr:rowOff>
    </xdr:from>
    <xdr:to>
      <xdr:col>72</xdr:col>
      <xdr:colOff>38100</xdr:colOff>
      <xdr:row>38</xdr:row>
      <xdr:rowOff>43968</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45746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60494</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623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130802</xdr:rowOff>
    </xdr:from>
    <xdr:to>
      <xdr:col>67</xdr:col>
      <xdr:colOff>101600</xdr:colOff>
      <xdr:row>38</xdr:row>
      <xdr:rowOff>60953</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47445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77479</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249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10314</xdr:rowOff>
    </xdr:from>
    <xdr:ext cx="249299"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5254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88740</xdr:rowOff>
    </xdr:from>
    <xdr:to>
      <xdr:col>76</xdr:col>
      <xdr:colOff>165100</xdr:colOff>
      <xdr:row>39</xdr:row>
      <xdr:rowOff>18890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60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10017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467650" y="66965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88512</xdr:rowOff>
    </xdr:from>
    <xdr:to>
      <xdr:col>72</xdr:col>
      <xdr:colOff>38100</xdr:colOff>
      <xdr:row>39</xdr:row>
      <xdr:rowOff>18662</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60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9789</xdr:rowOff>
    </xdr:from>
    <xdr:ext cx="313932"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546333" y="66963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1936</xdr:rowOff>
    </xdr:from>
    <xdr:to>
      <xdr:col>85</xdr:col>
      <xdr:colOff>126364</xdr:colOff>
      <xdr:row>78</xdr:row>
      <xdr:rowOff>107843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03436"/>
          <a:ext cx="1269" cy="1477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111670</xdr:rowOff>
    </xdr:from>
    <xdr:ext cx="469744"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84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107843</xdr:rowOff>
    </xdr:from>
    <xdr:to>
      <xdr:col>86</xdr:col>
      <xdr:colOff>25400</xdr:colOff>
      <xdr:row>78</xdr:row>
      <xdr:rowOff>107843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80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120063</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778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1936</xdr:rowOff>
    </xdr:from>
    <xdr:to>
      <xdr:col>86</xdr:col>
      <xdr:colOff>25400</xdr:colOff>
      <xdr:row>70</xdr:row>
      <xdr:rowOff>1936</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0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139096</xdr:rowOff>
    </xdr:from>
    <xdr:to>
      <xdr:col>85</xdr:col>
      <xdr:colOff>127000</xdr:colOff>
      <xdr:row>75</xdr:row>
      <xdr:rowOff>29433</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2826396"/>
          <a:ext cx="838200" cy="61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6830</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8655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28403</xdr:rowOff>
    </xdr:from>
    <xdr:to>
      <xdr:col>85</xdr:col>
      <xdr:colOff>177800</xdr:colOff>
      <xdr:row>75</xdr:row>
      <xdr:rowOff>130003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139096</xdr:rowOff>
    </xdr:from>
    <xdr:to>
      <xdr:col>81</xdr:col>
      <xdr:colOff>50800</xdr:colOff>
      <xdr:row>74</xdr:row>
      <xdr:rowOff>166560</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4592300" y="12826396"/>
          <a:ext cx="889000" cy="27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23880</xdr:rowOff>
    </xdr:from>
    <xdr:to>
      <xdr:col>81</xdr:col>
      <xdr:colOff>101600</xdr:colOff>
      <xdr:row>75</xdr:row>
      <xdr:rowOff>125480</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116606</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97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127584</xdr:rowOff>
    </xdr:from>
    <xdr:to>
      <xdr:col>76</xdr:col>
      <xdr:colOff>114300</xdr:colOff>
      <xdr:row>74</xdr:row>
      <xdr:rowOff>166560</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3703300" y="12814884"/>
          <a:ext cx="889000" cy="3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85553</xdr:rowOff>
    </xdr:from>
    <xdr:to>
      <xdr:col>76</xdr:col>
      <xdr:colOff>165100</xdr:colOff>
      <xdr:row>76</xdr:row>
      <xdr:rowOff>15703</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6830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126180</xdr:rowOff>
    </xdr:from>
    <xdr:to>
      <xdr:col>71</xdr:col>
      <xdr:colOff>177800</xdr:colOff>
      <xdr:row>74</xdr:row>
      <xdr:rowOff>127584</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2814300" y="12813480"/>
          <a:ext cx="889000" cy="1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64342</xdr:rowOff>
    </xdr:from>
    <xdr:to>
      <xdr:col>72</xdr:col>
      <xdr:colOff>38100</xdr:colOff>
      <xdr:row>74</xdr:row>
      <xdr:rowOff>165942</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2751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11019</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526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83005</xdr:rowOff>
    </xdr:from>
    <xdr:to>
      <xdr:col>67</xdr:col>
      <xdr:colOff>101600</xdr:colOff>
      <xdr:row>75</xdr:row>
      <xdr:rowOff>13155</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2770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4282</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863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150083</xdr:rowOff>
    </xdr:from>
    <xdr:to>
      <xdr:col>85</xdr:col>
      <xdr:colOff>177800</xdr:colOff>
      <xdr:row>75</xdr:row>
      <xdr:rowOff>80233</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2837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1510</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268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88296</xdr:rowOff>
    </xdr:from>
    <xdr:to>
      <xdr:col>81</xdr:col>
      <xdr:colOff>101600</xdr:colOff>
      <xdr:row>75</xdr:row>
      <xdr:rowOff>18446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277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34973</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2550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115760</xdr:rowOff>
    </xdr:from>
    <xdr:to>
      <xdr:col>76</xdr:col>
      <xdr:colOff>165100</xdr:colOff>
      <xdr:row>75</xdr:row>
      <xdr:rowOff>45910</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280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62437</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257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76784</xdr:rowOff>
    </xdr:from>
    <xdr:to>
      <xdr:col>72</xdr:col>
      <xdr:colOff>38100</xdr:colOff>
      <xdr:row>75</xdr:row>
      <xdr:rowOff>6934</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27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169511</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285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75380</xdr:rowOff>
    </xdr:from>
    <xdr:to>
      <xdr:col>67</xdr:col>
      <xdr:colOff>101600</xdr:colOff>
      <xdr:row>75</xdr:row>
      <xdr:rowOff>5530</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276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22057</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2537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積立金グラフ枠">
          <a:extLst>
            <a:ext uri="{FF2B5EF4-FFF2-40B4-BE49-F238E27FC236}">
              <a16:creationId xmlns:a16="http://schemas.microsoft.com/office/drawing/2014/main" id="{00000000-0008-0000-06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148210</xdr:rowOff>
    </xdr:from>
    <xdr:to>
      <xdr:col>85</xdr:col>
      <xdr:colOff>126364</xdr:colOff>
      <xdr:row>99</xdr:row>
      <xdr:rowOff>27953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6317595" y="15578710"/>
          <a:ext cx="1269" cy="1422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31780</xdr:rowOff>
    </xdr:from>
    <xdr:ext cx="469744" cy="259045"/>
    <xdr:sp macro="" textlink="">
      <xdr:nvSpPr>
        <xdr:cNvPr id="687" name="積立金最小値テキスト">
          <a:extLst>
            <a:ext uri="{FF2B5EF4-FFF2-40B4-BE49-F238E27FC236}">
              <a16:creationId xmlns:a16="http://schemas.microsoft.com/office/drawing/2014/main" id="{00000000-0008-0000-0600-0000AF020000}"/>
            </a:ext>
          </a:extLst>
        </xdr:cNvPr>
        <xdr:cNvSpPr txBox="1"/>
      </xdr:nvSpPr>
      <xdr:spPr>
        <a:xfrm>
          <a:off x="16370300" y="17005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27953</xdr:rowOff>
    </xdr:from>
    <xdr:to>
      <xdr:col>86</xdr:col>
      <xdr:colOff>25400</xdr:colOff>
      <xdr:row>99</xdr:row>
      <xdr:rowOff>27953</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7001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94887</xdr:rowOff>
    </xdr:from>
    <xdr:ext cx="599010" cy="259045"/>
    <xdr:sp macro="" textlink="">
      <xdr:nvSpPr>
        <xdr:cNvPr id="689" name="積立金最大値テキスト">
          <a:extLst>
            <a:ext uri="{FF2B5EF4-FFF2-40B4-BE49-F238E27FC236}">
              <a16:creationId xmlns:a16="http://schemas.microsoft.com/office/drawing/2014/main" id="{00000000-0008-0000-0600-0000B1020000}"/>
            </a:ext>
          </a:extLst>
        </xdr:cNvPr>
        <xdr:cNvSpPr txBox="1"/>
      </xdr:nvSpPr>
      <xdr:spPr>
        <a:xfrm>
          <a:off x="16370300" y="15353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148210</xdr:rowOff>
    </xdr:from>
    <xdr:to>
      <xdr:col>86</xdr:col>
      <xdr:colOff>25400</xdr:colOff>
      <xdr:row>90</xdr:row>
      <xdr:rowOff>148210</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6230600" y="1557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85344</xdr:rowOff>
    </xdr:from>
    <xdr:to>
      <xdr:col>85</xdr:col>
      <xdr:colOff>127000</xdr:colOff>
      <xdr:row>97</xdr:row>
      <xdr:rowOff>11900</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5481300" y="16201644"/>
          <a:ext cx="838200" cy="44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162679</xdr:rowOff>
    </xdr:from>
    <xdr:ext cx="534377" cy="259045"/>
    <xdr:sp macro="" textlink="">
      <xdr:nvSpPr>
        <xdr:cNvPr id="692" name="積立金平均値テキスト">
          <a:extLst>
            <a:ext uri="{FF2B5EF4-FFF2-40B4-BE49-F238E27FC236}">
              <a16:creationId xmlns:a16="http://schemas.microsoft.com/office/drawing/2014/main" id="{00000000-0008-0000-0600-0000B4020000}"/>
            </a:ext>
          </a:extLst>
        </xdr:cNvPr>
        <xdr:cNvSpPr txBox="1"/>
      </xdr:nvSpPr>
      <xdr:spPr>
        <a:xfrm>
          <a:off x="16370300" y="166218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12802</xdr:rowOff>
    </xdr:from>
    <xdr:to>
      <xdr:col>85</xdr:col>
      <xdr:colOff>177800</xdr:colOff>
      <xdr:row>97</xdr:row>
      <xdr:rowOff>114402</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6268700" y="16643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11900</xdr:rowOff>
    </xdr:from>
    <xdr:to>
      <xdr:col>81</xdr:col>
      <xdr:colOff>50800</xdr:colOff>
      <xdr:row>98</xdr:row>
      <xdr:rowOff>128575</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4592300" y="16642550"/>
          <a:ext cx="889000" cy="288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1206</xdr:rowOff>
    </xdr:from>
    <xdr:to>
      <xdr:col>81</xdr:col>
      <xdr:colOff>101600</xdr:colOff>
      <xdr:row>97</xdr:row>
      <xdr:rowOff>102806</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5430500" y="166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93933</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14111" y="16724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55080</xdr:rowOff>
    </xdr:from>
    <xdr:to>
      <xdr:col>76</xdr:col>
      <xdr:colOff>114300</xdr:colOff>
      <xdr:row>98</xdr:row>
      <xdr:rowOff>128575</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3703300" y="16857180"/>
          <a:ext cx="889000" cy="7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123406</xdr:rowOff>
    </xdr:from>
    <xdr:to>
      <xdr:col>76</xdr:col>
      <xdr:colOff>165100</xdr:colOff>
      <xdr:row>98</xdr:row>
      <xdr:rowOff>53556</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45415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70083</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5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55080</xdr:rowOff>
    </xdr:from>
    <xdr:to>
      <xdr:col>71</xdr:col>
      <xdr:colOff>177800</xdr:colOff>
      <xdr:row>98</xdr:row>
      <xdr:rowOff>139967</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2814300" y="16857180"/>
          <a:ext cx="889000" cy="84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141579</xdr:rowOff>
    </xdr:from>
    <xdr:to>
      <xdr:col>72</xdr:col>
      <xdr:colOff>38100</xdr:colOff>
      <xdr:row>98</xdr:row>
      <xdr:rowOff>71729</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3652500" y="1677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88256</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54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169635</xdr:rowOff>
    </xdr:from>
    <xdr:to>
      <xdr:col>67</xdr:col>
      <xdr:colOff>101600</xdr:colOff>
      <xdr:row>98</xdr:row>
      <xdr:rowOff>99785</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2763500" y="168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116312</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47111" y="16575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34544</xdr:rowOff>
    </xdr:from>
    <xdr:to>
      <xdr:col>85</xdr:col>
      <xdr:colOff>177800</xdr:colOff>
      <xdr:row>94</xdr:row>
      <xdr:rowOff>136144</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6268700" y="1615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57421</xdr:rowOff>
    </xdr:from>
    <xdr:ext cx="534377" cy="259045"/>
    <xdr:sp macro="" textlink="">
      <xdr:nvSpPr>
        <xdr:cNvPr id="711" name="積立金該当値テキスト">
          <a:extLst>
            <a:ext uri="{FF2B5EF4-FFF2-40B4-BE49-F238E27FC236}">
              <a16:creationId xmlns:a16="http://schemas.microsoft.com/office/drawing/2014/main" id="{00000000-0008-0000-0600-0000C7020000}"/>
            </a:ext>
          </a:extLst>
        </xdr:cNvPr>
        <xdr:cNvSpPr txBox="1"/>
      </xdr:nvSpPr>
      <xdr:spPr>
        <a:xfrm>
          <a:off x="16370300" y="1600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132550</xdr:rowOff>
    </xdr:from>
    <xdr:to>
      <xdr:col>81</xdr:col>
      <xdr:colOff>101600</xdr:colOff>
      <xdr:row>97</xdr:row>
      <xdr:rowOff>62700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5430500" y="165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79227</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5214111" y="16366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77775</xdr:rowOff>
    </xdr:from>
    <xdr:to>
      <xdr:col>76</xdr:col>
      <xdr:colOff>165100</xdr:colOff>
      <xdr:row>99</xdr:row>
      <xdr:rowOff>7925</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4541500" y="1687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170502</xdr:rowOff>
    </xdr:from>
    <xdr:ext cx="469744"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4357428" y="16972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4280</xdr:rowOff>
    </xdr:from>
    <xdr:to>
      <xdr:col>72</xdr:col>
      <xdr:colOff>38100</xdr:colOff>
      <xdr:row>98</xdr:row>
      <xdr:rowOff>105880</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3652500" y="1680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97007</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3436111" y="16899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89167</xdr:rowOff>
    </xdr:from>
    <xdr:to>
      <xdr:col>67</xdr:col>
      <xdr:colOff>101600</xdr:colOff>
      <xdr:row>99</xdr:row>
      <xdr:rowOff>19317</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2763500" y="16891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10444</xdr:rowOff>
    </xdr:from>
    <xdr:ext cx="469744"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2579428" y="1698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59461</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545861"/>
          <a:ext cx="1269" cy="110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6138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321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59461</xdr:rowOff>
    </xdr:from>
    <xdr:to>
      <xdr:col>116</xdr:col>
      <xdr:colOff>152400</xdr:colOff>
      <xdr:row>32</xdr:row>
      <xdr:rowOff>59461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54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23800</xdr:rowOff>
    </xdr:from>
    <xdr:to>
      <xdr:col>116</xdr:col>
      <xdr:colOff>63500</xdr:colOff>
      <xdr:row>38</xdr:row>
      <xdr:rowOff>47072</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538900"/>
          <a:ext cx="838200" cy="23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123756</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2959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100879</xdr:rowOff>
    </xdr:from>
    <xdr:to>
      <xdr:col>116</xdr:col>
      <xdr:colOff>114300</xdr:colOff>
      <xdr:row>38</xdr:row>
      <xdr:rowOff>31029</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130373</xdr:rowOff>
    </xdr:from>
    <xdr:to>
      <xdr:col>111</xdr:col>
      <xdr:colOff>177800</xdr:colOff>
      <xdr:row>38</xdr:row>
      <xdr:rowOff>23800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302573"/>
          <a:ext cx="889000" cy="23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97221</xdr:rowOff>
    </xdr:from>
    <xdr:to>
      <xdr:col>112</xdr:col>
      <xdr:colOff>38100</xdr:colOff>
      <xdr:row>38</xdr:row>
      <xdr:rowOff>27371</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43898</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1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107376</xdr:rowOff>
    </xdr:from>
    <xdr:to>
      <xdr:col>107</xdr:col>
      <xdr:colOff>50800</xdr:colOff>
      <xdr:row>36</xdr:row>
      <xdr:rowOff>130373</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5936676"/>
          <a:ext cx="889000" cy="365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92558</xdr:rowOff>
    </xdr:from>
    <xdr:to>
      <xdr:col>107</xdr:col>
      <xdr:colOff>101600</xdr:colOff>
      <xdr:row>38</xdr:row>
      <xdr:rowOff>22707</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13835</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5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107376</xdr:rowOff>
    </xdr:from>
    <xdr:to>
      <xdr:col>102</xdr:col>
      <xdr:colOff>114300</xdr:colOff>
      <xdr:row>37</xdr:row>
      <xdr:rowOff>168138</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flipV="1">
          <a:off x="18656300" y="5936676"/>
          <a:ext cx="889000" cy="5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60737</xdr:rowOff>
    </xdr:from>
    <xdr:to>
      <xdr:col>102</xdr:col>
      <xdr:colOff>165100</xdr:colOff>
      <xdr:row>37</xdr:row>
      <xdr:rowOff>162337</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404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153464</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497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119441</xdr:rowOff>
    </xdr:from>
    <xdr:to>
      <xdr:col>98</xdr:col>
      <xdr:colOff>38100</xdr:colOff>
      <xdr:row>38</xdr:row>
      <xdr:rowOff>49591</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40718</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167722</xdr:rowOff>
    </xdr:from>
    <xdr:to>
      <xdr:col>116</xdr:col>
      <xdr:colOff>114300</xdr:colOff>
      <xdr:row>38</xdr:row>
      <xdr:rowOff>97872</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51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82648</xdr:rowOff>
    </xdr:from>
    <xdr:ext cx="469744"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426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144450</xdr:rowOff>
    </xdr:from>
    <xdr:to>
      <xdr:col>112</xdr:col>
      <xdr:colOff>38100</xdr:colOff>
      <xdr:row>38</xdr:row>
      <xdr:rowOff>74600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4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65727</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088428" y="65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79573</xdr:rowOff>
    </xdr:from>
    <xdr:to>
      <xdr:col>107</xdr:col>
      <xdr:colOff>101600</xdr:colOff>
      <xdr:row>37</xdr:row>
      <xdr:rowOff>9723</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25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26250</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199428" y="6027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56576</xdr:rowOff>
    </xdr:from>
    <xdr:to>
      <xdr:col>102</xdr:col>
      <xdr:colOff>165100</xdr:colOff>
      <xdr:row>34</xdr:row>
      <xdr:rowOff>158176</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588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33</xdr:row>
      <xdr:rowOff>3253</xdr:rowOff>
    </xdr:from>
    <xdr:ext cx="534377"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278111" y="566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117338</xdr:rowOff>
    </xdr:from>
    <xdr:to>
      <xdr:col>98</xdr:col>
      <xdr:colOff>38100</xdr:colOff>
      <xdr:row>38</xdr:row>
      <xdr:rowOff>47488</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46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64015</xdr:rowOff>
    </xdr:from>
    <xdr:ext cx="469744"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421428" y="6236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144234</xdr:rowOff>
    </xdr:from>
    <xdr:to>
      <xdr:col>116</xdr:col>
      <xdr:colOff>62864</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2159595" y="8716734"/>
          <a:ext cx="1269" cy="1443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90911</xdr:rowOff>
    </xdr:from>
    <xdr:ext cx="534377" cy="259045"/>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22212300" y="849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144234</xdr:rowOff>
    </xdr:from>
    <xdr:to>
      <xdr:col>116</xdr:col>
      <xdr:colOff>152400</xdr:colOff>
      <xdr:row>50</xdr:row>
      <xdr:rowOff>144234</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8716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43383</xdr:rowOff>
    </xdr:from>
    <xdr:to>
      <xdr:col>116</xdr:col>
      <xdr:colOff>63500</xdr:colOff>
      <xdr:row>59</xdr:row>
      <xdr:rowOff>43383</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1323300" y="101589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19042</xdr:rowOff>
    </xdr:from>
    <xdr:ext cx="469744" cy="259045"/>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22212300" y="97916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167615</xdr:rowOff>
    </xdr:from>
    <xdr:to>
      <xdr:col>116</xdr:col>
      <xdr:colOff>114300</xdr:colOff>
      <xdr:row>58</xdr:row>
      <xdr:rowOff>97765</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2110700" y="9940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43383</xdr:rowOff>
    </xdr:from>
    <xdr:to>
      <xdr:col>111</xdr:col>
      <xdr:colOff>177800</xdr:colOff>
      <xdr:row>59</xdr:row>
      <xdr:rowOff>43421</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20434300" y="10158933"/>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164795</xdr:rowOff>
    </xdr:from>
    <xdr:to>
      <xdr:col>112</xdr:col>
      <xdr:colOff>38100</xdr:colOff>
      <xdr:row>58</xdr:row>
      <xdr:rowOff>94945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12725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111472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9712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43421</xdr:rowOff>
    </xdr:from>
    <xdr:to>
      <xdr:col>107</xdr:col>
      <xdr:colOff>50800</xdr:colOff>
      <xdr:row>59</xdr:row>
      <xdr:rowOff>43421</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9545300" y="101589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142392</xdr:rowOff>
    </xdr:from>
    <xdr:to>
      <xdr:col>107</xdr:col>
      <xdr:colOff>101600</xdr:colOff>
      <xdr:row>58</xdr:row>
      <xdr:rowOff>72542</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0383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89069</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969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2692</xdr:rowOff>
    </xdr:from>
    <xdr:to>
      <xdr:col>102</xdr:col>
      <xdr:colOff>114300</xdr:colOff>
      <xdr:row>59</xdr:row>
      <xdr:rowOff>43421</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8656300" y="10118242"/>
          <a:ext cx="889000" cy="40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147841</xdr:rowOff>
    </xdr:from>
    <xdr:to>
      <xdr:col>102</xdr:col>
      <xdr:colOff>165100</xdr:colOff>
      <xdr:row>58</xdr:row>
      <xdr:rowOff>77991</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9494500" y="99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94518</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9695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146279</xdr:rowOff>
    </xdr:from>
    <xdr:to>
      <xdr:col>98</xdr:col>
      <xdr:colOff>38100</xdr:colOff>
      <xdr:row>58</xdr:row>
      <xdr:rowOff>76429</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8605500" y="9918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92956</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969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164033</xdr:rowOff>
    </xdr:from>
    <xdr:to>
      <xdr:col>116</xdr:col>
      <xdr:colOff>114300</xdr:colOff>
      <xdr:row>59</xdr:row>
      <xdr:rowOff>94183</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2110700" y="10108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78960</xdr:rowOff>
    </xdr:from>
    <xdr:ext cx="313932" cy="259045"/>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22212300" y="100230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164033</xdr:rowOff>
    </xdr:from>
    <xdr:to>
      <xdr:col>112</xdr:col>
      <xdr:colOff>38100</xdr:colOff>
      <xdr:row>59</xdr:row>
      <xdr:rowOff>94183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1272500" y="10108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85310</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166333" y="102008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164071</xdr:rowOff>
    </xdr:from>
    <xdr:to>
      <xdr:col>107</xdr:col>
      <xdr:colOff>101600</xdr:colOff>
      <xdr:row>59</xdr:row>
      <xdr:rowOff>94221</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0383500" y="1010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85348</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277333" y="102008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164071</xdr:rowOff>
    </xdr:from>
    <xdr:to>
      <xdr:col>102</xdr:col>
      <xdr:colOff>165100</xdr:colOff>
      <xdr:row>59</xdr:row>
      <xdr:rowOff>94221</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9494500" y="1010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85348</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388333" y="102008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123342</xdr:rowOff>
    </xdr:from>
    <xdr:to>
      <xdr:col>98</xdr:col>
      <xdr:colOff>38100</xdr:colOff>
      <xdr:row>59</xdr:row>
      <xdr:rowOff>53492</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8605500" y="1006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44619</xdr:rowOff>
    </xdr:from>
    <xdr:ext cx="469744"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421428" y="10160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116497</xdr:rowOff>
    </xdr:from>
    <xdr:to>
      <xdr:col>116</xdr:col>
      <xdr:colOff>62864</xdr:colOff>
      <xdr:row>79</xdr:row>
      <xdr:rowOff>68354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460897"/>
          <a:ext cx="1269" cy="1152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72181</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1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68354</xdr:rowOff>
    </xdr:from>
    <xdr:to>
      <xdr:col>116</xdr:col>
      <xdr:colOff>152400</xdr:colOff>
      <xdr:row>79</xdr:row>
      <xdr:rowOff>68354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12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63174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2236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116497</xdr:rowOff>
    </xdr:from>
    <xdr:to>
      <xdr:col>116</xdr:col>
      <xdr:colOff>152400</xdr:colOff>
      <xdr:row>72</xdr:row>
      <xdr:rowOff>116497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460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44991</xdr:rowOff>
    </xdr:from>
    <xdr:to>
      <xdr:col>116</xdr:col>
      <xdr:colOff>63500</xdr:colOff>
      <xdr:row>77</xdr:row>
      <xdr:rowOff>4643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1323300" y="13075191"/>
          <a:ext cx="838200" cy="131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73967</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932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51090</xdr:rowOff>
    </xdr:from>
    <xdr:to>
      <xdr:col>116</xdr:col>
      <xdr:colOff>114300</xdr:colOff>
      <xdr:row>76</xdr:row>
      <xdr:rowOff>152690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44991</xdr:rowOff>
    </xdr:from>
    <xdr:to>
      <xdr:col>111</xdr:col>
      <xdr:colOff>177800</xdr:colOff>
      <xdr:row>77</xdr:row>
      <xdr:rowOff>49884</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3075191"/>
          <a:ext cx="889000" cy="176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62497</xdr:rowOff>
    </xdr:from>
    <xdr:to>
      <xdr:col>112</xdr:col>
      <xdr:colOff>38100</xdr:colOff>
      <xdr:row>76</xdr:row>
      <xdr:rowOff>164097</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155224</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3185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49884</xdr:rowOff>
    </xdr:from>
    <xdr:to>
      <xdr:col>107</xdr:col>
      <xdr:colOff>50800</xdr:colOff>
      <xdr:row>77</xdr:row>
      <xdr:rowOff>70228</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3251534"/>
          <a:ext cx="889000" cy="20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93495</xdr:rowOff>
    </xdr:from>
    <xdr:to>
      <xdr:col>107</xdr:col>
      <xdr:colOff>101600</xdr:colOff>
      <xdr:row>77</xdr:row>
      <xdr:rowOff>23645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40172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89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70228</xdr:rowOff>
    </xdr:from>
    <xdr:to>
      <xdr:col>102</xdr:col>
      <xdr:colOff>114300</xdr:colOff>
      <xdr:row>77</xdr:row>
      <xdr:rowOff>90026</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3271878"/>
          <a:ext cx="889000" cy="1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120264</xdr:rowOff>
    </xdr:from>
    <xdr:to>
      <xdr:col>102</xdr:col>
      <xdr:colOff>165100</xdr:colOff>
      <xdr:row>75</xdr:row>
      <xdr:rowOff>50414</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80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66941</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58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92352</xdr:rowOff>
    </xdr:from>
    <xdr:to>
      <xdr:col>98</xdr:col>
      <xdr:colOff>38100</xdr:colOff>
      <xdr:row>75</xdr:row>
      <xdr:rowOff>22502</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779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39029</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554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125293</xdr:rowOff>
    </xdr:from>
    <xdr:to>
      <xdr:col>116</xdr:col>
      <xdr:colOff>114300</xdr:colOff>
      <xdr:row>77</xdr:row>
      <xdr:rowOff>55443</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3155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103720</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3133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165641</xdr:rowOff>
    </xdr:from>
    <xdr:to>
      <xdr:col>112</xdr:col>
      <xdr:colOff>38100</xdr:colOff>
      <xdr:row>76</xdr:row>
      <xdr:rowOff>95791</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302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112318</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799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170534</xdr:rowOff>
    </xdr:from>
    <xdr:to>
      <xdr:col>107</xdr:col>
      <xdr:colOff>101600</xdr:colOff>
      <xdr:row>77</xdr:row>
      <xdr:rowOff>100684</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320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91811</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3293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19428</xdr:rowOff>
    </xdr:from>
    <xdr:to>
      <xdr:col>102</xdr:col>
      <xdr:colOff>165100</xdr:colOff>
      <xdr:row>77</xdr:row>
      <xdr:rowOff>121028</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322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112155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3313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39226</xdr:rowOff>
    </xdr:from>
    <xdr:to>
      <xdr:col>98</xdr:col>
      <xdr:colOff>38100</xdr:colOff>
      <xdr:row>77</xdr:row>
      <xdr:rowOff>140826</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324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131953</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3333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499,570</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％増）となっている。</a:t>
          </a:r>
        </a:p>
        <a:p>
          <a:r>
            <a:rPr kumimoji="1" lang="ja-JP" altLang="en-US" sz="1300">
              <a:latin typeface="ＭＳ Ｐゴシック" panose="020B0600070205080204" pitchFamily="50" charset="-128"/>
              <a:ea typeface="ＭＳ Ｐゴシック" panose="020B0600070205080204" pitchFamily="50" charset="-128"/>
            </a:rPr>
            <a:t>　人件費は、住民一人当たり</a:t>
          </a:r>
          <a:r>
            <a:rPr kumimoji="1" lang="en-US" altLang="ja-JP" sz="1300">
              <a:latin typeface="ＭＳ Ｐゴシック" panose="020B0600070205080204" pitchFamily="50" charset="-128"/>
              <a:ea typeface="ＭＳ Ｐゴシック" panose="020B0600070205080204" pitchFamily="50" charset="-128"/>
            </a:rPr>
            <a:t>85,712</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％減）となっており、新型コロナウイルスワクチン接種事業縮小によるものである。</a:t>
          </a:r>
        </a:p>
        <a:p>
          <a:r>
            <a:rPr kumimoji="1" lang="ja-JP" altLang="en-US" sz="1300">
              <a:latin typeface="ＭＳ Ｐゴシック" panose="020B0600070205080204" pitchFamily="50" charset="-128"/>
              <a:ea typeface="ＭＳ Ｐゴシック" panose="020B0600070205080204" pitchFamily="50" charset="-128"/>
            </a:rPr>
            <a:t>　物件費は、住民一人当たり</a:t>
          </a:r>
          <a:r>
            <a:rPr kumimoji="1" lang="en-US" altLang="ja-JP" sz="1300">
              <a:latin typeface="ＭＳ Ｐゴシック" panose="020B0600070205080204" pitchFamily="50" charset="-128"/>
              <a:ea typeface="ＭＳ Ｐゴシック" panose="020B0600070205080204" pitchFamily="50" charset="-128"/>
            </a:rPr>
            <a:t>83,353</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8.8</a:t>
          </a:r>
          <a:r>
            <a:rPr kumimoji="1" lang="ja-JP" altLang="en-US" sz="1300">
              <a:latin typeface="ＭＳ Ｐゴシック" panose="020B0600070205080204" pitchFamily="50" charset="-128"/>
              <a:ea typeface="ＭＳ Ｐゴシック" panose="020B0600070205080204" pitchFamily="50" charset="-128"/>
            </a:rPr>
            <a:t>％増）となっており、ふるさと納税推進事業に要した経費等によるものである。</a:t>
          </a:r>
        </a:p>
        <a:p>
          <a:r>
            <a:rPr kumimoji="1" lang="ja-JP" altLang="en-US" sz="1300">
              <a:latin typeface="ＭＳ Ｐゴシック" panose="020B0600070205080204" pitchFamily="50" charset="-128"/>
              <a:ea typeface="ＭＳ Ｐゴシック" panose="020B0600070205080204" pitchFamily="50" charset="-128"/>
            </a:rPr>
            <a:t>　補助費は、住民一人当たり</a:t>
          </a:r>
          <a:r>
            <a:rPr kumimoji="1" lang="en-US" altLang="ja-JP" sz="1300">
              <a:latin typeface="ＭＳ Ｐゴシック" panose="020B0600070205080204" pitchFamily="50" charset="-128"/>
              <a:ea typeface="ＭＳ Ｐゴシック" panose="020B0600070205080204" pitchFamily="50" charset="-128"/>
            </a:rPr>
            <a:t>55,814</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19.4</a:t>
          </a:r>
          <a:r>
            <a:rPr kumimoji="1" lang="ja-JP" altLang="en-US" sz="1300">
              <a:latin typeface="ＭＳ Ｐゴシック" panose="020B0600070205080204" pitchFamily="50" charset="-128"/>
              <a:ea typeface="ＭＳ Ｐゴシック" panose="020B0600070205080204" pitchFamily="50" charset="-128"/>
            </a:rPr>
            <a:t>％増）となっており、ふるさと納税推進事業での返礼品に係る報償費の増によるものである。</a:t>
          </a:r>
        </a:p>
        <a:p>
          <a:r>
            <a:rPr kumimoji="1" lang="ja-JP" altLang="en-US" sz="130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35,855</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30.3</a:t>
          </a:r>
          <a:r>
            <a:rPr kumimoji="1" lang="ja-JP" altLang="en-US" sz="1300">
              <a:latin typeface="ＭＳ Ｐゴシック" panose="020B0600070205080204" pitchFamily="50" charset="-128"/>
              <a:ea typeface="ＭＳ Ｐゴシック" panose="020B0600070205080204" pitchFamily="50" charset="-128"/>
            </a:rPr>
            <a:t>％減）となっており、小中学校増改築及び大規模改修事業の減によるものである。</a:t>
          </a:r>
        </a:p>
        <a:p>
          <a:r>
            <a:rPr kumimoji="1" lang="ja-JP" altLang="en-US" sz="1300">
              <a:latin typeface="ＭＳ Ｐゴシック" panose="020B0600070205080204" pitchFamily="50" charset="-128"/>
              <a:ea typeface="ＭＳ Ｐゴシック" panose="020B0600070205080204" pitchFamily="50" charset="-128"/>
            </a:rPr>
            <a:t>　積立金は、住民一人当たり</a:t>
          </a:r>
          <a:r>
            <a:rPr kumimoji="1" lang="en-US" altLang="ja-JP" sz="1300">
              <a:latin typeface="ＭＳ Ｐゴシック" panose="020B0600070205080204" pitchFamily="50" charset="-128"/>
              <a:ea typeface="ＭＳ Ｐゴシック" panose="020B0600070205080204" pitchFamily="50" charset="-128"/>
            </a:rPr>
            <a:t>64,280</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117.4</a:t>
          </a:r>
          <a:r>
            <a:rPr kumimoji="1" lang="ja-JP" altLang="en-US" sz="1300">
              <a:latin typeface="ＭＳ Ｐゴシック" panose="020B0600070205080204" pitchFamily="50" charset="-128"/>
              <a:ea typeface="ＭＳ Ｐゴシック" panose="020B0600070205080204" pitchFamily="50" charset="-128"/>
            </a:rPr>
            <a:t>％増）となっており、市税の増収やふるさと納税制度による寄附金が順調に推移したことによるものである。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50,711
49,827
80.15
26,458,709
25,333,689
842,673
13,419,417
26,948,580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151587</xdr:rowOff>
    </xdr:from>
    <xdr:to>
      <xdr:col>24</xdr:col>
      <xdr:colOff>62865</xdr:colOff>
      <xdr:row>38</xdr:row>
      <xdr:rowOff>38202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66537"/>
          <a:ext cx="1270" cy="1086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42029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57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38202</xdr:rowOff>
    </xdr:from>
    <xdr:to>
      <xdr:col>24</xdr:col>
      <xdr:colOff>152400</xdr:colOff>
      <xdr:row>38</xdr:row>
      <xdr:rowOff>38202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53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98264</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241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151587</xdr:rowOff>
    </xdr:from>
    <xdr:to>
      <xdr:col>24</xdr:col>
      <xdr:colOff>152400</xdr:colOff>
      <xdr:row>31</xdr:row>
      <xdr:rowOff>151587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66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116840</xdr:rowOff>
    </xdr:from>
    <xdr:to>
      <xdr:col>24</xdr:col>
      <xdr:colOff>63500</xdr:colOff>
      <xdr:row>34</xdr:row>
      <xdr:rowOff>140157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946140"/>
          <a:ext cx="8382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37152</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37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58725</xdr:rowOff>
    </xdr:from>
    <xdr:to>
      <xdr:col>24</xdr:col>
      <xdr:colOff>114300</xdr:colOff>
      <xdr:row>35</xdr:row>
      <xdr:rowOff>160325</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134214</xdr:rowOff>
    </xdr:from>
    <xdr:to>
      <xdr:col>19</xdr:col>
      <xdr:colOff>177800</xdr:colOff>
      <xdr:row>34</xdr:row>
      <xdr:rowOff>116840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792064"/>
          <a:ext cx="889000" cy="15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67869</xdr:rowOff>
    </xdr:from>
    <xdr:to>
      <xdr:col>20</xdr:col>
      <xdr:colOff>38100</xdr:colOff>
      <xdr:row>35</xdr:row>
      <xdr:rowOff>169469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160596</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61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134214</xdr:rowOff>
    </xdr:from>
    <xdr:to>
      <xdr:col>15</xdr:col>
      <xdr:colOff>50800</xdr:colOff>
      <xdr:row>34</xdr:row>
      <xdr:rowOff>76607</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792064"/>
          <a:ext cx="889000" cy="113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75641</xdr:rowOff>
    </xdr:from>
    <xdr:to>
      <xdr:col>15</xdr:col>
      <xdr:colOff>101600</xdr:colOff>
      <xdr:row>36</xdr:row>
      <xdr:rowOff>5791</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168368</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6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76607</xdr:rowOff>
    </xdr:from>
    <xdr:to>
      <xdr:col>10</xdr:col>
      <xdr:colOff>114300</xdr:colOff>
      <xdr:row>35</xdr:row>
      <xdr:rowOff>64262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905907"/>
          <a:ext cx="889000" cy="159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31</xdr:row>
      <xdr:rowOff>61011</xdr:rowOff>
    </xdr:from>
    <xdr:to>
      <xdr:col>10</xdr:col>
      <xdr:colOff>165100</xdr:colOff>
      <xdr:row>31</xdr:row>
      <xdr:rowOff>162611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37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7688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15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72441</xdr:rowOff>
    </xdr:from>
    <xdr:to>
      <xdr:col>6</xdr:col>
      <xdr:colOff>38100</xdr:colOff>
      <xdr:row>32</xdr:row>
      <xdr:rowOff>2591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387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19118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162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89357</xdr:rowOff>
    </xdr:from>
    <xdr:to>
      <xdr:col>24</xdr:col>
      <xdr:colOff>114300</xdr:colOff>
      <xdr:row>35</xdr:row>
      <xdr:rowOff>19507</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1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112234</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70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66040</xdr:rowOff>
    </xdr:from>
    <xdr:to>
      <xdr:col>20</xdr:col>
      <xdr:colOff>38100</xdr:colOff>
      <xdr:row>34</xdr:row>
      <xdr:rowOff>167640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89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12717</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67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83414</xdr:rowOff>
    </xdr:from>
    <xdr:to>
      <xdr:col>15</xdr:col>
      <xdr:colOff>101600</xdr:colOff>
      <xdr:row>34</xdr:row>
      <xdr:rowOff>13564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74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30091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516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25807</xdr:rowOff>
    </xdr:from>
    <xdr:to>
      <xdr:col>10</xdr:col>
      <xdr:colOff>165100</xdr:colOff>
      <xdr:row>34</xdr:row>
      <xdr:rowOff>127407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5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118534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947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13462</xdr:rowOff>
    </xdr:from>
    <xdr:to>
      <xdr:col>6</xdr:col>
      <xdr:colOff>38100</xdr:colOff>
      <xdr:row>35</xdr:row>
      <xdr:rowOff>115062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1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106189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106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153612</xdr:rowOff>
    </xdr:from>
    <xdr:to>
      <xdr:col>24</xdr:col>
      <xdr:colOff>62865</xdr:colOff>
      <xdr:row>59</xdr:row>
      <xdr:rowOff>40760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554662"/>
          <a:ext cx="1270" cy="1601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44587</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40760</xdr:rowOff>
    </xdr:from>
    <xdr:to>
      <xdr:col>24</xdr:col>
      <xdr:colOff>152400</xdr:colOff>
      <xdr:row>59</xdr:row>
      <xdr:rowOff>40760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56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100289</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329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182,472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153612</xdr:rowOff>
    </xdr:from>
    <xdr:to>
      <xdr:col>24</xdr:col>
      <xdr:colOff>152400</xdr:colOff>
      <xdr:row>49</xdr:row>
      <xdr:rowOff>153612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554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4064</xdr:rowOff>
    </xdr:from>
    <xdr:to>
      <xdr:col>24</xdr:col>
      <xdr:colOff>63500</xdr:colOff>
      <xdr:row>56</xdr:row>
      <xdr:rowOff>91237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262364"/>
          <a:ext cx="838200" cy="430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58531</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659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80104</xdr:rowOff>
    </xdr:from>
    <xdr:to>
      <xdr:col>24</xdr:col>
      <xdr:colOff>114300</xdr:colOff>
      <xdr:row>57</xdr:row>
      <xdr:rowOff>10254</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68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24224</xdr:rowOff>
    </xdr:from>
    <xdr:to>
      <xdr:col>19</xdr:col>
      <xdr:colOff>177800</xdr:colOff>
      <xdr:row>56</xdr:row>
      <xdr:rowOff>91237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8939624"/>
          <a:ext cx="889000" cy="752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96444</xdr:rowOff>
    </xdr:from>
    <xdr:to>
      <xdr:col>20</xdr:col>
      <xdr:colOff>38100</xdr:colOff>
      <xdr:row>57</xdr:row>
      <xdr:rowOff>26594</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697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17721</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790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24224</xdr:rowOff>
    </xdr:from>
    <xdr:to>
      <xdr:col>15</xdr:col>
      <xdr:colOff>50800</xdr:colOff>
      <xdr:row>58</xdr:row>
      <xdr:rowOff>21884</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8939624"/>
          <a:ext cx="889000" cy="102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50</xdr:row>
      <xdr:rowOff>96825</xdr:rowOff>
    </xdr:from>
    <xdr:to>
      <xdr:col>15</xdr:col>
      <xdr:colOff>101600</xdr:colOff>
      <xdr:row>51</xdr:row>
      <xdr:rowOff>26975</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8669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43502</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8444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21884</xdr:rowOff>
    </xdr:from>
    <xdr:to>
      <xdr:col>10</xdr:col>
      <xdr:colOff>114300</xdr:colOff>
      <xdr:row>58</xdr:row>
      <xdr:rowOff>114663</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9965984"/>
          <a:ext cx="889000" cy="92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62121</xdr:rowOff>
    </xdr:from>
    <xdr:to>
      <xdr:col>10</xdr:col>
      <xdr:colOff>165100</xdr:colOff>
      <xdr:row>56</xdr:row>
      <xdr:rowOff>163721</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66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8798</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4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151188</xdr:rowOff>
    </xdr:from>
    <xdr:to>
      <xdr:col>6</xdr:col>
      <xdr:colOff>38100</xdr:colOff>
      <xdr:row>57</xdr:row>
      <xdr:rowOff>81338</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7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97865</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952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124714</xdr:rowOff>
    </xdr:from>
    <xdr:to>
      <xdr:col>24</xdr:col>
      <xdr:colOff>114300</xdr:colOff>
      <xdr:row>54</xdr:row>
      <xdr:rowOff>54864</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21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147591</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062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40437</xdr:rowOff>
    </xdr:from>
    <xdr:to>
      <xdr:col>20</xdr:col>
      <xdr:colOff>38100</xdr:colOff>
      <xdr:row>56</xdr:row>
      <xdr:rowOff>142037</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641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158564</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416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144874</xdr:rowOff>
    </xdr:from>
    <xdr:to>
      <xdr:col>15</xdr:col>
      <xdr:colOff>101600</xdr:colOff>
      <xdr:row>52</xdr:row>
      <xdr:rowOff>75024</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888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66151</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8981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142534</xdr:rowOff>
    </xdr:from>
    <xdr:to>
      <xdr:col>10</xdr:col>
      <xdr:colOff>165100</xdr:colOff>
      <xdr:row>58</xdr:row>
      <xdr:rowOff>72684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15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63811</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00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63863</xdr:rowOff>
    </xdr:from>
    <xdr:to>
      <xdr:col>6</xdr:col>
      <xdr:colOff>38100</xdr:colOff>
      <xdr:row>58</xdr:row>
      <xdr:rowOff>165463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10007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156590</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10100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114960</xdr:rowOff>
    </xdr:from>
    <xdr:to>
      <xdr:col>24</xdr:col>
      <xdr:colOff>62865</xdr:colOff>
      <xdr:row>79</xdr:row>
      <xdr:rowOff>29159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116460"/>
          <a:ext cx="1270" cy="1457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32986</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577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29159</xdr:rowOff>
    </xdr:from>
    <xdr:to>
      <xdr:col>24</xdr:col>
      <xdr:colOff>152400</xdr:colOff>
      <xdr:row>79</xdr:row>
      <xdr:rowOff>29159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573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61637</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89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235,948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114960</xdr:rowOff>
    </xdr:from>
    <xdr:to>
      <xdr:col>24</xdr:col>
      <xdr:colOff>152400</xdr:colOff>
      <xdr:row>70</xdr:row>
      <xdr:rowOff>114960</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11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148882</xdr:rowOff>
    </xdr:from>
    <xdr:to>
      <xdr:col>24</xdr:col>
      <xdr:colOff>63500</xdr:colOff>
      <xdr:row>75</xdr:row>
      <xdr:rowOff>79134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2836182"/>
          <a:ext cx="838200" cy="101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53344</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120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74917</xdr:rowOff>
    </xdr:from>
    <xdr:to>
      <xdr:col>24</xdr:col>
      <xdr:colOff>114300</xdr:colOff>
      <xdr:row>76</xdr:row>
      <xdr:rowOff>5066</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293366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148882</xdr:rowOff>
    </xdr:from>
    <xdr:to>
      <xdr:col>19</xdr:col>
      <xdr:colOff>177800</xdr:colOff>
      <xdr:row>76</xdr:row>
      <xdr:rowOff>112661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836182"/>
          <a:ext cx="889000" cy="306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140309</xdr:rowOff>
    </xdr:from>
    <xdr:to>
      <xdr:col>20</xdr:col>
      <xdr:colOff>38100</xdr:colOff>
      <xdr:row>75</xdr:row>
      <xdr:rowOff>70459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282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61586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92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112661</xdr:rowOff>
    </xdr:from>
    <xdr:to>
      <xdr:col>15</xdr:col>
      <xdr:colOff>50800</xdr:colOff>
      <xdr:row>76</xdr:row>
      <xdr:rowOff>154915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142861"/>
          <a:ext cx="889000" cy="42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122465</xdr:rowOff>
    </xdr:from>
    <xdr:to>
      <xdr:col>15</xdr:col>
      <xdr:colOff>101600</xdr:colOff>
      <xdr:row>77</xdr:row>
      <xdr:rowOff>52615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152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43742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245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154915</xdr:rowOff>
    </xdr:from>
    <xdr:to>
      <xdr:col>10</xdr:col>
      <xdr:colOff>114300</xdr:colOff>
      <xdr:row>76</xdr:row>
      <xdr:rowOff>169887</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185115"/>
          <a:ext cx="889000" cy="14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108065</xdr:rowOff>
    </xdr:from>
    <xdr:to>
      <xdr:col>10</xdr:col>
      <xdr:colOff>165100</xdr:colOff>
      <xdr:row>77</xdr:row>
      <xdr:rowOff>38215</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3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29342</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230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168033</xdr:rowOff>
    </xdr:from>
    <xdr:to>
      <xdr:col>6</xdr:col>
      <xdr:colOff>38100</xdr:colOff>
      <xdr:row>77</xdr:row>
      <xdr:rowOff>98183</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19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89310</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290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28334</xdr:rowOff>
    </xdr:from>
    <xdr:to>
      <xdr:col>24</xdr:col>
      <xdr:colOff>114300</xdr:colOff>
      <xdr:row>75</xdr:row>
      <xdr:rowOff>129934</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88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51211</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738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98082</xdr:rowOff>
    </xdr:from>
    <xdr:to>
      <xdr:col>20</xdr:col>
      <xdr:colOff>38100</xdr:colOff>
      <xdr:row>75</xdr:row>
      <xdr:rowOff>28232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78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44759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560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61861</xdr:rowOff>
    </xdr:from>
    <xdr:to>
      <xdr:col>15</xdr:col>
      <xdr:colOff>101600</xdr:colOff>
      <xdr:row>76</xdr:row>
      <xdr:rowOff>163461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092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8538</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867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104115</xdr:rowOff>
    </xdr:from>
    <xdr:to>
      <xdr:col>10</xdr:col>
      <xdr:colOff>165100</xdr:colOff>
      <xdr:row>77</xdr:row>
      <xdr:rowOff>34265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13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50792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909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119087</xdr:rowOff>
    </xdr:from>
    <xdr:to>
      <xdr:col>6</xdr:col>
      <xdr:colOff>38100</xdr:colOff>
      <xdr:row>77</xdr:row>
      <xdr:rowOff>49237</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149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65765</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924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130023</xdr:rowOff>
    </xdr:from>
    <xdr:to>
      <xdr:col>24</xdr:col>
      <xdr:colOff>62865</xdr:colOff>
      <xdr:row>98</xdr:row>
      <xdr:rowOff>89599</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389073"/>
          <a:ext cx="1270" cy="1502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93426</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9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89599</xdr:rowOff>
    </xdr:from>
    <xdr:to>
      <xdr:col>24</xdr:col>
      <xdr:colOff>152400</xdr:colOff>
      <xdr:row>98</xdr:row>
      <xdr:rowOff>89599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9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76700</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164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105,508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130023</xdr:rowOff>
    </xdr:from>
    <xdr:to>
      <xdr:col>24</xdr:col>
      <xdr:colOff>152400</xdr:colOff>
      <xdr:row>89</xdr:row>
      <xdr:rowOff>130023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389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14618</xdr:rowOff>
    </xdr:from>
    <xdr:to>
      <xdr:col>24</xdr:col>
      <xdr:colOff>63500</xdr:colOff>
      <xdr:row>96</xdr:row>
      <xdr:rowOff>38412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473818"/>
          <a:ext cx="838200" cy="2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130402</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41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151975</xdr:rowOff>
    </xdr:from>
    <xdr:to>
      <xdr:col>24</xdr:col>
      <xdr:colOff>114300</xdr:colOff>
      <xdr:row>96</xdr:row>
      <xdr:rowOff>82125</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5511</xdr:rowOff>
    </xdr:from>
    <xdr:to>
      <xdr:col>19</xdr:col>
      <xdr:colOff>177800</xdr:colOff>
      <xdr:row>96</xdr:row>
      <xdr:rowOff>38412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908300" y="16121811"/>
          <a:ext cx="889000" cy="375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133725</xdr:rowOff>
    </xdr:from>
    <xdr:to>
      <xdr:col>20</xdr:col>
      <xdr:colOff>38100</xdr:colOff>
      <xdr:row>96</xdr:row>
      <xdr:rowOff>63875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80402</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196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5511</xdr:rowOff>
    </xdr:from>
    <xdr:to>
      <xdr:col>15</xdr:col>
      <xdr:colOff>50800</xdr:colOff>
      <xdr:row>95</xdr:row>
      <xdr:rowOff>137204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121811"/>
          <a:ext cx="889000" cy="30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60534</xdr:rowOff>
    </xdr:from>
    <xdr:to>
      <xdr:col>15</xdr:col>
      <xdr:colOff>101600</xdr:colOff>
      <xdr:row>96</xdr:row>
      <xdr:rowOff>162134</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51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153261</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612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137204</xdr:rowOff>
    </xdr:from>
    <xdr:to>
      <xdr:col>10</xdr:col>
      <xdr:colOff>114300</xdr:colOff>
      <xdr:row>97</xdr:row>
      <xdr:rowOff>118763</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424954"/>
          <a:ext cx="889000" cy="324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154660</xdr:rowOff>
    </xdr:from>
    <xdr:to>
      <xdr:col>10</xdr:col>
      <xdr:colOff>165100</xdr:colOff>
      <xdr:row>96</xdr:row>
      <xdr:rowOff>84810</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44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75937</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53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48591</xdr:rowOff>
    </xdr:from>
    <xdr:to>
      <xdr:col>6</xdr:col>
      <xdr:colOff>38100</xdr:colOff>
      <xdr:row>96</xdr:row>
      <xdr:rowOff>150191</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50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166718</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283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135268</xdr:rowOff>
    </xdr:from>
    <xdr:to>
      <xdr:col>24</xdr:col>
      <xdr:colOff>114300</xdr:colOff>
      <xdr:row>96</xdr:row>
      <xdr:rowOff>65418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42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158145</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274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159062</xdr:rowOff>
    </xdr:from>
    <xdr:to>
      <xdr:col>20</xdr:col>
      <xdr:colOff>38100</xdr:colOff>
      <xdr:row>96</xdr:row>
      <xdr:rowOff>89212</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44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80339</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53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126161</xdr:rowOff>
    </xdr:from>
    <xdr:to>
      <xdr:col>15</xdr:col>
      <xdr:colOff>101600</xdr:colOff>
      <xdr:row>94</xdr:row>
      <xdr:rowOff>56311</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07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72838</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5846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86404</xdr:rowOff>
    </xdr:from>
    <xdr:to>
      <xdr:col>10</xdr:col>
      <xdr:colOff>165100</xdr:colOff>
      <xdr:row>96</xdr:row>
      <xdr:rowOff>16554</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37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33081</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14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67963</xdr:rowOff>
    </xdr:from>
    <xdr:to>
      <xdr:col>6</xdr:col>
      <xdr:colOff>38100</xdr:colOff>
      <xdr:row>97</xdr:row>
      <xdr:rowOff>169563</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69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160690</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79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21666</xdr:rowOff>
    </xdr:from>
    <xdr:to>
      <xdr:col>54</xdr:col>
      <xdr:colOff>189865</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336616"/>
          <a:ext cx="1270" cy="1394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139793</xdr:rowOff>
    </xdr:from>
    <xdr:ext cx="534377"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11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21666</xdr:rowOff>
    </xdr:from>
    <xdr:to>
      <xdr:col>55</xdr:col>
      <xdr:colOff>88900</xdr:colOff>
      <xdr:row>31</xdr:row>
      <xdr:rowOff>21666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336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165227</xdr:rowOff>
    </xdr:from>
    <xdr:to>
      <xdr:col>55</xdr:col>
      <xdr:colOff>0</xdr:colOff>
      <xdr:row>38</xdr:row>
      <xdr:rowOff>166218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9639300" y="6680327"/>
          <a:ext cx="8382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94556</xdr:rowOff>
    </xdr:from>
    <xdr:ext cx="469744"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438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71679</xdr:rowOff>
    </xdr:from>
    <xdr:to>
      <xdr:col>55</xdr:col>
      <xdr:colOff>50800</xdr:colOff>
      <xdr:row>39</xdr:row>
      <xdr:rowOff>1829</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58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166218</xdr:rowOff>
    </xdr:from>
    <xdr:to>
      <xdr:col>50</xdr:col>
      <xdr:colOff>114300</xdr:colOff>
      <xdr:row>38</xdr:row>
      <xdr:rowOff>166294</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8750300" y="6681318"/>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70612</xdr:rowOff>
    </xdr:from>
    <xdr:to>
      <xdr:col>50</xdr:col>
      <xdr:colOff>165100</xdr:colOff>
      <xdr:row>39</xdr:row>
      <xdr:rowOff>762</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17289</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04428" y="6360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159741</xdr:rowOff>
    </xdr:from>
    <xdr:to>
      <xdr:col>45</xdr:col>
      <xdr:colOff>177800</xdr:colOff>
      <xdr:row>38</xdr:row>
      <xdr:rowOff>166294</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674841"/>
          <a:ext cx="889000" cy="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70917</xdr:rowOff>
    </xdr:from>
    <xdr:to>
      <xdr:col>46</xdr:col>
      <xdr:colOff>38100</xdr:colOff>
      <xdr:row>39</xdr:row>
      <xdr:rowOff>1067</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58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17594</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15428" y="6361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159741</xdr:rowOff>
    </xdr:from>
    <xdr:to>
      <xdr:col>41</xdr:col>
      <xdr:colOff>50800</xdr:colOff>
      <xdr:row>38</xdr:row>
      <xdr:rowOff>165456</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6972300" y="6674841"/>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86919</xdr:rowOff>
    </xdr:from>
    <xdr:to>
      <xdr:col>41</xdr:col>
      <xdr:colOff>101600</xdr:colOff>
      <xdr:row>39</xdr:row>
      <xdr:rowOff>17069</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602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33596</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26428" y="6377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82880</xdr:rowOff>
    </xdr:from>
    <xdr:to>
      <xdr:col>36</xdr:col>
      <xdr:colOff>165100</xdr:colOff>
      <xdr:row>39</xdr:row>
      <xdr:rowOff>13030</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59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29557</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37428" y="637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114427</xdr:rowOff>
    </xdr:from>
    <xdr:to>
      <xdr:col>55</xdr:col>
      <xdr:colOff>50800</xdr:colOff>
      <xdr:row>39</xdr:row>
      <xdr:rowOff>44577</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62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50106</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565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115418</xdr:rowOff>
    </xdr:from>
    <xdr:to>
      <xdr:col>50</xdr:col>
      <xdr:colOff>165100</xdr:colOff>
      <xdr:row>39</xdr:row>
      <xdr:rowOff>45568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630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36695</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7232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115494</xdr:rowOff>
    </xdr:from>
    <xdr:to>
      <xdr:col>46</xdr:col>
      <xdr:colOff>38100</xdr:colOff>
      <xdr:row>39</xdr:row>
      <xdr:rowOff>45644</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630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36771</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723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108941</xdr:rowOff>
    </xdr:from>
    <xdr:to>
      <xdr:col>41</xdr:col>
      <xdr:colOff>101600</xdr:colOff>
      <xdr:row>39</xdr:row>
      <xdr:rowOff>39091</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624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30218</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7167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114656</xdr:rowOff>
    </xdr:from>
    <xdr:to>
      <xdr:col>36</xdr:col>
      <xdr:colOff>165100</xdr:colOff>
      <xdr:row>39</xdr:row>
      <xdr:rowOff>44806</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629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35933</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7224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6638</xdr:rowOff>
    </xdr:from>
    <xdr:to>
      <xdr:col>54</xdr:col>
      <xdr:colOff>189865</xdr:colOff>
      <xdr:row>59</xdr:row>
      <xdr:rowOff>72916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750588"/>
          <a:ext cx="1270" cy="1437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76743</xdr:rowOff>
    </xdr:from>
    <xdr:ext cx="469744"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1019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72916</xdr:rowOff>
    </xdr:from>
    <xdr:to>
      <xdr:col>55</xdr:col>
      <xdr:colOff>88900</xdr:colOff>
      <xdr:row>59</xdr:row>
      <xdr:rowOff>72916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1018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124765</xdr:rowOff>
    </xdr:from>
    <xdr:ext cx="534377"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52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89,649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6638</xdr:rowOff>
    </xdr:from>
    <xdr:to>
      <xdr:col>55</xdr:col>
      <xdr:colOff>88900</xdr:colOff>
      <xdr:row>51</xdr:row>
      <xdr:rowOff>6638</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750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122686</xdr:rowOff>
    </xdr:from>
    <xdr:to>
      <xdr:col>55</xdr:col>
      <xdr:colOff>0</xdr:colOff>
      <xdr:row>58</xdr:row>
      <xdr:rowOff>165352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9639300" y="10066786"/>
          <a:ext cx="838200" cy="4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3796</xdr:rowOff>
    </xdr:from>
    <xdr:ext cx="534377"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776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152369</xdr:rowOff>
    </xdr:from>
    <xdr:to>
      <xdr:col>55</xdr:col>
      <xdr:colOff>50800</xdr:colOff>
      <xdr:row>58</xdr:row>
      <xdr:rowOff>82519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9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122686</xdr:rowOff>
    </xdr:from>
    <xdr:to>
      <xdr:col>50</xdr:col>
      <xdr:colOff>114300</xdr:colOff>
      <xdr:row>59</xdr:row>
      <xdr:rowOff>8990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8750300" y="10066786"/>
          <a:ext cx="889000" cy="5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159831</xdr:rowOff>
    </xdr:from>
    <xdr:to>
      <xdr:col>50</xdr:col>
      <xdr:colOff>165100</xdr:colOff>
      <xdr:row>58</xdr:row>
      <xdr:rowOff>89981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932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106508</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372111" y="970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70924</xdr:rowOff>
    </xdr:from>
    <xdr:to>
      <xdr:col>45</xdr:col>
      <xdr:colOff>177800</xdr:colOff>
      <xdr:row>59</xdr:row>
      <xdr:rowOff>8990</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7861300" y="9843574"/>
          <a:ext cx="889000" cy="280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11895</xdr:rowOff>
    </xdr:from>
    <xdr:to>
      <xdr:col>46</xdr:col>
      <xdr:colOff>38100</xdr:colOff>
      <xdr:row>58</xdr:row>
      <xdr:rowOff>113495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95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130022</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483111" y="973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70924</xdr:rowOff>
    </xdr:from>
    <xdr:to>
      <xdr:col>41</xdr:col>
      <xdr:colOff>50800</xdr:colOff>
      <xdr:row>58</xdr:row>
      <xdr:rowOff>140565</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6972300" y="9843574"/>
          <a:ext cx="889000" cy="241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38085</xdr:rowOff>
    </xdr:from>
    <xdr:to>
      <xdr:col>41</xdr:col>
      <xdr:colOff>101600</xdr:colOff>
      <xdr:row>57</xdr:row>
      <xdr:rowOff>139685</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810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130812</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594111" y="9903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67608</xdr:rowOff>
    </xdr:from>
    <xdr:to>
      <xdr:col>36</xdr:col>
      <xdr:colOff>165100</xdr:colOff>
      <xdr:row>57</xdr:row>
      <xdr:rowOff>169208</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840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14285</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05111" y="9615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114552</xdr:rowOff>
    </xdr:from>
    <xdr:to>
      <xdr:col>55</xdr:col>
      <xdr:colOff>50800</xdr:colOff>
      <xdr:row>59</xdr:row>
      <xdr:rowOff>44702</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1005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29479</xdr:rowOff>
    </xdr:from>
    <xdr:ext cx="469744"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997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71886</xdr:rowOff>
    </xdr:from>
    <xdr:to>
      <xdr:col>50</xdr:col>
      <xdr:colOff>165100</xdr:colOff>
      <xdr:row>59</xdr:row>
      <xdr:rowOff>2036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1001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164613</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404428" y="10108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129640</xdr:rowOff>
    </xdr:from>
    <xdr:to>
      <xdr:col>46</xdr:col>
      <xdr:colOff>38100</xdr:colOff>
      <xdr:row>59</xdr:row>
      <xdr:rowOff>59790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1007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50917</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515428" y="10166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20124</xdr:rowOff>
    </xdr:from>
    <xdr:to>
      <xdr:col>41</xdr:col>
      <xdr:colOff>101600</xdr:colOff>
      <xdr:row>57</xdr:row>
      <xdr:rowOff>121724</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9792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138251</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594111" y="9568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89765</xdr:rowOff>
    </xdr:from>
    <xdr:to>
      <xdr:col>36</xdr:col>
      <xdr:colOff>165100</xdr:colOff>
      <xdr:row>59</xdr:row>
      <xdr:rowOff>19915</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1003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11042</xdr:rowOff>
    </xdr:from>
    <xdr:ext cx="469744"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737428" y="10126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95447</xdr:rowOff>
    </xdr:from>
    <xdr:to>
      <xdr:col>54</xdr:col>
      <xdr:colOff>189865</xdr:colOff>
      <xdr:row>78</xdr:row>
      <xdr:rowOff>159379</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268397"/>
          <a:ext cx="1270" cy="1264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163206</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53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159379</xdr:rowOff>
    </xdr:from>
    <xdr:to>
      <xdr:col>55</xdr:col>
      <xdr:colOff>88900</xdr:colOff>
      <xdr:row>78</xdr:row>
      <xdr:rowOff>159379</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532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42124</xdr:rowOff>
    </xdr:from>
    <xdr:ext cx="534377"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43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95447</xdr:rowOff>
    </xdr:from>
    <xdr:to>
      <xdr:col>55</xdr:col>
      <xdr:colOff>88900</xdr:colOff>
      <xdr:row>71</xdr:row>
      <xdr:rowOff>95447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268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41630</xdr:rowOff>
    </xdr:from>
    <xdr:to>
      <xdr:col>55</xdr:col>
      <xdr:colOff>0</xdr:colOff>
      <xdr:row>78</xdr:row>
      <xdr:rowOff>158978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414730"/>
          <a:ext cx="838200" cy="11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31862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062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8985</xdr:rowOff>
    </xdr:from>
    <xdr:to>
      <xdr:col>55</xdr:col>
      <xdr:colOff>50800</xdr:colOff>
      <xdr:row>77</xdr:row>
      <xdr:rowOff>110585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21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41630</xdr:rowOff>
    </xdr:from>
    <xdr:to>
      <xdr:col>50</xdr:col>
      <xdr:colOff>114300</xdr:colOff>
      <xdr:row>78</xdr:row>
      <xdr:rowOff>125507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8750300" y="13414730"/>
          <a:ext cx="889000" cy="83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19292</xdr:rowOff>
    </xdr:from>
    <xdr:to>
      <xdr:col>50</xdr:col>
      <xdr:colOff>165100</xdr:colOff>
      <xdr:row>77</xdr:row>
      <xdr:rowOff>120892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2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137419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29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125507</xdr:rowOff>
    </xdr:from>
    <xdr:to>
      <xdr:col>45</xdr:col>
      <xdr:colOff>177800</xdr:colOff>
      <xdr:row>78</xdr:row>
      <xdr:rowOff>158998</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3498607"/>
          <a:ext cx="889000" cy="33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149079</xdr:rowOff>
    </xdr:from>
    <xdr:to>
      <xdr:col>46</xdr:col>
      <xdr:colOff>38100</xdr:colOff>
      <xdr:row>77</xdr:row>
      <xdr:rowOff>79229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17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95756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295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156730</xdr:rowOff>
    </xdr:from>
    <xdr:to>
      <xdr:col>41</xdr:col>
      <xdr:colOff>50800</xdr:colOff>
      <xdr:row>78</xdr:row>
      <xdr:rowOff>158998</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529830"/>
          <a:ext cx="889000" cy="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52019</xdr:rowOff>
    </xdr:from>
    <xdr:to>
      <xdr:col>41</xdr:col>
      <xdr:colOff>101600</xdr:colOff>
      <xdr:row>77</xdr:row>
      <xdr:rowOff>153619</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25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170146</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2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70211</xdr:rowOff>
    </xdr:from>
    <xdr:to>
      <xdr:col>36</xdr:col>
      <xdr:colOff>165100</xdr:colOff>
      <xdr:row>78</xdr:row>
      <xdr:rowOff>361</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27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16888</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047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108178</xdr:rowOff>
    </xdr:from>
    <xdr:to>
      <xdr:col>55</xdr:col>
      <xdr:colOff>50800</xdr:colOff>
      <xdr:row>79</xdr:row>
      <xdr:rowOff>38328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48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23105</xdr:rowOff>
    </xdr:from>
    <xdr:ext cx="469744"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396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162280</xdr:rowOff>
    </xdr:from>
    <xdr:to>
      <xdr:col>50</xdr:col>
      <xdr:colOff>165100</xdr:colOff>
      <xdr:row>78</xdr:row>
      <xdr:rowOff>92430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36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83557</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404428" y="1345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74707</xdr:rowOff>
    </xdr:from>
    <xdr:to>
      <xdr:col>46</xdr:col>
      <xdr:colOff>38100</xdr:colOff>
      <xdr:row>79</xdr:row>
      <xdr:rowOff>4857</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447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167434</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515428" y="13540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108198</xdr:rowOff>
    </xdr:from>
    <xdr:to>
      <xdr:col>41</xdr:col>
      <xdr:colOff>101600</xdr:colOff>
      <xdr:row>79</xdr:row>
      <xdr:rowOff>38348</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48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29475</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626428" y="13574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105930</xdr:rowOff>
    </xdr:from>
    <xdr:to>
      <xdr:col>36</xdr:col>
      <xdr:colOff>165100</xdr:colOff>
      <xdr:row>79</xdr:row>
      <xdr:rowOff>36080</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47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27207</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37428" y="13571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51975</xdr:rowOff>
    </xdr:from>
    <xdr:to>
      <xdr:col>54</xdr:col>
      <xdr:colOff>189865</xdr:colOff>
      <xdr:row>99</xdr:row>
      <xdr:rowOff>66777</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653925"/>
          <a:ext cx="1270" cy="1386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70604</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704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66777</xdr:rowOff>
    </xdr:from>
    <xdr:to>
      <xdr:col>55</xdr:col>
      <xdr:colOff>88900</xdr:colOff>
      <xdr:row>99</xdr:row>
      <xdr:rowOff>66777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704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170102</xdr:rowOff>
    </xdr:from>
    <xdr:ext cx="534377"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429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91,605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51975</xdr:rowOff>
    </xdr:from>
    <xdr:to>
      <xdr:col>55</xdr:col>
      <xdr:colOff>88900</xdr:colOff>
      <xdr:row>91</xdr:row>
      <xdr:rowOff>51975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653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168980</xdr:rowOff>
    </xdr:from>
    <xdr:to>
      <xdr:col>55</xdr:col>
      <xdr:colOff>0</xdr:colOff>
      <xdr:row>99</xdr:row>
      <xdr:rowOff>66777</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9639300" y="16971080"/>
          <a:ext cx="838200" cy="69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42760</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330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19883</xdr:rowOff>
    </xdr:from>
    <xdr:to>
      <xdr:col>55</xdr:col>
      <xdr:colOff>50800</xdr:colOff>
      <xdr:row>96</xdr:row>
      <xdr:rowOff>121483</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479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168980</xdr:rowOff>
    </xdr:from>
    <xdr:to>
      <xdr:col>50</xdr:col>
      <xdr:colOff>114300</xdr:colOff>
      <xdr:row>99</xdr:row>
      <xdr:rowOff>52184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8750300" y="16971080"/>
          <a:ext cx="889000" cy="54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34113</xdr:rowOff>
    </xdr:from>
    <xdr:to>
      <xdr:col>50</xdr:col>
      <xdr:colOff>165100</xdr:colOff>
      <xdr:row>96</xdr:row>
      <xdr:rowOff>135713</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49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152240</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26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52184</xdr:rowOff>
    </xdr:from>
    <xdr:to>
      <xdr:col>45</xdr:col>
      <xdr:colOff>177800</xdr:colOff>
      <xdr:row>99</xdr:row>
      <xdr:rowOff>124289</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7861300" y="17025734"/>
          <a:ext cx="889000" cy="72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35465</xdr:rowOff>
    </xdr:from>
    <xdr:to>
      <xdr:col>46</xdr:col>
      <xdr:colOff>38100</xdr:colOff>
      <xdr:row>96</xdr:row>
      <xdr:rowOff>137065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49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153592</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26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3417</xdr:rowOff>
    </xdr:from>
    <xdr:to>
      <xdr:col>41</xdr:col>
      <xdr:colOff>50800</xdr:colOff>
      <xdr:row>99</xdr:row>
      <xdr:rowOff>124289</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6972300" y="16976967"/>
          <a:ext cx="889000" cy="120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77203</xdr:rowOff>
    </xdr:from>
    <xdr:to>
      <xdr:col>41</xdr:col>
      <xdr:colOff>101600</xdr:colOff>
      <xdr:row>96</xdr:row>
      <xdr:rowOff>7353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36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23880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140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25273</xdr:rowOff>
    </xdr:from>
    <xdr:to>
      <xdr:col>36</xdr:col>
      <xdr:colOff>165100</xdr:colOff>
      <xdr:row>95</xdr:row>
      <xdr:rowOff>126873</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313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143400</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08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15977</xdr:rowOff>
    </xdr:from>
    <xdr:to>
      <xdr:col>55</xdr:col>
      <xdr:colOff>50800</xdr:colOff>
      <xdr:row>99</xdr:row>
      <xdr:rowOff>117577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98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102354</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90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118180</xdr:rowOff>
    </xdr:from>
    <xdr:to>
      <xdr:col>50</xdr:col>
      <xdr:colOff>165100</xdr:colOff>
      <xdr:row>99</xdr:row>
      <xdr:rowOff>48330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9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39457</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7013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1384</xdr:rowOff>
    </xdr:from>
    <xdr:to>
      <xdr:col>46</xdr:col>
      <xdr:colOff>38100</xdr:colOff>
      <xdr:row>99</xdr:row>
      <xdr:rowOff>102984</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974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94111</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7067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73489</xdr:rowOff>
    </xdr:from>
    <xdr:to>
      <xdr:col>41</xdr:col>
      <xdr:colOff>101600</xdr:colOff>
      <xdr:row>100</xdr:row>
      <xdr:rowOff>3639</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7047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166216</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7139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124067</xdr:rowOff>
    </xdr:from>
    <xdr:to>
      <xdr:col>36</xdr:col>
      <xdr:colOff>165100</xdr:colOff>
      <xdr:row>99</xdr:row>
      <xdr:rowOff>54217</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926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45344</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7018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44660</xdr:rowOff>
    </xdr:from>
    <xdr:to>
      <xdr:col>85</xdr:col>
      <xdr:colOff>126364</xdr:colOff>
      <xdr:row>38</xdr:row>
      <xdr:rowOff>16028</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359610"/>
          <a:ext cx="1269" cy="1171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19855</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5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16028</xdr:rowOff>
    </xdr:from>
    <xdr:to>
      <xdr:col>86</xdr:col>
      <xdr:colOff>25400</xdr:colOff>
      <xdr:row>38</xdr:row>
      <xdr:rowOff>16028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531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162787</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13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30,663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44660</xdr:rowOff>
    </xdr:from>
    <xdr:to>
      <xdr:col>86</xdr:col>
      <xdr:colOff>25400</xdr:colOff>
      <xdr:row>31</xdr:row>
      <xdr:rowOff>44660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359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155073</xdr:rowOff>
    </xdr:from>
    <xdr:to>
      <xdr:col>85</xdr:col>
      <xdr:colOff>127000</xdr:colOff>
      <xdr:row>37</xdr:row>
      <xdr:rowOff>72263</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327273"/>
          <a:ext cx="838200" cy="8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144810</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59741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121933</xdr:rowOff>
    </xdr:from>
    <xdr:to>
      <xdr:col>85</xdr:col>
      <xdr:colOff>177800</xdr:colOff>
      <xdr:row>36</xdr:row>
      <xdr:rowOff>52083</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2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121469</xdr:rowOff>
    </xdr:from>
    <xdr:to>
      <xdr:col>81</xdr:col>
      <xdr:colOff>50800</xdr:colOff>
      <xdr:row>37</xdr:row>
      <xdr:rowOff>72263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4592300" y="5950769"/>
          <a:ext cx="889000" cy="46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112103</xdr:rowOff>
    </xdr:from>
    <xdr:to>
      <xdr:col>81</xdr:col>
      <xdr:colOff>101600</xdr:colOff>
      <xdr:row>36</xdr:row>
      <xdr:rowOff>42253</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112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58780</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5888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121469</xdr:rowOff>
    </xdr:from>
    <xdr:to>
      <xdr:col>76</xdr:col>
      <xdr:colOff>114300</xdr:colOff>
      <xdr:row>37</xdr:row>
      <xdr:rowOff>45860</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5950769"/>
          <a:ext cx="889000" cy="438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91700</xdr:rowOff>
    </xdr:from>
    <xdr:to>
      <xdr:col>76</xdr:col>
      <xdr:colOff>165100</xdr:colOff>
      <xdr:row>36</xdr:row>
      <xdr:rowOff>21850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09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12977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185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28086</xdr:rowOff>
    </xdr:from>
    <xdr:to>
      <xdr:col>71</xdr:col>
      <xdr:colOff>177800</xdr:colOff>
      <xdr:row>37</xdr:row>
      <xdr:rowOff>45860</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2814300" y="6371736"/>
          <a:ext cx="889000" cy="17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38036</xdr:rowOff>
    </xdr:from>
    <xdr:to>
      <xdr:col>72</xdr:col>
      <xdr:colOff>38100</xdr:colOff>
      <xdr:row>34</xdr:row>
      <xdr:rowOff>139636</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5867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156163</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5642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116846</xdr:rowOff>
    </xdr:from>
    <xdr:to>
      <xdr:col>67</xdr:col>
      <xdr:colOff>101600</xdr:colOff>
      <xdr:row>35</xdr:row>
      <xdr:rowOff>46996</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5946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63523</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5721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104273</xdr:rowOff>
    </xdr:from>
    <xdr:to>
      <xdr:col>85</xdr:col>
      <xdr:colOff>177800</xdr:colOff>
      <xdr:row>37</xdr:row>
      <xdr:rowOff>34423</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27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82700</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254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21463</xdr:rowOff>
    </xdr:from>
    <xdr:to>
      <xdr:col>81</xdr:col>
      <xdr:colOff>101600</xdr:colOff>
      <xdr:row>37</xdr:row>
      <xdr:rowOff>123063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36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114190</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45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70669</xdr:rowOff>
    </xdr:from>
    <xdr:to>
      <xdr:col>76</xdr:col>
      <xdr:colOff>165100</xdr:colOff>
      <xdr:row>35</xdr:row>
      <xdr:rowOff>819</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5899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17346</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5675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166510</xdr:rowOff>
    </xdr:from>
    <xdr:to>
      <xdr:col>72</xdr:col>
      <xdr:colOff>38100</xdr:colOff>
      <xdr:row>37</xdr:row>
      <xdr:rowOff>96660</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33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87787</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431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148736</xdr:rowOff>
    </xdr:from>
    <xdr:to>
      <xdr:col>67</xdr:col>
      <xdr:colOff>101600</xdr:colOff>
      <xdr:row>37</xdr:row>
      <xdr:rowOff>78886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32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70013</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41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14300</xdr:rowOff>
    </xdr:from>
    <xdr:to>
      <xdr:col>85</xdr:col>
      <xdr:colOff>126364</xdr:colOff>
      <xdr:row>59</xdr:row>
      <xdr:rowOff>86169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758250"/>
          <a:ext cx="1269" cy="1443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89996</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205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86169</xdr:rowOff>
    </xdr:from>
    <xdr:to>
      <xdr:col>86</xdr:col>
      <xdr:colOff>25400</xdr:colOff>
      <xdr:row>59</xdr:row>
      <xdr:rowOff>86169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201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132427</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5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140,374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14300</xdr:rowOff>
    </xdr:from>
    <xdr:to>
      <xdr:col>86</xdr:col>
      <xdr:colOff>25400</xdr:colOff>
      <xdr:row>51</xdr:row>
      <xdr:rowOff>14300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75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132638</xdr:rowOff>
    </xdr:from>
    <xdr:to>
      <xdr:col>85</xdr:col>
      <xdr:colOff>127000</xdr:colOff>
      <xdr:row>56</xdr:row>
      <xdr:rowOff>52298</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5481300" y="9562388"/>
          <a:ext cx="838200" cy="91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16171</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788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37744</xdr:rowOff>
    </xdr:from>
    <xdr:to>
      <xdr:col>85</xdr:col>
      <xdr:colOff>177800</xdr:colOff>
      <xdr:row>57</xdr:row>
      <xdr:rowOff>139344</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81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139243</xdr:rowOff>
    </xdr:from>
    <xdr:to>
      <xdr:col>81</xdr:col>
      <xdr:colOff>50800</xdr:colOff>
      <xdr:row>55</xdr:row>
      <xdr:rowOff>132638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4592300" y="9397543"/>
          <a:ext cx="889000" cy="164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64605</xdr:rowOff>
    </xdr:from>
    <xdr:to>
      <xdr:col>81</xdr:col>
      <xdr:colOff>101600</xdr:colOff>
      <xdr:row>57</xdr:row>
      <xdr:rowOff>166205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83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157332</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929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139243</xdr:rowOff>
    </xdr:from>
    <xdr:to>
      <xdr:col>76</xdr:col>
      <xdr:colOff>114300</xdr:colOff>
      <xdr:row>56</xdr:row>
      <xdr:rowOff>106705</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3703300" y="9397543"/>
          <a:ext cx="889000" cy="310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170599</xdr:rowOff>
    </xdr:from>
    <xdr:to>
      <xdr:col>76</xdr:col>
      <xdr:colOff>165100</xdr:colOff>
      <xdr:row>57</xdr:row>
      <xdr:rowOff>100749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77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91876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86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106705</xdr:rowOff>
    </xdr:from>
    <xdr:to>
      <xdr:col>71</xdr:col>
      <xdr:colOff>177800</xdr:colOff>
      <xdr:row>57</xdr:row>
      <xdr:rowOff>135293</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707905"/>
          <a:ext cx="889000" cy="200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162268</xdr:rowOff>
    </xdr:from>
    <xdr:to>
      <xdr:col>72</xdr:col>
      <xdr:colOff>38100</xdr:colOff>
      <xdr:row>57</xdr:row>
      <xdr:rowOff>92418</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76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83545</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856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48628</xdr:rowOff>
    </xdr:from>
    <xdr:to>
      <xdr:col>67</xdr:col>
      <xdr:colOff>101600</xdr:colOff>
      <xdr:row>57</xdr:row>
      <xdr:rowOff>150228</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821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166755</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59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1498</xdr:rowOff>
    </xdr:from>
    <xdr:to>
      <xdr:col>85</xdr:col>
      <xdr:colOff>177800</xdr:colOff>
      <xdr:row>56</xdr:row>
      <xdr:rowOff>103098</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602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24375</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454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81838</xdr:rowOff>
    </xdr:from>
    <xdr:to>
      <xdr:col>81</xdr:col>
      <xdr:colOff>101600</xdr:colOff>
      <xdr:row>56</xdr:row>
      <xdr:rowOff>11988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511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28515</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286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88443</xdr:rowOff>
    </xdr:from>
    <xdr:to>
      <xdr:col>76</xdr:col>
      <xdr:colOff>165100</xdr:colOff>
      <xdr:row>55</xdr:row>
      <xdr:rowOff>18593</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346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35120</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12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55905</xdr:rowOff>
    </xdr:from>
    <xdr:to>
      <xdr:col>72</xdr:col>
      <xdr:colOff>38100</xdr:colOff>
      <xdr:row>56</xdr:row>
      <xdr:rowOff>157505</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65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2582</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43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84493</xdr:rowOff>
    </xdr:from>
    <xdr:to>
      <xdr:col>67</xdr:col>
      <xdr:colOff>101600</xdr:colOff>
      <xdr:row>58</xdr:row>
      <xdr:rowOff>14643</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85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5770</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949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112748</xdr:rowOff>
    </xdr:from>
    <xdr:to>
      <xdr:col>85</xdr:col>
      <xdr:colOff>126364</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285698"/>
          <a:ext cx="1269" cy="1227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59425</xdr:rowOff>
    </xdr:from>
    <xdr:ext cx="534377"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206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53,679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112748</xdr:rowOff>
    </xdr:from>
    <xdr:to>
      <xdr:col>86</xdr:col>
      <xdr:colOff>25400</xdr:colOff>
      <xdr:row>71</xdr:row>
      <xdr:rowOff>112748</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285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54763</xdr:rowOff>
    </xdr:from>
    <xdr:ext cx="469744"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2564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31886</xdr:rowOff>
    </xdr:from>
    <xdr:to>
      <xdr:col>85</xdr:col>
      <xdr:colOff>177800</xdr:colOff>
      <xdr:row>78</xdr:row>
      <xdr:rowOff>133486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40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139540</xdr:rowOff>
    </xdr:from>
    <xdr:to>
      <xdr:col>81</xdr:col>
      <xdr:colOff>50800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512640"/>
          <a:ext cx="889000" cy="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34128</xdr:rowOff>
    </xdr:from>
    <xdr:to>
      <xdr:col>81</xdr:col>
      <xdr:colOff>101600</xdr:colOff>
      <xdr:row>78</xdr:row>
      <xdr:rowOff>135728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407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152255</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46428" y="13182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139311</xdr:rowOff>
    </xdr:from>
    <xdr:to>
      <xdr:col>76</xdr:col>
      <xdr:colOff>114300</xdr:colOff>
      <xdr:row>78</xdr:row>
      <xdr:rowOff>139540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512411"/>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161710</xdr:rowOff>
    </xdr:from>
    <xdr:to>
      <xdr:col>76</xdr:col>
      <xdr:colOff>165100</xdr:colOff>
      <xdr:row>78</xdr:row>
      <xdr:rowOff>91860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3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108387</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57428" y="131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139311</xdr:rowOff>
    </xdr:from>
    <xdr:to>
      <xdr:col>71</xdr:col>
      <xdr:colOff>177800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2814300" y="13512411"/>
          <a:ext cx="889000" cy="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113612</xdr:rowOff>
    </xdr:from>
    <xdr:to>
      <xdr:col>72</xdr:col>
      <xdr:colOff>38100</xdr:colOff>
      <xdr:row>78</xdr:row>
      <xdr:rowOff>43762</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31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60289</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68428" y="13090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130733</xdr:rowOff>
    </xdr:from>
    <xdr:to>
      <xdr:col>67</xdr:col>
      <xdr:colOff>101600</xdr:colOff>
      <xdr:row>78</xdr:row>
      <xdr:rowOff>60883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332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77410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79428" y="13107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10314</xdr:rowOff>
    </xdr:from>
    <xdr:ext cx="249299"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3834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88740</xdr:rowOff>
    </xdr:from>
    <xdr:to>
      <xdr:col>76</xdr:col>
      <xdr:colOff>165100</xdr:colOff>
      <xdr:row>79</xdr:row>
      <xdr:rowOff>18890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46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10017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67650" y="135545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88511</xdr:rowOff>
    </xdr:from>
    <xdr:to>
      <xdr:col>72</xdr:col>
      <xdr:colOff>38100</xdr:colOff>
      <xdr:row>79</xdr:row>
      <xdr:rowOff>18661</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46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9788</xdr:rowOff>
    </xdr:from>
    <xdr:ext cx="313932"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46333" y="135543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1936</xdr:rowOff>
    </xdr:from>
    <xdr:to>
      <xdr:col>85</xdr:col>
      <xdr:colOff>126364</xdr:colOff>
      <xdr:row>98</xdr:row>
      <xdr:rowOff>107843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432436"/>
          <a:ext cx="1269" cy="1477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111670</xdr:rowOff>
    </xdr:from>
    <xdr:ext cx="469744"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91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107843</xdr:rowOff>
    </xdr:from>
    <xdr:to>
      <xdr:col>86</xdr:col>
      <xdr:colOff>25400</xdr:colOff>
      <xdr:row>98</xdr:row>
      <xdr:rowOff>107843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90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120063</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207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100,437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1936</xdr:rowOff>
    </xdr:from>
    <xdr:to>
      <xdr:col>86</xdr:col>
      <xdr:colOff>25400</xdr:colOff>
      <xdr:row>90</xdr:row>
      <xdr:rowOff>1936</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432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139095</xdr:rowOff>
    </xdr:from>
    <xdr:to>
      <xdr:col>85</xdr:col>
      <xdr:colOff>127000</xdr:colOff>
      <xdr:row>95</xdr:row>
      <xdr:rowOff>29434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6255395"/>
          <a:ext cx="838200" cy="61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6830</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2945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28403</xdr:rowOff>
    </xdr:from>
    <xdr:to>
      <xdr:col>85</xdr:col>
      <xdr:colOff>177800</xdr:colOff>
      <xdr:row>95</xdr:row>
      <xdr:rowOff>130003</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139095</xdr:rowOff>
    </xdr:from>
    <xdr:to>
      <xdr:col>81</xdr:col>
      <xdr:colOff>50800</xdr:colOff>
      <xdr:row>94</xdr:row>
      <xdr:rowOff>166560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255395"/>
          <a:ext cx="889000" cy="2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23864</xdr:rowOff>
    </xdr:from>
    <xdr:to>
      <xdr:col>81</xdr:col>
      <xdr:colOff>101600</xdr:colOff>
      <xdr:row>95</xdr:row>
      <xdr:rowOff>125464</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116591</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40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127584</xdr:rowOff>
    </xdr:from>
    <xdr:to>
      <xdr:col>76</xdr:col>
      <xdr:colOff>114300</xdr:colOff>
      <xdr:row>94</xdr:row>
      <xdr:rowOff>166560</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3703300" y="16243884"/>
          <a:ext cx="889000" cy="3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85536</xdr:rowOff>
    </xdr:from>
    <xdr:to>
      <xdr:col>76</xdr:col>
      <xdr:colOff>165100</xdr:colOff>
      <xdr:row>96</xdr:row>
      <xdr:rowOff>15686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6813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126180</xdr:rowOff>
    </xdr:from>
    <xdr:to>
      <xdr:col>71</xdr:col>
      <xdr:colOff>177800</xdr:colOff>
      <xdr:row>94</xdr:row>
      <xdr:rowOff>127584</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6242480"/>
          <a:ext cx="889000" cy="1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64342</xdr:rowOff>
    </xdr:from>
    <xdr:to>
      <xdr:col>72</xdr:col>
      <xdr:colOff>38100</xdr:colOff>
      <xdr:row>94</xdr:row>
      <xdr:rowOff>165942</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180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11019</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5955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82956</xdr:rowOff>
    </xdr:from>
    <xdr:to>
      <xdr:col>67</xdr:col>
      <xdr:colOff>101600</xdr:colOff>
      <xdr:row>95</xdr:row>
      <xdr:rowOff>13106</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19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4233</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291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150084</xdr:rowOff>
    </xdr:from>
    <xdr:to>
      <xdr:col>85</xdr:col>
      <xdr:colOff>177800</xdr:colOff>
      <xdr:row>95</xdr:row>
      <xdr:rowOff>80234</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26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1511</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11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88295</xdr:rowOff>
    </xdr:from>
    <xdr:to>
      <xdr:col>81</xdr:col>
      <xdr:colOff>101600</xdr:colOff>
      <xdr:row>95</xdr:row>
      <xdr:rowOff>18445</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204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34972</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597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115760</xdr:rowOff>
    </xdr:from>
    <xdr:to>
      <xdr:col>76</xdr:col>
      <xdr:colOff>165100</xdr:colOff>
      <xdr:row>95</xdr:row>
      <xdr:rowOff>45910</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23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62437</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007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76784</xdr:rowOff>
    </xdr:from>
    <xdr:to>
      <xdr:col>72</xdr:col>
      <xdr:colOff>38100</xdr:colOff>
      <xdr:row>95</xdr:row>
      <xdr:rowOff>6934</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19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169511</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28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75380</xdr:rowOff>
    </xdr:from>
    <xdr:to>
      <xdr:col>67</xdr:col>
      <xdr:colOff>101600</xdr:colOff>
      <xdr:row>95</xdr:row>
      <xdr:rowOff>5530</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19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22057</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5966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82093</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568493"/>
          <a:ext cx="1269" cy="10863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6464</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6930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28770</xdr:rowOff>
    </xdr:from>
    <xdr:ext cx="534377"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34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82093</xdr:rowOff>
    </xdr:from>
    <xdr:to>
      <xdr:col>116</xdr:col>
      <xdr:colOff>152400</xdr:colOff>
      <xdr:row>32</xdr:row>
      <xdr:rowOff>82093</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568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95364</xdr:rowOff>
    </xdr:from>
    <xdr:ext cx="378565"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4390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72486</xdr:rowOff>
    </xdr:from>
    <xdr:to>
      <xdr:col>116</xdr:col>
      <xdr:colOff>114300</xdr:colOff>
      <xdr:row>39</xdr:row>
      <xdr:rowOff>2636</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587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71755</xdr:rowOff>
    </xdr:from>
    <xdr:to>
      <xdr:col>112</xdr:col>
      <xdr:colOff>38100</xdr:colOff>
      <xdr:row>39</xdr:row>
      <xdr:rowOff>1905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18432</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34017" y="6362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85562</xdr:rowOff>
    </xdr:from>
    <xdr:to>
      <xdr:col>107</xdr:col>
      <xdr:colOff>101600</xdr:colOff>
      <xdr:row>39</xdr:row>
      <xdr:rowOff>15712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600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32240</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77333" y="637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87619</xdr:rowOff>
    </xdr:from>
    <xdr:to>
      <xdr:col>102</xdr:col>
      <xdr:colOff>165100</xdr:colOff>
      <xdr:row>39</xdr:row>
      <xdr:rowOff>17769</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602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34297</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88333" y="63779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86294</xdr:rowOff>
    </xdr:from>
    <xdr:to>
      <xdr:col>98</xdr:col>
      <xdr:colOff>38100</xdr:colOff>
      <xdr:row>39</xdr:row>
      <xdr:rowOff>16444</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60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32971</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99333" y="63766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50914</xdr:rowOff>
    </xdr:from>
    <xdr:ext cx="249299"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5660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総務費については、財政調整基金及び特定目的基金への積立金の増やふるさと納税推進事業費の増により、住民一人当たり</a:t>
          </a:r>
          <a:r>
            <a:rPr kumimoji="1" lang="en-US" altLang="ja-JP" sz="1300">
              <a:latin typeface="ＭＳ Ｐゴシック" panose="020B0600070205080204" pitchFamily="50" charset="-128"/>
              <a:ea typeface="ＭＳ Ｐゴシック" panose="020B0600070205080204" pitchFamily="50" charset="-128"/>
            </a:rPr>
            <a:t>117,460</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50.7</a:t>
          </a:r>
          <a:r>
            <a:rPr kumimoji="1" lang="ja-JP" altLang="en-US" sz="1300">
              <a:latin typeface="ＭＳ Ｐゴシック" panose="020B0600070205080204" pitchFamily="50" charset="-128"/>
              <a:ea typeface="ＭＳ Ｐゴシック" panose="020B0600070205080204" pitchFamily="50" charset="-128"/>
            </a:rPr>
            <a:t>％増）となっている。</a:t>
          </a:r>
        </a:p>
        <a:p>
          <a:r>
            <a:rPr kumimoji="1" lang="ja-JP" altLang="en-US" sz="1300">
              <a:latin typeface="ＭＳ Ｐゴシック" panose="020B0600070205080204" pitchFamily="50" charset="-128"/>
              <a:ea typeface="ＭＳ Ｐゴシック" panose="020B0600070205080204" pitchFamily="50" charset="-128"/>
            </a:rPr>
            <a:t>　民生費については、新発達支援センター等整備事業等による増はあるものの、子育て世帯臨時特別給付金給付事業の反動減により、住民一人当たり</a:t>
          </a:r>
          <a:r>
            <a:rPr kumimoji="1" lang="en-US" altLang="ja-JP" sz="1300">
              <a:latin typeface="ＭＳ Ｐゴシック" panose="020B0600070205080204" pitchFamily="50" charset="-128"/>
              <a:ea typeface="ＭＳ Ｐゴシック" panose="020B0600070205080204" pitchFamily="50" charset="-128"/>
            </a:rPr>
            <a:t>171,269</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％減）となっている。</a:t>
          </a:r>
        </a:p>
        <a:p>
          <a:r>
            <a:rPr kumimoji="1" lang="ja-JP" altLang="en-US" sz="1300">
              <a:latin typeface="ＭＳ Ｐゴシック" panose="020B0600070205080204" pitchFamily="50" charset="-128"/>
              <a:ea typeface="ＭＳ Ｐゴシック" panose="020B0600070205080204" pitchFamily="50" charset="-128"/>
            </a:rPr>
            <a:t>　商工費については、工業団地等整備事業特別会計への繰出金や工業振興助成金等補助金の減により、住民一人当たり</a:t>
          </a:r>
          <a:r>
            <a:rPr kumimoji="1" lang="en-US" altLang="ja-JP" sz="1300">
              <a:latin typeface="ＭＳ Ｐゴシック" panose="020B0600070205080204" pitchFamily="50" charset="-128"/>
              <a:ea typeface="ＭＳ Ｐゴシック" panose="020B0600070205080204" pitchFamily="50" charset="-128"/>
            </a:rPr>
            <a:t>2,988</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67.3%</a:t>
          </a:r>
          <a:r>
            <a:rPr kumimoji="1" lang="ja-JP" altLang="en-US" sz="1300">
              <a:latin typeface="ＭＳ Ｐゴシック" panose="020B0600070205080204" pitchFamily="50" charset="-128"/>
              <a:ea typeface="ＭＳ Ｐゴシック" panose="020B0600070205080204" pitchFamily="50" charset="-128"/>
            </a:rPr>
            <a:t>減）となっている。</a:t>
          </a:r>
        </a:p>
        <a:p>
          <a:r>
            <a:rPr kumimoji="1" lang="ja-JP" altLang="en-US" sz="1300">
              <a:latin typeface="ＭＳ Ｐゴシック" panose="020B0600070205080204" pitchFamily="50" charset="-128"/>
              <a:ea typeface="ＭＳ Ｐゴシック" panose="020B0600070205080204" pitchFamily="50" charset="-128"/>
            </a:rPr>
            <a:t>　教育費については、小中学校増改築及び大規模改修事業の減により、住民一人当たり</a:t>
          </a:r>
          <a:r>
            <a:rPr kumimoji="1" lang="en-US" altLang="ja-JP" sz="1300">
              <a:latin typeface="ＭＳ Ｐゴシック" panose="020B0600070205080204" pitchFamily="50" charset="-128"/>
              <a:ea typeface="ＭＳ Ｐゴシック" panose="020B0600070205080204" pitchFamily="50" charset="-128"/>
            </a:rPr>
            <a:t>69,882</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9.3%</a:t>
          </a:r>
          <a:r>
            <a:rPr kumimoji="1" lang="ja-JP" altLang="en-US" sz="1300">
              <a:latin typeface="ＭＳ Ｐゴシック" panose="020B0600070205080204" pitchFamily="50" charset="-128"/>
              <a:ea typeface="ＭＳ Ｐゴシック" panose="020B0600070205080204" pitchFamily="50" charset="-128"/>
            </a:rPr>
            <a:t>減）となっている。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○財政調整基金残高</a:t>
          </a:r>
        </a:p>
        <a:p>
          <a:r>
            <a:rPr kumimoji="1" lang="ja-JP" altLang="en-US" sz="1200">
              <a:latin typeface="ＭＳ ゴシック" pitchFamily="49" charset="-128"/>
              <a:ea typeface="ＭＳ ゴシック" pitchFamily="49" charset="-128"/>
            </a:rPr>
            <a:t>　市税の増収等により基金残高が増となったため、対前年比</a:t>
          </a:r>
          <a:r>
            <a:rPr kumimoji="1" lang="en-US" altLang="ja-JP" sz="1200">
              <a:latin typeface="ＭＳ ゴシック" pitchFamily="49" charset="-128"/>
              <a:ea typeface="ＭＳ ゴシック" pitchFamily="49" charset="-128"/>
            </a:rPr>
            <a:t>8.57</a:t>
          </a:r>
          <a:r>
            <a:rPr kumimoji="1" lang="ja-JP" altLang="en-US" sz="1200">
              <a:latin typeface="ＭＳ ゴシック" pitchFamily="49" charset="-128"/>
              <a:ea typeface="ＭＳ ゴシック" pitchFamily="49" charset="-128"/>
            </a:rPr>
            <a:t>ポイントの増となっている。</a:t>
          </a:r>
        </a:p>
        <a:p>
          <a:r>
            <a:rPr kumimoji="1" lang="ja-JP" altLang="en-US" sz="1200">
              <a:latin typeface="ＭＳ ゴシック" pitchFamily="49" charset="-128"/>
              <a:ea typeface="ＭＳ ゴシック" pitchFamily="49" charset="-128"/>
            </a:rPr>
            <a:t>○実質単年度収支</a:t>
          </a:r>
        </a:p>
        <a:p>
          <a:r>
            <a:rPr kumimoji="1" lang="ja-JP" altLang="en-US" sz="1200">
              <a:latin typeface="ＭＳ ゴシック" pitchFamily="49" charset="-128"/>
              <a:ea typeface="ＭＳ ゴシック" pitchFamily="49" charset="-128"/>
            </a:rPr>
            <a:t>　財政調整基金の積立額が増加したことから、実質単年度収支は黒字となっている。</a:t>
          </a:r>
        </a:p>
        <a:p>
          <a:r>
            <a:rPr kumimoji="1" lang="ja-JP" altLang="en-US" sz="1200">
              <a:latin typeface="ＭＳ ゴシック" pitchFamily="49" charset="-128"/>
              <a:ea typeface="ＭＳ ゴシック" pitchFamily="49" charset="-128"/>
            </a:rPr>
            <a:t>○今後の対応</a:t>
          </a:r>
        </a:p>
        <a:p>
          <a:r>
            <a:rPr kumimoji="1" lang="ja-JP" altLang="en-US" sz="1200">
              <a:latin typeface="ＭＳ ゴシック" pitchFamily="49" charset="-128"/>
              <a:ea typeface="ＭＳ ゴシック" pitchFamily="49" charset="-128"/>
            </a:rPr>
            <a:t>　行財政改革による業務の見直し等により、財政の健全化を図りながら、財政調整基金残高の適正化を引き続き行う。</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○現状</a:t>
          </a:r>
        </a:p>
        <a:p>
          <a:r>
            <a:rPr kumimoji="1" lang="ja-JP" altLang="en-US" sz="1400">
              <a:latin typeface="ＭＳ ゴシック" pitchFamily="49" charset="-128"/>
              <a:ea typeface="ＭＳ ゴシック" pitchFamily="49" charset="-128"/>
            </a:rPr>
            <a:t>　一般会計及びその他の特別会計においても、赤字は生じていない。</a:t>
          </a:r>
        </a:p>
        <a:p>
          <a:r>
            <a:rPr kumimoji="1" lang="ja-JP" altLang="en-US" sz="1400">
              <a:latin typeface="ＭＳ ゴシック" pitchFamily="49" charset="-128"/>
              <a:ea typeface="ＭＳ ゴシック" pitchFamily="49" charset="-128"/>
            </a:rPr>
            <a:t>○今後の対応</a:t>
          </a:r>
        </a:p>
        <a:p>
          <a:r>
            <a:rPr kumimoji="1" lang="ja-JP" altLang="en-US" sz="1400">
              <a:latin typeface="ＭＳ ゴシック" pitchFamily="49" charset="-128"/>
              <a:ea typeface="ＭＳ ゴシック" pitchFamily="49" charset="-128"/>
            </a:rPr>
            <a:t>　一般会計及びその他の特別会計において、今後も適正な財政運営に努める。</a:t>
          </a:r>
        </a:p>
        <a:p>
          <a:r>
            <a:rPr kumimoji="1" lang="ja-JP" altLang="en-US" sz="1400">
              <a:latin typeface="ＭＳ ゴシック" pitchFamily="49" charset="-128"/>
              <a:ea typeface="ＭＳ ゴシック" pitchFamily="49" charset="-128"/>
            </a:rPr>
            <a:t>　水道事業は平成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年度より料金改定を行い、老朽化施設等の更新を行っている。</a:t>
          </a:r>
        </a:p>
        <a:p>
          <a:r>
            <a:rPr kumimoji="1" lang="ja-JP" altLang="en-US" sz="1400">
              <a:latin typeface="ＭＳ ゴシック" pitchFamily="49" charset="-128"/>
              <a:ea typeface="ＭＳ ゴシック" pitchFamily="49" charset="-128"/>
            </a:rPr>
            <a:t>　下水道事業は平成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年度より法適用化し、経営の独立性を目指しつつ安定した財政運営を行っている。</a:t>
          </a:r>
        </a:p>
        <a:p>
          <a:r>
            <a:rPr kumimoji="1" lang="ja-JP" altLang="en-US" sz="1400">
              <a:latin typeface="ＭＳ ゴシック" pitchFamily="49" charset="-128"/>
              <a:ea typeface="ＭＳ ゴシック" pitchFamily="49" charset="-128"/>
            </a:rPr>
            <a:t>　病院事業は平成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年度より法適用化し、令和元年</a:t>
          </a:r>
          <a:r>
            <a:rPr kumimoji="1" lang="en-US" altLang="ja-JP" sz="1400">
              <a:latin typeface="ＭＳ ゴシック" pitchFamily="49" charset="-128"/>
              <a:ea typeface="ＭＳ ゴシック" pitchFamily="49" charset="-128"/>
            </a:rPr>
            <a:t>7</a:t>
          </a:r>
          <a:r>
            <a:rPr kumimoji="1" lang="ja-JP" altLang="en-US" sz="1400">
              <a:latin typeface="ＭＳ ゴシック" pitchFamily="49" charset="-128"/>
              <a:ea typeface="ＭＳ ゴシック" pitchFamily="49" charset="-128"/>
            </a:rPr>
            <a:t>月より本格稼働しているが、事業経費の適正性などに留意しつつ事業展開を行っていく。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415" t="s">
        <v>82</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75" thickBot="1" x14ac:dyDescent="0.2">
      <c r="B2" s="182" t="s">
        <v>83</v>
      </c>
      <c r="C2" s="182"/>
      <c r="D2" s="183"/>
    </row>
    <row r="3" spans="1:119" ht="18.75" customHeight="1" thickBot="1" x14ac:dyDescent="0.2">
      <c r="A3" s="181"/>
      <c r="B3" s="416" t="s">
        <v>84</v>
      </c>
      <c r="C3" s="417"/>
      <c r="D3" s="417"/>
      <c r="E3" s="418"/>
      <c r="F3" s="418"/>
      <c r="G3" s="418"/>
      <c r="H3" s="418"/>
      <c r="I3" s="418"/>
      <c r="J3" s="418"/>
      <c r="K3" s="418"/>
      <c r="L3" s="418" t="s">
        <v>85</v>
      </c>
      <c r="M3" s="418"/>
      <c r="N3" s="418"/>
      <c r="O3" s="418"/>
      <c r="P3" s="418"/>
      <c r="Q3" s="418"/>
      <c r="R3" s="425"/>
      <c r="S3" s="425"/>
      <c r="T3" s="425"/>
      <c r="U3" s="425"/>
      <c r="V3" s="426"/>
      <c r="W3" s="400" t="s">
        <v>86</v>
      </c>
      <c r="X3" s="401"/>
      <c r="Y3" s="401"/>
      <c r="Z3" s="401"/>
      <c r="AA3" s="401"/>
      <c r="AB3" s="417"/>
      <c r="AC3" s="425" t="s">
        <v>87</v>
      </c>
      <c r="AD3" s="401"/>
      <c r="AE3" s="401"/>
      <c r="AF3" s="401"/>
      <c r="AG3" s="401"/>
      <c r="AH3" s="401"/>
      <c r="AI3" s="401"/>
      <c r="AJ3" s="401"/>
      <c r="AK3" s="401"/>
      <c r="AL3" s="402"/>
      <c r="AM3" s="400" t="s">
        <v>88</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89</v>
      </c>
      <c r="BO3" s="401"/>
      <c r="BP3" s="401"/>
      <c r="BQ3" s="401"/>
      <c r="BR3" s="401"/>
      <c r="BS3" s="401"/>
      <c r="BT3" s="401"/>
      <c r="BU3" s="402"/>
      <c r="BV3" s="400" t="s">
        <v>90</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91</v>
      </c>
      <c r="CU3" s="401"/>
      <c r="CV3" s="401"/>
      <c r="CW3" s="401"/>
      <c r="CX3" s="401"/>
      <c r="CY3" s="401"/>
      <c r="CZ3" s="401"/>
      <c r="DA3" s="402"/>
      <c r="DB3" s="400" t="s">
        <v>92</v>
      </c>
      <c r="DC3" s="401"/>
      <c r="DD3" s="401"/>
      <c r="DE3" s="401"/>
      <c r="DF3" s="401"/>
      <c r="DG3" s="401"/>
      <c r="DH3" s="401"/>
      <c r="DI3" s="402"/>
    </row>
    <row r="4" spans="1:119" ht="18.75" customHeight="1" x14ac:dyDescent="0.15">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93</v>
      </c>
      <c r="AZ4" s="404"/>
      <c r="BA4" s="404"/>
      <c r="BB4" s="404"/>
      <c r="BC4" s="404"/>
      <c r="BD4" s="404"/>
      <c r="BE4" s="404"/>
      <c r="BF4" s="404"/>
      <c r="BG4" s="404"/>
      <c r="BH4" s="404"/>
      <c r="BI4" s="404"/>
      <c r="BJ4" s="404"/>
      <c r="BK4" s="404"/>
      <c r="BL4" s="404"/>
      <c r="BM4" s="405"/>
      <c r="BN4" s="406">
        <v>26458709</v>
      </c>
      <c r="BO4" s="407"/>
      <c r="BP4" s="407"/>
      <c r="BQ4" s="407"/>
      <c r="BR4" s="407"/>
      <c r="BS4" s="407"/>
      <c r="BT4" s="407"/>
      <c r="BU4" s="408"/>
      <c r="BV4" s="406">
        <v>25734404</v>
      </c>
      <c r="BW4" s="407"/>
      <c r="BX4" s="407"/>
      <c r="BY4" s="407"/>
      <c r="BZ4" s="407"/>
      <c r="CA4" s="407"/>
      <c r="CB4" s="407"/>
      <c r="CC4" s="408"/>
      <c r="CD4" s="409" t="s">
        <v>94</v>
      </c>
      <c r="CE4" s="410"/>
      <c r="CF4" s="410"/>
      <c r="CG4" s="410"/>
      <c r="CH4" s="410"/>
      <c r="CI4" s="410"/>
      <c r="CJ4" s="410"/>
      <c r="CK4" s="410"/>
      <c r="CL4" s="410"/>
      <c r="CM4" s="410"/>
      <c r="CN4" s="410"/>
      <c r="CO4" s="410"/>
      <c r="CP4" s="410"/>
      <c r="CQ4" s="410"/>
      <c r="CR4" s="410"/>
      <c r="CS4" s="411"/>
      <c r="CT4" s="412">
        <v>6.3</v>
      </c>
      <c r="CU4" s="413"/>
      <c r="CV4" s="413"/>
      <c r="CW4" s="413"/>
      <c r="CX4" s="413"/>
      <c r="CY4" s="413"/>
      <c r="CZ4" s="413"/>
      <c r="DA4" s="414"/>
      <c r="DB4" s="412">
        <v>6.9</v>
      </c>
      <c r="DC4" s="413"/>
      <c r="DD4" s="413"/>
      <c r="DE4" s="413"/>
      <c r="DF4" s="413"/>
      <c r="DG4" s="413"/>
      <c r="DH4" s="413"/>
      <c r="DI4" s="414"/>
    </row>
    <row r="5" spans="1:119" ht="18.75" customHeight="1" x14ac:dyDescent="0.15">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95</v>
      </c>
      <c r="AN5" s="473"/>
      <c r="AO5" s="473"/>
      <c r="AP5" s="473"/>
      <c r="AQ5" s="473"/>
      <c r="AR5" s="473"/>
      <c r="AS5" s="473"/>
      <c r="AT5" s="474"/>
      <c r="AU5" s="475" t="s">
        <v>96</v>
      </c>
      <c r="AV5" s="476"/>
      <c r="AW5" s="476"/>
      <c r="AX5" s="476"/>
      <c r="AY5" s="477" t="s">
        <v>97</v>
      </c>
      <c r="AZ5" s="478"/>
      <c r="BA5" s="478"/>
      <c r="BB5" s="478"/>
      <c r="BC5" s="478"/>
      <c r="BD5" s="478"/>
      <c r="BE5" s="478"/>
      <c r="BF5" s="478"/>
      <c r="BG5" s="478"/>
      <c r="BH5" s="478"/>
      <c r="BI5" s="478"/>
      <c r="BJ5" s="478"/>
      <c r="BK5" s="478"/>
      <c r="BL5" s="478"/>
      <c r="BM5" s="479"/>
      <c r="BN5" s="443">
        <v>25333689</v>
      </c>
      <c r="BO5" s="444"/>
      <c r="BP5" s="444"/>
      <c r="BQ5" s="444"/>
      <c r="BR5" s="444"/>
      <c r="BS5" s="444"/>
      <c r="BT5" s="444"/>
      <c r="BU5" s="445"/>
      <c r="BV5" s="443">
        <v>24755294</v>
      </c>
      <c r="BW5" s="444"/>
      <c r="BX5" s="444"/>
      <c r="BY5" s="444"/>
      <c r="BZ5" s="444"/>
      <c r="CA5" s="444"/>
      <c r="CB5" s="444"/>
      <c r="CC5" s="445"/>
      <c r="CD5" s="446" t="s">
        <v>98</v>
      </c>
      <c r="CE5" s="447"/>
      <c r="CF5" s="447"/>
      <c r="CG5" s="447"/>
      <c r="CH5" s="447"/>
      <c r="CI5" s="447"/>
      <c r="CJ5" s="447"/>
      <c r="CK5" s="447"/>
      <c r="CL5" s="447"/>
      <c r="CM5" s="447"/>
      <c r="CN5" s="447"/>
      <c r="CO5" s="447"/>
      <c r="CP5" s="447"/>
      <c r="CQ5" s="447"/>
      <c r="CR5" s="447"/>
      <c r="CS5" s="448"/>
      <c r="CT5" s="440">
        <v>91.8</v>
      </c>
      <c r="CU5" s="441"/>
      <c r="CV5" s="441"/>
      <c r="CW5" s="441"/>
      <c r="CX5" s="441"/>
      <c r="CY5" s="441"/>
      <c r="CZ5" s="441"/>
      <c r="DA5" s="442"/>
      <c r="DB5" s="440">
        <v>91.4</v>
      </c>
      <c r="DC5" s="441"/>
      <c r="DD5" s="441"/>
      <c r="DE5" s="441"/>
      <c r="DF5" s="441"/>
      <c r="DG5" s="441"/>
      <c r="DH5" s="441"/>
      <c r="DI5" s="442"/>
    </row>
    <row r="6" spans="1:119" ht="18.75" customHeight="1" x14ac:dyDescent="0.15">
      <c r="A6" s="181"/>
      <c r="B6" s="449" t="s">
        <v>99</v>
      </c>
      <c r="C6" s="450"/>
      <c r="D6" s="450"/>
      <c r="E6" s="451"/>
      <c r="F6" s="451"/>
      <c r="G6" s="451"/>
      <c r="H6" s="451"/>
      <c r="I6" s="451"/>
      <c r="J6" s="451"/>
      <c r="K6" s="451"/>
      <c r="L6" s="451" t="s">
        <v>100</v>
      </c>
      <c r="M6" s="451"/>
      <c r="N6" s="451"/>
      <c r="O6" s="451"/>
      <c r="P6" s="451"/>
      <c r="Q6" s="451"/>
      <c r="R6" s="455"/>
      <c r="S6" s="455"/>
      <c r="T6" s="455"/>
      <c r="U6" s="455"/>
      <c r="V6" s="456"/>
      <c r="W6" s="459" t="s">
        <v>101</v>
      </c>
      <c r="X6" s="460"/>
      <c r="Y6" s="460"/>
      <c r="Z6" s="460"/>
      <c r="AA6" s="460"/>
      <c r="AB6" s="450"/>
      <c r="AC6" s="463" t="s">
        <v>102</v>
      </c>
      <c r="AD6" s="464"/>
      <c r="AE6" s="464"/>
      <c r="AF6" s="464"/>
      <c r="AG6" s="464"/>
      <c r="AH6" s="464"/>
      <c r="AI6" s="464"/>
      <c r="AJ6" s="464"/>
      <c r="AK6" s="464"/>
      <c r="AL6" s="465"/>
      <c r="AM6" s="472" t="s">
        <v>103</v>
      </c>
      <c r="AN6" s="473"/>
      <c r="AO6" s="473"/>
      <c r="AP6" s="473"/>
      <c r="AQ6" s="473"/>
      <c r="AR6" s="473"/>
      <c r="AS6" s="473"/>
      <c r="AT6" s="474"/>
      <c r="AU6" s="475" t="s">
        <v>104</v>
      </c>
      <c r="AV6" s="476"/>
      <c r="AW6" s="476"/>
      <c r="AX6" s="476"/>
      <c r="AY6" s="477" t="s">
        <v>105</v>
      </c>
      <c r="AZ6" s="478"/>
      <c r="BA6" s="478"/>
      <c r="BB6" s="478"/>
      <c r="BC6" s="478"/>
      <c r="BD6" s="478"/>
      <c r="BE6" s="478"/>
      <c r="BF6" s="478"/>
      <c r="BG6" s="478"/>
      <c r="BH6" s="478"/>
      <c r="BI6" s="478"/>
      <c r="BJ6" s="478"/>
      <c r="BK6" s="478"/>
      <c r="BL6" s="478"/>
      <c r="BM6" s="479"/>
      <c r="BN6" s="443">
        <v>1125020</v>
      </c>
      <c r="BO6" s="444"/>
      <c r="BP6" s="444"/>
      <c r="BQ6" s="444"/>
      <c r="BR6" s="444"/>
      <c r="BS6" s="444"/>
      <c r="BT6" s="444"/>
      <c r="BU6" s="445"/>
      <c r="BV6" s="443">
        <v>979110</v>
      </c>
      <c r="BW6" s="444"/>
      <c r="BX6" s="444"/>
      <c r="BY6" s="444"/>
      <c r="BZ6" s="444"/>
      <c r="CA6" s="444"/>
      <c r="CB6" s="444"/>
      <c r="CC6" s="445"/>
      <c r="CD6" s="446" t="s">
        <v>106</v>
      </c>
      <c r="CE6" s="447"/>
      <c r="CF6" s="447"/>
      <c r="CG6" s="447"/>
      <c r="CH6" s="447"/>
      <c r="CI6" s="447"/>
      <c r="CJ6" s="447"/>
      <c r="CK6" s="447"/>
      <c r="CL6" s="447"/>
      <c r="CM6" s="447"/>
      <c r="CN6" s="447"/>
      <c r="CO6" s="447"/>
      <c r="CP6" s="447"/>
      <c r="CQ6" s="447"/>
      <c r="CR6" s="447"/>
      <c r="CS6" s="448"/>
      <c r="CT6" s="480">
        <v>93.7</v>
      </c>
      <c r="CU6" s="481"/>
      <c r="CV6" s="481"/>
      <c r="CW6" s="481"/>
      <c r="CX6" s="481"/>
      <c r="CY6" s="481"/>
      <c r="CZ6" s="481"/>
      <c r="DA6" s="482"/>
      <c r="DB6" s="480">
        <v>100.2</v>
      </c>
      <c r="DC6" s="481"/>
      <c r="DD6" s="481"/>
      <c r="DE6" s="481"/>
      <c r="DF6" s="481"/>
      <c r="DG6" s="481"/>
      <c r="DH6" s="481"/>
      <c r="DI6" s="482"/>
    </row>
    <row r="7" spans="1:119" ht="18.75" customHeight="1" x14ac:dyDescent="0.15">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107</v>
      </c>
      <c r="AN7" s="473"/>
      <c r="AO7" s="473"/>
      <c r="AP7" s="473"/>
      <c r="AQ7" s="473"/>
      <c r="AR7" s="473"/>
      <c r="AS7" s="473"/>
      <c r="AT7" s="474"/>
      <c r="AU7" s="475" t="s">
        <v>108</v>
      </c>
      <c r="AV7" s="476"/>
      <c r="AW7" s="476"/>
      <c r="AX7" s="476"/>
      <c r="AY7" s="477" t="s">
        <v>109</v>
      </c>
      <c r="AZ7" s="478"/>
      <c r="BA7" s="478"/>
      <c r="BB7" s="478"/>
      <c r="BC7" s="478"/>
      <c r="BD7" s="478"/>
      <c r="BE7" s="478"/>
      <c r="BF7" s="478"/>
      <c r="BG7" s="478"/>
      <c r="BH7" s="478"/>
      <c r="BI7" s="478"/>
      <c r="BJ7" s="478"/>
      <c r="BK7" s="478"/>
      <c r="BL7" s="478"/>
      <c r="BM7" s="479"/>
      <c r="BN7" s="443">
        <v>282347</v>
      </c>
      <c r="BO7" s="444"/>
      <c r="BP7" s="444"/>
      <c r="BQ7" s="444"/>
      <c r="BR7" s="444"/>
      <c r="BS7" s="444"/>
      <c r="BT7" s="444"/>
      <c r="BU7" s="445"/>
      <c r="BV7" s="443">
        <v>27952</v>
      </c>
      <c r="BW7" s="444"/>
      <c r="BX7" s="444"/>
      <c r="BY7" s="444"/>
      <c r="BZ7" s="444"/>
      <c r="CA7" s="444"/>
      <c r="CB7" s="444"/>
      <c r="CC7" s="445"/>
      <c r="CD7" s="446" t="s">
        <v>110</v>
      </c>
      <c r="CE7" s="447"/>
      <c r="CF7" s="447"/>
      <c r="CG7" s="447"/>
      <c r="CH7" s="447"/>
      <c r="CI7" s="447"/>
      <c r="CJ7" s="447"/>
      <c r="CK7" s="447"/>
      <c r="CL7" s="447"/>
      <c r="CM7" s="447"/>
      <c r="CN7" s="447"/>
      <c r="CO7" s="447"/>
      <c r="CP7" s="447"/>
      <c r="CQ7" s="447"/>
      <c r="CR7" s="447"/>
      <c r="CS7" s="448"/>
      <c r="CT7" s="443">
        <v>13419417</v>
      </c>
      <c r="CU7" s="444"/>
      <c r="CV7" s="444"/>
      <c r="CW7" s="444"/>
      <c r="CX7" s="444"/>
      <c r="CY7" s="444"/>
      <c r="CZ7" s="444"/>
      <c r="DA7" s="445"/>
      <c r="DB7" s="443">
        <v>13699551</v>
      </c>
      <c r="DC7" s="444"/>
      <c r="DD7" s="444"/>
      <c r="DE7" s="444"/>
      <c r="DF7" s="444"/>
      <c r="DG7" s="444"/>
      <c r="DH7" s="444"/>
      <c r="DI7" s="445"/>
    </row>
    <row r="8" spans="1:119" ht="18.75" customHeight="1" thickBot="1" x14ac:dyDescent="0.2">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111</v>
      </c>
      <c r="AN8" s="473"/>
      <c r="AO8" s="473"/>
      <c r="AP8" s="473"/>
      <c r="AQ8" s="473"/>
      <c r="AR8" s="473"/>
      <c r="AS8" s="473"/>
      <c r="AT8" s="474"/>
      <c r="AU8" s="475" t="s">
        <v>112</v>
      </c>
      <c r="AV8" s="476"/>
      <c r="AW8" s="476"/>
      <c r="AX8" s="476"/>
      <c r="AY8" s="477" t="s">
        <v>113</v>
      </c>
      <c r="AZ8" s="478"/>
      <c r="BA8" s="478"/>
      <c r="BB8" s="478"/>
      <c r="BC8" s="478"/>
      <c r="BD8" s="478"/>
      <c r="BE8" s="478"/>
      <c r="BF8" s="478"/>
      <c r="BG8" s="478"/>
      <c r="BH8" s="478"/>
      <c r="BI8" s="478"/>
      <c r="BJ8" s="478"/>
      <c r="BK8" s="478"/>
      <c r="BL8" s="478"/>
      <c r="BM8" s="479"/>
      <c r="BN8" s="443">
        <v>842673</v>
      </c>
      <c r="BO8" s="444"/>
      <c r="BP8" s="444"/>
      <c r="BQ8" s="444"/>
      <c r="BR8" s="444"/>
      <c r="BS8" s="444"/>
      <c r="BT8" s="444"/>
      <c r="BU8" s="445"/>
      <c r="BV8" s="443">
        <v>951158</v>
      </c>
      <c r="BW8" s="444"/>
      <c r="BX8" s="444"/>
      <c r="BY8" s="444"/>
      <c r="BZ8" s="444"/>
      <c r="CA8" s="444"/>
      <c r="CB8" s="444"/>
      <c r="CC8" s="445"/>
      <c r="CD8" s="446" t="s">
        <v>114</v>
      </c>
      <c r="CE8" s="447"/>
      <c r="CF8" s="447"/>
      <c r="CG8" s="447"/>
      <c r="CH8" s="447"/>
      <c r="CI8" s="447"/>
      <c r="CJ8" s="447"/>
      <c r="CK8" s="447"/>
      <c r="CL8" s="447"/>
      <c r="CM8" s="447"/>
      <c r="CN8" s="447"/>
      <c r="CO8" s="447"/>
      <c r="CP8" s="447"/>
      <c r="CQ8" s="447"/>
      <c r="CR8" s="447"/>
      <c r="CS8" s="448"/>
      <c r="CT8" s="483">
        <v>0.78</v>
      </c>
      <c r="CU8" s="484"/>
      <c r="CV8" s="484"/>
      <c r="CW8" s="484"/>
      <c r="CX8" s="484"/>
      <c r="CY8" s="484"/>
      <c r="CZ8" s="484"/>
      <c r="DA8" s="485"/>
      <c r="DB8" s="483">
        <v>0.8</v>
      </c>
      <c r="DC8" s="484"/>
      <c r="DD8" s="484"/>
      <c r="DE8" s="484"/>
      <c r="DF8" s="484"/>
      <c r="DG8" s="484"/>
      <c r="DH8" s="484"/>
      <c r="DI8" s="485"/>
    </row>
    <row r="9" spans="1:119" ht="18.75" customHeight="1" thickBot="1" x14ac:dyDescent="0.2">
      <c r="A9" s="181"/>
      <c r="B9" s="437" t="s">
        <v>115</v>
      </c>
      <c r="C9" s="438"/>
      <c r="D9" s="438"/>
      <c r="E9" s="438"/>
      <c r="F9" s="438"/>
      <c r="G9" s="438"/>
      <c r="H9" s="438"/>
      <c r="I9" s="438"/>
      <c r="J9" s="438"/>
      <c r="K9" s="486"/>
      <c r="L9" s="487" t="s">
        <v>116</v>
      </c>
      <c r="M9" s="488"/>
      <c r="N9" s="488"/>
      <c r="O9" s="488"/>
      <c r="P9" s="488"/>
      <c r="Q9" s="489"/>
      <c r="R9" s="490">
        <v>50513</v>
      </c>
      <c r="S9" s="491"/>
      <c r="T9" s="491"/>
      <c r="U9" s="491"/>
      <c r="V9" s="492"/>
      <c r="W9" s="400" t="s">
        <v>117</v>
      </c>
      <c r="X9" s="401"/>
      <c r="Y9" s="401"/>
      <c r="Z9" s="401"/>
      <c r="AA9" s="401"/>
      <c r="AB9" s="401"/>
      <c r="AC9" s="401"/>
      <c r="AD9" s="401"/>
      <c r="AE9" s="401"/>
      <c r="AF9" s="401"/>
      <c r="AG9" s="401"/>
      <c r="AH9" s="401"/>
      <c r="AI9" s="401"/>
      <c r="AJ9" s="401"/>
      <c r="AK9" s="401"/>
      <c r="AL9" s="402"/>
      <c r="AM9" s="472" t="s">
        <v>118</v>
      </c>
      <c r="AN9" s="473"/>
      <c r="AO9" s="473"/>
      <c r="AP9" s="473"/>
      <c r="AQ9" s="473"/>
      <c r="AR9" s="473"/>
      <c r="AS9" s="473"/>
      <c r="AT9" s="474"/>
      <c r="AU9" s="475" t="s">
        <v>119</v>
      </c>
      <c r="AV9" s="476"/>
      <c r="AW9" s="476"/>
      <c r="AX9" s="476"/>
      <c r="AY9" s="477" t="s">
        <v>120</v>
      </c>
      <c r="AZ9" s="478"/>
      <c r="BA9" s="478"/>
      <c r="BB9" s="478"/>
      <c r="BC9" s="478"/>
      <c r="BD9" s="478"/>
      <c r="BE9" s="478"/>
      <c r="BF9" s="478"/>
      <c r="BG9" s="478"/>
      <c r="BH9" s="478"/>
      <c r="BI9" s="478"/>
      <c r="BJ9" s="478"/>
      <c r="BK9" s="478"/>
      <c r="BL9" s="478"/>
      <c r="BM9" s="479"/>
      <c r="BN9" s="443">
        <v>-108485</v>
      </c>
      <c r="BO9" s="444"/>
      <c r="BP9" s="444"/>
      <c r="BQ9" s="444"/>
      <c r="BR9" s="444"/>
      <c r="BS9" s="444"/>
      <c r="BT9" s="444"/>
      <c r="BU9" s="445"/>
      <c r="BV9" s="443">
        <v>157670</v>
      </c>
      <c r="BW9" s="444"/>
      <c r="BX9" s="444"/>
      <c r="BY9" s="444"/>
      <c r="BZ9" s="444"/>
      <c r="CA9" s="444"/>
      <c r="CB9" s="444"/>
      <c r="CC9" s="445"/>
      <c r="CD9" s="446" t="s">
        <v>121</v>
      </c>
      <c r="CE9" s="447"/>
      <c r="CF9" s="447"/>
      <c r="CG9" s="447"/>
      <c r="CH9" s="447"/>
      <c r="CI9" s="447"/>
      <c r="CJ9" s="447"/>
      <c r="CK9" s="447"/>
      <c r="CL9" s="447"/>
      <c r="CM9" s="447"/>
      <c r="CN9" s="447"/>
      <c r="CO9" s="447"/>
      <c r="CP9" s="447"/>
      <c r="CQ9" s="447"/>
      <c r="CR9" s="447"/>
      <c r="CS9" s="448"/>
      <c r="CT9" s="440">
        <v>13.1</v>
      </c>
      <c r="CU9" s="441"/>
      <c r="CV9" s="441"/>
      <c r="CW9" s="441"/>
      <c r="CX9" s="441"/>
      <c r="CY9" s="441"/>
      <c r="CZ9" s="441"/>
      <c r="DA9" s="442"/>
      <c r="DB9" s="440">
        <v>15.1</v>
      </c>
      <c r="DC9" s="441"/>
      <c r="DD9" s="441"/>
      <c r="DE9" s="441"/>
      <c r="DF9" s="441"/>
      <c r="DG9" s="441"/>
      <c r="DH9" s="441"/>
      <c r="DI9" s="442"/>
    </row>
    <row r="10" spans="1:119" ht="18.75" customHeight="1" thickBot="1" x14ac:dyDescent="0.2">
      <c r="A10" s="181"/>
      <c r="B10" s="437"/>
      <c r="C10" s="438"/>
      <c r="D10" s="438"/>
      <c r="E10" s="438"/>
      <c r="F10" s="438"/>
      <c r="G10" s="438"/>
      <c r="H10" s="438"/>
      <c r="I10" s="438"/>
      <c r="J10" s="438"/>
      <c r="K10" s="486"/>
      <c r="L10" s="493" t="s">
        <v>122</v>
      </c>
      <c r="M10" s="473"/>
      <c r="N10" s="473"/>
      <c r="O10" s="473"/>
      <c r="P10" s="473"/>
      <c r="Q10" s="474"/>
      <c r="R10" s="494">
        <v>49889</v>
      </c>
      <c r="S10" s="495"/>
      <c r="T10" s="495"/>
      <c r="U10" s="495"/>
      <c r="V10" s="496"/>
      <c r="W10" s="431"/>
      <c r="X10" s="432"/>
      <c r="Y10" s="432"/>
      <c r="Z10" s="432"/>
      <c r="AA10" s="432"/>
      <c r="AB10" s="432"/>
      <c r="AC10" s="432"/>
      <c r="AD10" s="432"/>
      <c r="AE10" s="432"/>
      <c r="AF10" s="432"/>
      <c r="AG10" s="432"/>
      <c r="AH10" s="432"/>
      <c r="AI10" s="432"/>
      <c r="AJ10" s="432"/>
      <c r="AK10" s="432"/>
      <c r="AL10" s="435"/>
      <c r="AM10" s="472" t="s">
        <v>123</v>
      </c>
      <c r="AN10" s="473"/>
      <c r="AO10" s="473"/>
      <c r="AP10" s="473"/>
      <c r="AQ10" s="473"/>
      <c r="AR10" s="473"/>
      <c r="AS10" s="473"/>
      <c r="AT10" s="474"/>
      <c r="AU10" s="475" t="s">
        <v>124</v>
      </c>
      <c r="AV10" s="476"/>
      <c r="AW10" s="476"/>
      <c r="AX10" s="476"/>
      <c r="AY10" s="477" t="s">
        <v>125</v>
      </c>
      <c r="AZ10" s="478"/>
      <c r="BA10" s="478"/>
      <c r="BB10" s="478"/>
      <c r="BC10" s="478"/>
      <c r="BD10" s="478"/>
      <c r="BE10" s="478"/>
      <c r="BF10" s="478"/>
      <c r="BG10" s="478"/>
      <c r="BH10" s="478"/>
      <c r="BI10" s="478"/>
      <c r="BJ10" s="478"/>
      <c r="BK10" s="478"/>
      <c r="BL10" s="478"/>
      <c r="BM10" s="479"/>
      <c r="BN10" s="443">
        <v>1117128</v>
      </c>
      <c r="BO10" s="444"/>
      <c r="BP10" s="444"/>
      <c r="BQ10" s="444"/>
      <c r="BR10" s="444"/>
      <c r="BS10" s="444"/>
      <c r="BT10" s="444"/>
      <c r="BU10" s="445"/>
      <c r="BV10" s="443">
        <v>400778</v>
      </c>
      <c r="BW10" s="444"/>
      <c r="BX10" s="444"/>
      <c r="BY10" s="444"/>
      <c r="BZ10" s="444"/>
      <c r="CA10" s="444"/>
      <c r="CB10" s="444"/>
      <c r="CC10" s="445"/>
      <c r="CD10" s="184" t="s">
        <v>126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37"/>
      <c r="C11" s="438"/>
      <c r="D11" s="438"/>
      <c r="E11" s="438"/>
      <c r="F11" s="438"/>
      <c r="G11" s="438"/>
      <c r="H11" s="438"/>
      <c r="I11" s="438"/>
      <c r="J11" s="438"/>
      <c r="K11" s="486"/>
      <c r="L11" s="497" t="s">
        <v>127</v>
      </c>
      <c r="M11" s="498"/>
      <c r="N11" s="498"/>
      <c r="O11" s="498"/>
      <c r="P11" s="498"/>
      <c r="Q11" s="499"/>
      <c r="R11" s="500" t="s">
        <v>128</v>
      </c>
      <c r="S11" s="501"/>
      <c r="T11" s="501"/>
      <c r="U11" s="501"/>
      <c r="V11" s="502"/>
      <c r="W11" s="431"/>
      <c r="X11" s="432"/>
      <c r="Y11" s="432"/>
      <c r="Z11" s="432"/>
      <c r="AA11" s="432"/>
      <c r="AB11" s="432"/>
      <c r="AC11" s="432"/>
      <c r="AD11" s="432"/>
      <c r="AE11" s="432"/>
      <c r="AF11" s="432"/>
      <c r="AG11" s="432"/>
      <c r="AH11" s="432"/>
      <c r="AI11" s="432"/>
      <c r="AJ11" s="432"/>
      <c r="AK11" s="432"/>
      <c r="AL11" s="435"/>
      <c r="AM11" s="472" t="s">
        <v>129</v>
      </c>
      <c r="AN11" s="473"/>
      <c r="AO11" s="473"/>
      <c r="AP11" s="473"/>
      <c r="AQ11" s="473"/>
      <c r="AR11" s="473"/>
      <c r="AS11" s="473"/>
      <c r="AT11" s="474"/>
      <c r="AU11" s="475" t="s">
        <v>119</v>
      </c>
      <c r="AV11" s="476"/>
      <c r="AW11" s="476"/>
      <c r="AX11" s="476"/>
      <c r="AY11" s="477" t="s">
        <v>130</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131</v>
      </c>
      <c r="CE11" s="447"/>
      <c r="CF11" s="447"/>
      <c r="CG11" s="447"/>
      <c r="CH11" s="447"/>
      <c r="CI11" s="447"/>
      <c r="CJ11" s="447"/>
      <c r="CK11" s="447"/>
      <c r="CL11" s="447"/>
      <c r="CM11" s="447"/>
      <c r="CN11" s="447"/>
      <c r="CO11" s="447"/>
      <c r="CP11" s="447"/>
      <c r="CQ11" s="447"/>
      <c r="CR11" s="447"/>
      <c r="CS11" s="448"/>
      <c r="CT11" s="483" t="s">
        <v>132</v>
      </c>
      <c r="CU11" s="484"/>
      <c r="CV11" s="484"/>
      <c r="CW11" s="484"/>
      <c r="CX11" s="484"/>
      <c r="CY11" s="484"/>
      <c r="CZ11" s="484"/>
      <c r="DA11" s="485"/>
      <c r="DB11" s="483" t="s">
        <v>132</v>
      </c>
      <c r="DC11" s="484"/>
      <c r="DD11" s="484"/>
      <c r="DE11" s="484"/>
      <c r="DF11" s="484"/>
      <c r="DG11" s="484"/>
      <c r="DH11" s="484"/>
      <c r="DI11" s="485"/>
    </row>
    <row r="12" spans="1:119" ht="18.75" customHeight="1" x14ac:dyDescent="0.15">
      <c r="A12" s="181"/>
      <c r="B12" s="503" t="s">
        <v>133</v>
      </c>
      <c r="C12" s="504"/>
      <c r="D12" s="504"/>
      <c r="E12" s="504"/>
      <c r="F12" s="504"/>
      <c r="G12" s="504"/>
      <c r="H12" s="504"/>
      <c r="I12" s="504"/>
      <c r="J12" s="504"/>
      <c r="K12" s="505"/>
      <c r="L12" s="512" t="s">
        <v>134</v>
      </c>
      <c r="M12" s="513"/>
      <c r="N12" s="513"/>
      <c r="O12" s="513"/>
      <c r="P12" s="513"/>
      <c r="Q12" s="514"/>
      <c r="R12" s="515">
        <v>50711</v>
      </c>
      <c r="S12" s="516"/>
      <c r="T12" s="516"/>
      <c r="U12" s="516"/>
      <c r="V12" s="517"/>
      <c r="W12" s="518" t="s">
        <v>1</v>
      </c>
      <c r="X12" s="476"/>
      <c r="Y12" s="476"/>
      <c r="Z12" s="476"/>
      <c r="AA12" s="476"/>
      <c r="AB12" s="519"/>
      <c r="AC12" s="520" t="s">
        <v>135</v>
      </c>
      <c r="AD12" s="521"/>
      <c r="AE12" s="521"/>
      <c r="AF12" s="521"/>
      <c r="AG12" s="522"/>
      <c r="AH12" s="520" t="s">
        <v>136</v>
      </c>
      <c r="AI12" s="521"/>
      <c r="AJ12" s="521"/>
      <c r="AK12" s="521"/>
      <c r="AL12" s="523"/>
      <c r="AM12" s="472" t="s">
        <v>137</v>
      </c>
      <c r="AN12" s="473"/>
      <c r="AO12" s="473"/>
      <c r="AP12" s="473"/>
      <c r="AQ12" s="473"/>
      <c r="AR12" s="473"/>
      <c r="AS12" s="473"/>
      <c r="AT12" s="474"/>
      <c r="AU12" s="475" t="s">
        <v>96</v>
      </c>
      <c r="AV12" s="476"/>
      <c r="AW12" s="476"/>
      <c r="AX12" s="476"/>
      <c r="AY12" s="477" t="s">
        <v>138</v>
      </c>
      <c r="AZ12" s="478"/>
      <c r="BA12" s="478"/>
      <c r="BB12" s="478"/>
      <c r="BC12" s="478"/>
      <c r="BD12" s="478"/>
      <c r="BE12" s="478"/>
      <c r="BF12" s="478"/>
      <c r="BG12" s="478"/>
      <c r="BH12" s="478"/>
      <c r="BI12" s="478"/>
      <c r="BJ12" s="478"/>
      <c r="BK12" s="478"/>
      <c r="BL12" s="478"/>
      <c r="BM12" s="479"/>
      <c r="BN12" s="443">
        <v>0</v>
      </c>
      <c r="BO12" s="444"/>
      <c r="BP12" s="444"/>
      <c r="BQ12" s="444"/>
      <c r="BR12" s="444"/>
      <c r="BS12" s="444"/>
      <c r="BT12" s="444"/>
      <c r="BU12" s="445"/>
      <c r="BV12" s="443">
        <v>400000</v>
      </c>
      <c r="BW12" s="444"/>
      <c r="BX12" s="444"/>
      <c r="BY12" s="444"/>
      <c r="BZ12" s="444"/>
      <c r="CA12" s="444"/>
      <c r="CB12" s="444"/>
      <c r="CC12" s="445"/>
      <c r="CD12" s="446" t="s">
        <v>139</v>
      </c>
      <c r="CE12" s="447"/>
      <c r="CF12" s="447"/>
      <c r="CG12" s="447"/>
      <c r="CH12" s="447"/>
      <c r="CI12" s="447"/>
      <c r="CJ12" s="447"/>
      <c r="CK12" s="447"/>
      <c r="CL12" s="447"/>
      <c r="CM12" s="447"/>
      <c r="CN12" s="447"/>
      <c r="CO12" s="447"/>
      <c r="CP12" s="447"/>
      <c r="CQ12" s="447"/>
      <c r="CR12" s="447"/>
      <c r="CS12" s="448"/>
      <c r="CT12" s="483" t="s">
        <v>132</v>
      </c>
      <c r="CU12" s="484"/>
      <c r="CV12" s="484"/>
      <c r="CW12" s="484"/>
      <c r="CX12" s="484"/>
      <c r="CY12" s="484"/>
      <c r="CZ12" s="484"/>
      <c r="DA12" s="485"/>
      <c r="DB12" s="483" t="s">
        <v>140</v>
      </c>
      <c r="DC12" s="484"/>
      <c r="DD12" s="484"/>
      <c r="DE12" s="484"/>
      <c r="DF12" s="484"/>
      <c r="DG12" s="484"/>
      <c r="DH12" s="484"/>
      <c r="DI12" s="485"/>
    </row>
    <row r="13" spans="1:119" ht="18.75" customHeight="1" x14ac:dyDescent="0.15">
      <c r="A13" s="181"/>
      <c r="B13" s="506"/>
      <c r="C13" s="507"/>
      <c r="D13" s="507"/>
      <c r="E13" s="507"/>
      <c r="F13" s="507"/>
      <c r="G13" s="507"/>
      <c r="H13" s="507"/>
      <c r="I13" s="507"/>
      <c r="J13" s="507"/>
      <c r="K13" s="508"/>
      <c r="L13" s="190"/>
      <c r="M13" s="534" t="s">
        <v>141</v>
      </c>
      <c r="N13" s="535"/>
      <c r="O13" s="535"/>
      <c r="P13" s="535"/>
      <c r="Q13" s="536"/>
      <c r="R13" s="527">
        <v>49827</v>
      </c>
      <c r="S13" s="528"/>
      <c r="T13" s="528"/>
      <c r="U13" s="528"/>
      <c r="V13" s="529"/>
      <c r="W13" s="459" t="s">
        <v>142</v>
      </c>
      <c r="X13" s="460"/>
      <c r="Y13" s="460"/>
      <c r="Z13" s="460"/>
      <c r="AA13" s="460"/>
      <c r="AB13" s="450"/>
      <c r="AC13" s="494">
        <v>759</v>
      </c>
      <c r="AD13" s="495"/>
      <c r="AE13" s="495"/>
      <c r="AF13" s="495"/>
      <c r="AG13" s="537"/>
      <c r="AH13" s="494">
        <v>861</v>
      </c>
      <c r="AI13" s="495"/>
      <c r="AJ13" s="495"/>
      <c r="AK13" s="495"/>
      <c r="AL13" s="496"/>
      <c r="AM13" s="472" t="s">
        <v>143</v>
      </c>
      <c r="AN13" s="473"/>
      <c r="AO13" s="473"/>
      <c r="AP13" s="473"/>
      <c r="AQ13" s="473"/>
      <c r="AR13" s="473"/>
      <c r="AS13" s="473"/>
      <c r="AT13" s="474"/>
      <c r="AU13" s="475" t="s">
        <v>144</v>
      </c>
      <c r="AV13" s="476"/>
      <c r="AW13" s="476"/>
      <c r="AX13" s="476"/>
      <c r="AY13" s="477" t="s">
        <v>145</v>
      </c>
      <c r="AZ13" s="478"/>
      <c r="BA13" s="478"/>
      <c r="BB13" s="478"/>
      <c r="BC13" s="478"/>
      <c r="BD13" s="478"/>
      <c r="BE13" s="478"/>
      <c r="BF13" s="478"/>
      <c r="BG13" s="478"/>
      <c r="BH13" s="478"/>
      <c r="BI13" s="478"/>
      <c r="BJ13" s="478"/>
      <c r="BK13" s="478"/>
      <c r="BL13" s="478"/>
      <c r="BM13" s="479"/>
      <c r="BN13" s="443">
        <v>1008643</v>
      </c>
      <c r="BO13" s="444"/>
      <c r="BP13" s="444"/>
      <c r="BQ13" s="444"/>
      <c r="BR13" s="444"/>
      <c r="BS13" s="444"/>
      <c r="BT13" s="444"/>
      <c r="BU13" s="445"/>
      <c r="BV13" s="443">
        <v>158448</v>
      </c>
      <c r="BW13" s="444"/>
      <c r="BX13" s="444"/>
      <c r="BY13" s="444"/>
      <c r="BZ13" s="444"/>
      <c r="CA13" s="444"/>
      <c r="CB13" s="444"/>
      <c r="CC13" s="445"/>
      <c r="CD13" s="446" t="s">
        <v>146</v>
      </c>
      <c r="CE13" s="447"/>
      <c r="CF13" s="447"/>
      <c r="CG13" s="447"/>
      <c r="CH13" s="447"/>
      <c r="CI13" s="447"/>
      <c r="CJ13" s="447"/>
      <c r="CK13" s="447"/>
      <c r="CL13" s="447"/>
      <c r="CM13" s="447"/>
      <c r="CN13" s="447"/>
      <c r="CO13" s="447"/>
      <c r="CP13" s="447"/>
      <c r="CQ13" s="447"/>
      <c r="CR13" s="447"/>
      <c r="CS13" s="448"/>
      <c r="CT13" s="440">
        <v>7.7</v>
      </c>
      <c r="CU13" s="441"/>
      <c r="CV13" s="441"/>
      <c r="CW13" s="441"/>
      <c r="CX13" s="441"/>
      <c r="CY13" s="441"/>
      <c r="CZ13" s="441"/>
      <c r="DA13" s="442"/>
      <c r="DB13" s="440">
        <v>8.3000000000000007</v>
      </c>
      <c r="DC13" s="441"/>
      <c r="DD13" s="441"/>
      <c r="DE13" s="441"/>
      <c r="DF13" s="441"/>
      <c r="DG13" s="441"/>
      <c r="DH13" s="441"/>
      <c r="DI13" s="442"/>
    </row>
    <row r="14" spans="1:119" ht="18.75" customHeight="1" thickBot="1" x14ac:dyDescent="0.2">
      <c r="A14" s="181"/>
      <c r="B14" s="506"/>
      <c r="C14" s="507"/>
      <c r="D14" s="507"/>
      <c r="E14" s="507"/>
      <c r="F14" s="507"/>
      <c r="G14" s="507"/>
      <c r="H14" s="507"/>
      <c r="I14" s="507"/>
      <c r="J14" s="507"/>
      <c r="K14" s="508"/>
      <c r="L14" s="524" t="s">
        <v>147</v>
      </c>
      <c r="M14" s="525"/>
      <c r="N14" s="525"/>
      <c r="O14" s="525"/>
      <c r="P14" s="525"/>
      <c r="Q14" s="526"/>
      <c r="R14" s="527">
        <v>50658</v>
      </c>
      <c r="S14" s="528"/>
      <c r="T14" s="528"/>
      <c r="U14" s="528"/>
      <c r="V14" s="529"/>
      <c r="W14" s="433"/>
      <c r="X14" s="434"/>
      <c r="Y14" s="434"/>
      <c r="Z14" s="434"/>
      <c r="AA14" s="434"/>
      <c r="AB14" s="423"/>
      <c r="AC14" s="530">
        <v>3.2</v>
      </c>
      <c r="AD14" s="531"/>
      <c r="AE14" s="531"/>
      <c r="AF14" s="531"/>
      <c r="AG14" s="532"/>
      <c r="AH14" s="530">
        <v>3.6</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148</v>
      </c>
      <c r="CE14" s="539"/>
      <c r="CF14" s="539"/>
      <c r="CG14" s="539"/>
      <c r="CH14" s="539"/>
      <c r="CI14" s="539"/>
      <c r="CJ14" s="539"/>
      <c r="CK14" s="539"/>
      <c r="CL14" s="539"/>
      <c r="CM14" s="539"/>
      <c r="CN14" s="539"/>
      <c r="CO14" s="539"/>
      <c r="CP14" s="539"/>
      <c r="CQ14" s="539"/>
      <c r="CR14" s="539"/>
      <c r="CS14" s="540"/>
      <c r="CT14" s="541">
        <v>23.2</v>
      </c>
      <c r="CU14" s="542"/>
      <c r="CV14" s="542"/>
      <c r="CW14" s="542"/>
      <c r="CX14" s="542"/>
      <c r="CY14" s="542"/>
      <c r="CZ14" s="542"/>
      <c r="DA14" s="543"/>
      <c r="DB14" s="541">
        <v>50.5</v>
      </c>
      <c r="DC14" s="542"/>
      <c r="DD14" s="542"/>
      <c r="DE14" s="542"/>
      <c r="DF14" s="542"/>
      <c r="DG14" s="542"/>
      <c r="DH14" s="542"/>
      <c r="DI14" s="543"/>
    </row>
    <row r="15" spans="1:119" ht="18.75" customHeight="1" x14ac:dyDescent="0.15">
      <c r="A15" s="181"/>
      <c r="B15" s="506"/>
      <c r="C15" s="507"/>
      <c r="D15" s="507"/>
      <c r="E15" s="507"/>
      <c r="F15" s="507"/>
      <c r="G15" s="507"/>
      <c r="H15" s="507"/>
      <c r="I15" s="507"/>
      <c r="J15" s="507"/>
      <c r="K15" s="508"/>
      <c r="L15" s="190"/>
      <c r="M15" s="534" t="s">
        <v>149</v>
      </c>
      <c r="N15" s="535"/>
      <c r="O15" s="535"/>
      <c r="P15" s="535"/>
      <c r="Q15" s="536"/>
      <c r="R15" s="527">
        <v>49993</v>
      </c>
      <c r="S15" s="528"/>
      <c r="T15" s="528"/>
      <c r="U15" s="528"/>
      <c r="V15" s="529"/>
      <c r="W15" s="459" t="s">
        <v>150</v>
      </c>
      <c r="X15" s="460"/>
      <c r="Y15" s="460"/>
      <c r="Z15" s="460"/>
      <c r="AA15" s="460"/>
      <c r="AB15" s="450"/>
      <c r="AC15" s="494">
        <v>8579</v>
      </c>
      <c r="AD15" s="495"/>
      <c r="AE15" s="495"/>
      <c r="AF15" s="495"/>
      <c r="AG15" s="537"/>
      <c r="AH15" s="494">
        <v>8554</v>
      </c>
      <c r="AI15" s="495"/>
      <c r="AJ15" s="495"/>
      <c r="AK15" s="495"/>
      <c r="AL15" s="496"/>
      <c r="AM15" s="472"/>
      <c r="AN15" s="473"/>
      <c r="AO15" s="473"/>
      <c r="AP15" s="473"/>
      <c r="AQ15" s="473"/>
      <c r="AR15" s="473"/>
      <c r="AS15" s="473"/>
      <c r="AT15" s="474"/>
      <c r="AU15" s="475"/>
      <c r="AV15" s="476"/>
      <c r="AW15" s="476"/>
      <c r="AX15" s="476"/>
      <c r="AY15" s="403" t="s">
        <v>151</v>
      </c>
      <c r="AZ15" s="404"/>
      <c r="BA15" s="404"/>
      <c r="BB15" s="404"/>
      <c r="BC15" s="404"/>
      <c r="BD15" s="404"/>
      <c r="BE15" s="404"/>
      <c r="BF15" s="404"/>
      <c r="BG15" s="404"/>
      <c r="BH15" s="404"/>
      <c r="BI15" s="404"/>
      <c r="BJ15" s="404"/>
      <c r="BK15" s="404"/>
      <c r="BL15" s="404"/>
      <c r="BM15" s="405"/>
      <c r="BN15" s="406">
        <v>8318819</v>
      </c>
      <c r="BO15" s="407"/>
      <c r="BP15" s="407"/>
      <c r="BQ15" s="407"/>
      <c r="BR15" s="407"/>
      <c r="BS15" s="407"/>
      <c r="BT15" s="407"/>
      <c r="BU15" s="408"/>
      <c r="BV15" s="406">
        <v>7816347</v>
      </c>
      <c r="BW15" s="407"/>
      <c r="BX15" s="407"/>
      <c r="BY15" s="407"/>
      <c r="BZ15" s="407"/>
      <c r="CA15" s="407"/>
      <c r="CB15" s="407"/>
      <c r="CC15" s="408"/>
      <c r="CD15" s="544" t="s">
        <v>152</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06"/>
      <c r="C16" s="507"/>
      <c r="D16" s="507"/>
      <c r="E16" s="507"/>
      <c r="F16" s="507"/>
      <c r="G16" s="507"/>
      <c r="H16" s="507"/>
      <c r="I16" s="507"/>
      <c r="J16" s="507"/>
      <c r="K16" s="508"/>
      <c r="L16" s="524" t="s">
        <v>153</v>
      </c>
      <c r="M16" s="547"/>
      <c r="N16" s="547"/>
      <c r="O16" s="547"/>
      <c r="P16" s="547"/>
      <c r="Q16" s="548"/>
      <c r="R16" s="549" t="s">
        <v>154</v>
      </c>
      <c r="S16" s="550"/>
      <c r="T16" s="550"/>
      <c r="U16" s="550"/>
      <c r="V16" s="551"/>
      <c r="W16" s="433"/>
      <c r="X16" s="434"/>
      <c r="Y16" s="434"/>
      <c r="Z16" s="434"/>
      <c r="AA16" s="434"/>
      <c r="AB16" s="423"/>
      <c r="AC16" s="530">
        <v>36.200000000000003</v>
      </c>
      <c r="AD16" s="531"/>
      <c r="AE16" s="531"/>
      <c r="AF16" s="531"/>
      <c r="AG16" s="532"/>
      <c r="AH16" s="530">
        <v>36</v>
      </c>
      <c r="AI16" s="531"/>
      <c r="AJ16" s="531"/>
      <c r="AK16" s="531"/>
      <c r="AL16" s="533"/>
      <c r="AM16" s="472"/>
      <c r="AN16" s="473"/>
      <c r="AO16" s="473"/>
      <c r="AP16" s="473"/>
      <c r="AQ16" s="473"/>
      <c r="AR16" s="473"/>
      <c r="AS16" s="473"/>
      <c r="AT16" s="474"/>
      <c r="AU16" s="475"/>
      <c r="AV16" s="476"/>
      <c r="AW16" s="476"/>
      <c r="AX16" s="476"/>
      <c r="AY16" s="477" t="s">
        <v>155</v>
      </c>
      <c r="AZ16" s="478"/>
      <c r="BA16" s="478"/>
      <c r="BB16" s="478"/>
      <c r="BC16" s="478"/>
      <c r="BD16" s="478"/>
      <c r="BE16" s="478"/>
      <c r="BF16" s="478"/>
      <c r="BG16" s="478"/>
      <c r="BH16" s="478"/>
      <c r="BI16" s="478"/>
      <c r="BJ16" s="478"/>
      <c r="BK16" s="478"/>
      <c r="BL16" s="478"/>
      <c r="BM16" s="479"/>
      <c r="BN16" s="443">
        <v>10767173</v>
      </c>
      <c r="BO16" s="444"/>
      <c r="BP16" s="444"/>
      <c r="BQ16" s="444"/>
      <c r="BR16" s="444"/>
      <c r="BS16" s="444"/>
      <c r="BT16" s="444"/>
      <c r="BU16" s="445"/>
      <c r="BV16" s="443">
        <v>10238836</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81"/>
      <c r="B17" s="509"/>
      <c r="C17" s="510"/>
      <c r="D17" s="510"/>
      <c r="E17" s="510"/>
      <c r="F17" s="510"/>
      <c r="G17" s="510"/>
      <c r="H17" s="510"/>
      <c r="I17" s="510"/>
      <c r="J17" s="510"/>
      <c r="K17" s="511"/>
      <c r="L17" s="195"/>
      <c r="M17" s="554" t="s">
        <v>156</v>
      </c>
      <c r="N17" s="555"/>
      <c r="O17" s="555"/>
      <c r="P17" s="555"/>
      <c r="Q17" s="556"/>
      <c r="R17" s="549" t="s">
        <v>157</v>
      </c>
      <c r="S17" s="550"/>
      <c r="T17" s="550"/>
      <c r="U17" s="550"/>
      <c r="V17" s="551"/>
      <c r="W17" s="459" t="s">
        <v>158</v>
      </c>
      <c r="X17" s="460"/>
      <c r="Y17" s="460"/>
      <c r="Z17" s="460"/>
      <c r="AA17" s="460"/>
      <c r="AB17" s="450"/>
      <c r="AC17" s="494">
        <v>14335</v>
      </c>
      <c r="AD17" s="495"/>
      <c r="AE17" s="495"/>
      <c r="AF17" s="495"/>
      <c r="AG17" s="537"/>
      <c r="AH17" s="494">
        <v>14314</v>
      </c>
      <c r="AI17" s="495"/>
      <c r="AJ17" s="495"/>
      <c r="AK17" s="495"/>
      <c r="AL17" s="496"/>
      <c r="AM17" s="472"/>
      <c r="AN17" s="473"/>
      <c r="AO17" s="473"/>
      <c r="AP17" s="473"/>
      <c r="AQ17" s="473"/>
      <c r="AR17" s="473"/>
      <c r="AS17" s="473"/>
      <c r="AT17" s="474"/>
      <c r="AU17" s="475"/>
      <c r="AV17" s="476"/>
      <c r="AW17" s="476"/>
      <c r="AX17" s="476"/>
      <c r="AY17" s="477" t="s">
        <v>159</v>
      </c>
      <c r="AZ17" s="478"/>
      <c r="BA17" s="478"/>
      <c r="BB17" s="478"/>
      <c r="BC17" s="478"/>
      <c r="BD17" s="478"/>
      <c r="BE17" s="478"/>
      <c r="BF17" s="478"/>
      <c r="BG17" s="478"/>
      <c r="BH17" s="478"/>
      <c r="BI17" s="478"/>
      <c r="BJ17" s="478"/>
      <c r="BK17" s="478"/>
      <c r="BL17" s="478"/>
      <c r="BM17" s="479"/>
      <c r="BN17" s="443">
        <v>10666909</v>
      </c>
      <c r="BO17" s="444"/>
      <c r="BP17" s="444"/>
      <c r="BQ17" s="444"/>
      <c r="BR17" s="444"/>
      <c r="BS17" s="444"/>
      <c r="BT17" s="444"/>
      <c r="BU17" s="445"/>
      <c r="BV17" s="443">
        <v>10019604</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81"/>
      <c r="B18" s="565" t="s">
        <v>160</v>
      </c>
      <c r="C18" s="486"/>
      <c r="D18" s="486"/>
      <c r="E18" s="566"/>
      <c r="F18" s="566"/>
      <c r="G18" s="566"/>
      <c r="H18" s="566"/>
      <c r="I18" s="566"/>
      <c r="J18" s="566"/>
      <c r="K18" s="566"/>
      <c r="L18" s="567">
        <v>80.150000000000006</v>
      </c>
      <c r="M18" s="567"/>
      <c r="N18" s="567"/>
      <c r="O18" s="567"/>
      <c r="P18" s="567"/>
      <c r="Q18" s="567"/>
      <c r="R18" s="568"/>
      <c r="S18" s="568"/>
      <c r="T18" s="568"/>
      <c r="U18" s="568"/>
      <c r="V18" s="569"/>
      <c r="W18" s="461"/>
      <c r="X18" s="462"/>
      <c r="Y18" s="462"/>
      <c r="Z18" s="462"/>
      <c r="AA18" s="462"/>
      <c r="AB18" s="453"/>
      <c r="AC18" s="570">
        <v>60.6</v>
      </c>
      <c r="AD18" s="571"/>
      <c r="AE18" s="571"/>
      <c r="AF18" s="571"/>
      <c r="AG18" s="572"/>
      <c r="AH18" s="570">
        <v>60.3</v>
      </c>
      <c r="AI18" s="571"/>
      <c r="AJ18" s="571"/>
      <c r="AK18" s="571"/>
      <c r="AL18" s="573"/>
      <c r="AM18" s="472"/>
      <c r="AN18" s="473"/>
      <c r="AO18" s="473"/>
      <c r="AP18" s="473"/>
      <c r="AQ18" s="473"/>
      <c r="AR18" s="473"/>
      <c r="AS18" s="473"/>
      <c r="AT18" s="474"/>
      <c r="AU18" s="475"/>
      <c r="AV18" s="476"/>
      <c r="AW18" s="476"/>
      <c r="AX18" s="476"/>
      <c r="AY18" s="477" t="s">
        <v>161</v>
      </c>
      <c r="AZ18" s="478"/>
      <c r="BA18" s="478"/>
      <c r="BB18" s="478"/>
      <c r="BC18" s="478"/>
      <c r="BD18" s="478"/>
      <c r="BE18" s="478"/>
      <c r="BF18" s="478"/>
      <c r="BG18" s="478"/>
      <c r="BH18" s="478"/>
      <c r="BI18" s="478"/>
      <c r="BJ18" s="478"/>
      <c r="BK18" s="478"/>
      <c r="BL18" s="478"/>
      <c r="BM18" s="479"/>
      <c r="BN18" s="443">
        <v>13528388</v>
      </c>
      <c r="BO18" s="444"/>
      <c r="BP18" s="444"/>
      <c r="BQ18" s="444"/>
      <c r="BR18" s="444"/>
      <c r="BS18" s="444"/>
      <c r="BT18" s="444"/>
      <c r="BU18" s="445"/>
      <c r="BV18" s="443">
        <v>13144069</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81"/>
      <c r="B19" s="565" t="s">
        <v>162</v>
      </c>
      <c r="C19" s="486"/>
      <c r="D19" s="486"/>
      <c r="E19" s="566"/>
      <c r="F19" s="566"/>
      <c r="G19" s="566"/>
      <c r="H19" s="566"/>
      <c r="I19" s="566"/>
      <c r="J19" s="566"/>
      <c r="K19" s="566"/>
      <c r="L19" s="574">
        <v>630</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163</v>
      </c>
      <c r="AZ19" s="478"/>
      <c r="BA19" s="478"/>
      <c r="BB19" s="478"/>
      <c r="BC19" s="478"/>
      <c r="BD19" s="478"/>
      <c r="BE19" s="478"/>
      <c r="BF19" s="478"/>
      <c r="BG19" s="478"/>
      <c r="BH19" s="478"/>
      <c r="BI19" s="478"/>
      <c r="BJ19" s="478"/>
      <c r="BK19" s="478"/>
      <c r="BL19" s="478"/>
      <c r="BM19" s="479"/>
      <c r="BN19" s="443">
        <v>17622757</v>
      </c>
      <c r="BO19" s="444"/>
      <c r="BP19" s="444"/>
      <c r="BQ19" s="444"/>
      <c r="BR19" s="444"/>
      <c r="BS19" s="444"/>
      <c r="BT19" s="444"/>
      <c r="BU19" s="445"/>
      <c r="BV19" s="443">
        <v>16531529</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81"/>
      <c r="B20" s="565" t="s">
        <v>164</v>
      </c>
      <c r="C20" s="486"/>
      <c r="D20" s="486"/>
      <c r="E20" s="566"/>
      <c r="F20" s="566"/>
      <c r="G20" s="566"/>
      <c r="H20" s="566"/>
      <c r="I20" s="566"/>
      <c r="J20" s="566"/>
      <c r="K20" s="566"/>
      <c r="L20" s="574">
        <v>19659</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81"/>
      <c r="B21" s="583" t="s">
        <v>165</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81"/>
      <c r="B22" s="613" t="s">
        <v>166</v>
      </c>
      <c r="C22" s="587"/>
      <c r="D22" s="588"/>
      <c r="E22" s="455" t="s">
        <v>1</v>
      </c>
      <c r="F22" s="460"/>
      <c r="G22" s="460"/>
      <c r="H22" s="460"/>
      <c r="I22" s="460"/>
      <c r="J22" s="460"/>
      <c r="K22" s="450"/>
      <c r="L22" s="455" t="s">
        <v>167</v>
      </c>
      <c r="M22" s="460"/>
      <c r="N22" s="460"/>
      <c r="O22" s="460"/>
      <c r="P22" s="450"/>
      <c r="Q22" s="618" t="s">
        <v>168</v>
      </c>
      <c r="R22" s="619"/>
      <c r="S22" s="619"/>
      <c r="T22" s="619"/>
      <c r="U22" s="619"/>
      <c r="V22" s="620"/>
      <c r="W22" s="586" t="s">
        <v>169</v>
      </c>
      <c r="X22" s="587"/>
      <c r="Y22" s="588"/>
      <c r="Z22" s="455" t="s">
        <v>1</v>
      </c>
      <c r="AA22" s="460"/>
      <c r="AB22" s="460"/>
      <c r="AC22" s="460"/>
      <c r="AD22" s="460"/>
      <c r="AE22" s="460"/>
      <c r="AF22" s="460"/>
      <c r="AG22" s="450"/>
      <c r="AH22" s="624" t="s">
        <v>170</v>
      </c>
      <c r="AI22" s="460"/>
      <c r="AJ22" s="460"/>
      <c r="AK22" s="460"/>
      <c r="AL22" s="450"/>
      <c r="AM22" s="624" t="s">
        <v>171</v>
      </c>
      <c r="AN22" s="625"/>
      <c r="AO22" s="625"/>
      <c r="AP22" s="625"/>
      <c r="AQ22" s="625"/>
      <c r="AR22" s="626"/>
      <c r="AS22" s="618" t="s">
        <v>168</v>
      </c>
      <c r="AT22" s="619"/>
      <c r="AU22" s="619"/>
      <c r="AV22" s="619"/>
      <c r="AW22" s="619"/>
      <c r="AX22" s="630"/>
      <c r="AY22" s="403" t="s">
        <v>172</v>
      </c>
      <c r="AZ22" s="404"/>
      <c r="BA22" s="404"/>
      <c r="BB22" s="404"/>
      <c r="BC22" s="404"/>
      <c r="BD22" s="404"/>
      <c r="BE22" s="404"/>
      <c r="BF22" s="404"/>
      <c r="BG22" s="404"/>
      <c r="BH22" s="404"/>
      <c r="BI22" s="404"/>
      <c r="BJ22" s="404"/>
      <c r="BK22" s="404"/>
      <c r="BL22" s="404"/>
      <c r="BM22" s="405"/>
      <c r="BN22" s="406">
        <v>26948580</v>
      </c>
      <c r="BO22" s="407"/>
      <c r="BP22" s="407"/>
      <c r="BQ22" s="407"/>
      <c r="BR22" s="407"/>
      <c r="BS22" s="407"/>
      <c r="BT22" s="407"/>
      <c r="BU22" s="408"/>
      <c r="BV22" s="406">
        <v>27937123</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173</v>
      </c>
      <c r="AZ23" s="478"/>
      <c r="BA23" s="478"/>
      <c r="BB23" s="478"/>
      <c r="BC23" s="478"/>
      <c r="BD23" s="478"/>
      <c r="BE23" s="478"/>
      <c r="BF23" s="478"/>
      <c r="BG23" s="478"/>
      <c r="BH23" s="478"/>
      <c r="BI23" s="478"/>
      <c r="BJ23" s="478"/>
      <c r="BK23" s="478"/>
      <c r="BL23" s="478"/>
      <c r="BM23" s="479"/>
      <c r="BN23" s="443">
        <v>18024200</v>
      </c>
      <c r="BO23" s="444"/>
      <c r="BP23" s="444"/>
      <c r="BQ23" s="444"/>
      <c r="BR23" s="444"/>
      <c r="BS23" s="444"/>
      <c r="BT23" s="444"/>
      <c r="BU23" s="445"/>
      <c r="BV23" s="443">
        <v>18434749</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81"/>
      <c r="B24" s="614"/>
      <c r="C24" s="590"/>
      <c r="D24" s="591"/>
      <c r="E24" s="493" t="s">
        <v>174</v>
      </c>
      <c r="F24" s="473"/>
      <c r="G24" s="473"/>
      <c r="H24" s="473"/>
      <c r="I24" s="473"/>
      <c r="J24" s="473"/>
      <c r="K24" s="474"/>
      <c r="L24" s="494">
        <v>1</v>
      </c>
      <c r="M24" s="495"/>
      <c r="N24" s="495"/>
      <c r="O24" s="495"/>
      <c r="P24" s="537"/>
      <c r="Q24" s="494">
        <v>8120</v>
      </c>
      <c r="R24" s="495"/>
      <c r="S24" s="495"/>
      <c r="T24" s="495"/>
      <c r="U24" s="495"/>
      <c r="V24" s="537"/>
      <c r="W24" s="589"/>
      <c r="X24" s="590"/>
      <c r="Y24" s="591"/>
      <c r="Z24" s="493" t="s">
        <v>175</v>
      </c>
      <c r="AA24" s="473"/>
      <c r="AB24" s="473"/>
      <c r="AC24" s="473"/>
      <c r="AD24" s="473"/>
      <c r="AE24" s="473"/>
      <c r="AF24" s="473"/>
      <c r="AG24" s="474"/>
      <c r="AH24" s="494">
        <v>363</v>
      </c>
      <c r="AI24" s="495"/>
      <c r="AJ24" s="495"/>
      <c r="AK24" s="495"/>
      <c r="AL24" s="537"/>
      <c r="AM24" s="494">
        <v>1150347</v>
      </c>
      <c r="AN24" s="495"/>
      <c r="AO24" s="495"/>
      <c r="AP24" s="495"/>
      <c r="AQ24" s="495"/>
      <c r="AR24" s="537"/>
      <c r="AS24" s="494">
        <v>3169</v>
      </c>
      <c r="AT24" s="495"/>
      <c r="AU24" s="495"/>
      <c r="AV24" s="495"/>
      <c r="AW24" s="495"/>
      <c r="AX24" s="496"/>
      <c r="AY24" s="559" t="s">
        <v>176</v>
      </c>
      <c r="AZ24" s="560"/>
      <c r="BA24" s="560"/>
      <c r="BB24" s="560"/>
      <c r="BC24" s="560"/>
      <c r="BD24" s="560"/>
      <c r="BE24" s="560"/>
      <c r="BF24" s="560"/>
      <c r="BG24" s="560"/>
      <c r="BH24" s="560"/>
      <c r="BI24" s="560"/>
      <c r="BJ24" s="560"/>
      <c r="BK24" s="560"/>
      <c r="BL24" s="560"/>
      <c r="BM24" s="561"/>
      <c r="BN24" s="443">
        <v>17523689</v>
      </c>
      <c r="BO24" s="444"/>
      <c r="BP24" s="444"/>
      <c r="BQ24" s="444"/>
      <c r="BR24" s="444"/>
      <c r="BS24" s="444"/>
      <c r="BT24" s="444"/>
      <c r="BU24" s="445"/>
      <c r="BV24" s="443">
        <v>18022623</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81"/>
      <c r="B25" s="614"/>
      <c r="C25" s="590"/>
      <c r="D25" s="591"/>
      <c r="E25" s="493" t="s">
        <v>177</v>
      </c>
      <c r="F25" s="473"/>
      <c r="G25" s="473"/>
      <c r="H25" s="473"/>
      <c r="I25" s="473"/>
      <c r="J25" s="473"/>
      <c r="K25" s="474"/>
      <c r="L25" s="494">
        <v>1</v>
      </c>
      <c r="M25" s="495"/>
      <c r="N25" s="495"/>
      <c r="O25" s="495"/>
      <c r="P25" s="537"/>
      <c r="Q25" s="494">
        <v>7210</v>
      </c>
      <c r="R25" s="495"/>
      <c r="S25" s="495"/>
      <c r="T25" s="495"/>
      <c r="U25" s="495"/>
      <c r="V25" s="537"/>
      <c r="W25" s="589"/>
      <c r="X25" s="590"/>
      <c r="Y25" s="591"/>
      <c r="Z25" s="493" t="s">
        <v>178</v>
      </c>
      <c r="AA25" s="473"/>
      <c r="AB25" s="473"/>
      <c r="AC25" s="473"/>
      <c r="AD25" s="473"/>
      <c r="AE25" s="473"/>
      <c r="AF25" s="473"/>
      <c r="AG25" s="474"/>
      <c r="AH25" s="494" t="s">
        <v>179</v>
      </c>
      <c r="AI25" s="495"/>
      <c r="AJ25" s="495"/>
      <c r="AK25" s="495"/>
      <c r="AL25" s="537"/>
      <c r="AM25" s="494" t="s">
        <v>179</v>
      </c>
      <c r="AN25" s="495"/>
      <c r="AO25" s="495"/>
      <c r="AP25" s="495"/>
      <c r="AQ25" s="495"/>
      <c r="AR25" s="537"/>
      <c r="AS25" s="494" t="s">
        <v>180</v>
      </c>
      <c r="AT25" s="495"/>
      <c r="AU25" s="495"/>
      <c r="AV25" s="495"/>
      <c r="AW25" s="495"/>
      <c r="AX25" s="496"/>
      <c r="AY25" s="403" t="s">
        <v>181</v>
      </c>
      <c r="AZ25" s="404"/>
      <c r="BA25" s="404"/>
      <c r="BB25" s="404"/>
      <c r="BC25" s="404"/>
      <c r="BD25" s="404"/>
      <c r="BE25" s="404"/>
      <c r="BF25" s="404"/>
      <c r="BG25" s="404"/>
      <c r="BH25" s="404"/>
      <c r="BI25" s="404"/>
      <c r="BJ25" s="404"/>
      <c r="BK25" s="404"/>
      <c r="BL25" s="404"/>
      <c r="BM25" s="405"/>
      <c r="BN25" s="406">
        <v>11013970</v>
      </c>
      <c r="BO25" s="407"/>
      <c r="BP25" s="407"/>
      <c r="BQ25" s="407"/>
      <c r="BR25" s="407"/>
      <c r="BS25" s="407"/>
      <c r="BT25" s="407"/>
      <c r="BU25" s="408"/>
      <c r="BV25" s="406">
        <v>9392615</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81"/>
      <c r="B26" s="614"/>
      <c r="C26" s="590"/>
      <c r="D26" s="591"/>
      <c r="E26" s="493" t="s">
        <v>182</v>
      </c>
      <c r="F26" s="473"/>
      <c r="G26" s="473"/>
      <c r="H26" s="473"/>
      <c r="I26" s="473"/>
      <c r="J26" s="473"/>
      <c r="K26" s="474"/>
      <c r="L26" s="494">
        <v>1</v>
      </c>
      <c r="M26" s="495"/>
      <c r="N26" s="495"/>
      <c r="O26" s="495"/>
      <c r="P26" s="537"/>
      <c r="Q26" s="494">
        <v>6610</v>
      </c>
      <c r="R26" s="495"/>
      <c r="S26" s="495"/>
      <c r="T26" s="495"/>
      <c r="U26" s="495"/>
      <c r="V26" s="537"/>
      <c r="W26" s="589"/>
      <c r="X26" s="590"/>
      <c r="Y26" s="591"/>
      <c r="Z26" s="493" t="s">
        <v>183</v>
      </c>
      <c r="AA26" s="595"/>
      <c r="AB26" s="595"/>
      <c r="AC26" s="595"/>
      <c r="AD26" s="595"/>
      <c r="AE26" s="595"/>
      <c r="AF26" s="595"/>
      <c r="AG26" s="596"/>
      <c r="AH26" s="494">
        <v>9</v>
      </c>
      <c r="AI26" s="495"/>
      <c r="AJ26" s="495"/>
      <c r="AK26" s="495"/>
      <c r="AL26" s="537"/>
      <c r="AM26" s="494">
        <v>26757</v>
      </c>
      <c r="AN26" s="495"/>
      <c r="AO26" s="495"/>
      <c r="AP26" s="495"/>
      <c r="AQ26" s="495"/>
      <c r="AR26" s="537"/>
      <c r="AS26" s="494">
        <v>2973</v>
      </c>
      <c r="AT26" s="495"/>
      <c r="AU26" s="495"/>
      <c r="AV26" s="495"/>
      <c r="AW26" s="495"/>
      <c r="AX26" s="496"/>
      <c r="AY26" s="446" t="s">
        <v>184</v>
      </c>
      <c r="AZ26" s="447"/>
      <c r="BA26" s="447"/>
      <c r="BB26" s="447"/>
      <c r="BC26" s="447"/>
      <c r="BD26" s="447"/>
      <c r="BE26" s="447"/>
      <c r="BF26" s="447"/>
      <c r="BG26" s="447"/>
      <c r="BH26" s="447"/>
      <c r="BI26" s="447"/>
      <c r="BJ26" s="447"/>
      <c r="BK26" s="447"/>
      <c r="BL26" s="447"/>
      <c r="BM26" s="448"/>
      <c r="BN26" s="443" t="s">
        <v>179</v>
      </c>
      <c r="BO26" s="444"/>
      <c r="BP26" s="444"/>
      <c r="BQ26" s="444"/>
      <c r="BR26" s="444"/>
      <c r="BS26" s="444"/>
      <c r="BT26" s="444"/>
      <c r="BU26" s="445"/>
      <c r="BV26" s="443" t="s">
        <v>185</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81"/>
      <c r="B27" s="614"/>
      <c r="C27" s="590"/>
      <c r="D27" s="591"/>
      <c r="E27" s="493" t="s">
        <v>186</v>
      </c>
      <c r="F27" s="473"/>
      <c r="G27" s="473"/>
      <c r="H27" s="473"/>
      <c r="I27" s="473"/>
      <c r="J27" s="473"/>
      <c r="K27" s="474"/>
      <c r="L27" s="494">
        <v>1</v>
      </c>
      <c r="M27" s="495"/>
      <c r="N27" s="495"/>
      <c r="O27" s="495"/>
      <c r="P27" s="537"/>
      <c r="Q27" s="494">
        <v>4300</v>
      </c>
      <c r="R27" s="495"/>
      <c r="S27" s="495"/>
      <c r="T27" s="495"/>
      <c r="U27" s="495"/>
      <c r="V27" s="537"/>
      <c r="W27" s="589"/>
      <c r="X27" s="590"/>
      <c r="Y27" s="591"/>
      <c r="Z27" s="493" t="s">
        <v>187</v>
      </c>
      <c r="AA27" s="473"/>
      <c r="AB27" s="473"/>
      <c r="AC27" s="473"/>
      <c r="AD27" s="473"/>
      <c r="AE27" s="473"/>
      <c r="AF27" s="473"/>
      <c r="AG27" s="474"/>
      <c r="AH27" s="494">
        <v>51</v>
      </c>
      <c r="AI27" s="495"/>
      <c r="AJ27" s="495"/>
      <c r="AK27" s="495"/>
      <c r="AL27" s="537"/>
      <c r="AM27" s="494">
        <v>154427</v>
      </c>
      <c r="AN27" s="495"/>
      <c r="AO27" s="495"/>
      <c r="AP27" s="495"/>
      <c r="AQ27" s="495"/>
      <c r="AR27" s="537"/>
      <c r="AS27" s="494">
        <v>3028</v>
      </c>
      <c r="AT27" s="495"/>
      <c r="AU27" s="495"/>
      <c r="AV27" s="495"/>
      <c r="AW27" s="495"/>
      <c r="AX27" s="496"/>
      <c r="AY27" s="538" t="s">
        <v>188</v>
      </c>
      <c r="AZ27" s="539"/>
      <c r="BA27" s="539"/>
      <c r="BB27" s="539"/>
      <c r="BC27" s="539"/>
      <c r="BD27" s="539"/>
      <c r="BE27" s="539"/>
      <c r="BF27" s="539"/>
      <c r="BG27" s="539"/>
      <c r="BH27" s="539"/>
      <c r="BI27" s="539"/>
      <c r="BJ27" s="539"/>
      <c r="BK27" s="539"/>
      <c r="BL27" s="539"/>
      <c r="BM27" s="540"/>
      <c r="BN27" s="562">
        <v>60000</v>
      </c>
      <c r="BO27" s="563"/>
      <c r="BP27" s="563"/>
      <c r="BQ27" s="563"/>
      <c r="BR27" s="563"/>
      <c r="BS27" s="563"/>
      <c r="BT27" s="563"/>
      <c r="BU27" s="564"/>
      <c r="BV27" s="562">
        <v>60000</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81"/>
      <c r="B28" s="614"/>
      <c r="C28" s="590"/>
      <c r="D28" s="591"/>
      <c r="E28" s="493" t="s">
        <v>189</v>
      </c>
      <c r="F28" s="473"/>
      <c r="G28" s="473"/>
      <c r="H28" s="473"/>
      <c r="I28" s="473"/>
      <c r="J28" s="473"/>
      <c r="K28" s="474"/>
      <c r="L28" s="494">
        <v>1</v>
      </c>
      <c r="M28" s="495"/>
      <c r="N28" s="495"/>
      <c r="O28" s="495"/>
      <c r="P28" s="537"/>
      <c r="Q28" s="494">
        <v>3800</v>
      </c>
      <c r="R28" s="495"/>
      <c r="S28" s="495"/>
      <c r="T28" s="495"/>
      <c r="U28" s="495"/>
      <c r="V28" s="537"/>
      <c r="W28" s="589"/>
      <c r="X28" s="590"/>
      <c r="Y28" s="591"/>
      <c r="Z28" s="493" t="s">
        <v>190</v>
      </c>
      <c r="AA28" s="473"/>
      <c r="AB28" s="473"/>
      <c r="AC28" s="473"/>
      <c r="AD28" s="473"/>
      <c r="AE28" s="473"/>
      <c r="AF28" s="473"/>
      <c r="AG28" s="474"/>
      <c r="AH28" s="494" t="s">
        <v>180</v>
      </c>
      <c r="AI28" s="495"/>
      <c r="AJ28" s="495"/>
      <c r="AK28" s="495"/>
      <c r="AL28" s="537"/>
      <c r="AM28" s="494" t="s">
        <v>180</v>
      </c>
      <c r="AN28" s="495"/>
      <c r="AO28" s="495"/>
      <c r="AP28" s="495"/>
      <c r="AQ28" s="495"/>
      <c r="AR28" s="537"/>
      <c r="AS28" s="494" t="s">
        <v>180</v>
      </c>
      <c r="AT28" s="495"/>
      <c r="AU28" s="495"/>
      <c r="AV28" s="495"/>
      <c r="AW28" s="495"/>
      <c r="AX28" s="496"/>
      <c r="AY28" s="597" t="s">
        <v>191</v>
      </c>
      <c r="AZ28" s="598"/>
      <c r="BA28" s="598"/>
      <c r="BB28" s="599"/>
      <c r="BC28" s="403" t="s">
        <v>50</v>
      </c>
      <c r="BD28" s="404"/>
      <c r="BE28" s="404"/>
      <c r="BF28" s="404"/>
      <c r="BG28" s="404"/>
      <c r="BH28" s="404"/>
      <c r="BI28" s="404"/>
      <c r="BJ28" s="404"/>
      <c r="BK28" s="404"/>
      <c r="BL28" s="404"/>
      <c r="BM28" s="405"/>
      <c r="BN28" s="406">
        <v>2690121</v>
      </c>
      <c r="BO28" s="407"/>
      <c r="BP28" s="407"/>
      <c r="BQ28" s="407"/>
      <c r="BR28" s="407"/>
      <c r="BS28" s="407"/>
      <c r="BT28" s="407"/>
      <c r="BU28" s="408"/>
      <c r="BV28" s="406">
        <v>1572993</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81"/>
      <c r="B29" s="614"/>
      <c r="C29" s="590"/>
      <c r="D29" s="591"/>
      <c r="E29" s="493" t="s">
        <v>192</v>
      </c>
      <c r="F29" s="473"/>
      <c r="G29" s="473"/>
      <c r="H29" s="473"/>
      <c r="I29" s="473"/>
      <c r="J29" s="473"/>
      <c r="K29" s="474"/>
      <c r="L29" s="494">
        <v>16</v>
      </c>
      <c r="M29" s="495"/>
      <c r="N29" s="495"/>
      <c r="O29" s="495"/>
      <c r="P29" s="537"/>
      <c r="Q29" s="494">
        <v>3500</v>
      </c>
      <c r="R29" s="495"/>
      <c r="S29" s="495"/>
      <c r="T29" s="495"/>
      <c r="U29" s="495"/>
      <c r="V29" s="537"/>
      <c r="W29" s="592"/>
      <c r="X29" s="593"/>
      <c r="Y29" s="594"/>
      <c r="Z29" s="493" t="s">
        <v>193</v>
      </c>
      <c r="AA29" s="473"/>
      <c r="AB29" s="473"/>
      <c r="AC29" s="473"/>
      <c r="AD29" s="473"/>
      <c r="AE29" s="473"/>
      <c r="AF29" s="473"/>
      <c r="AG29" s="474"/>
      <c r="AH29" s="494">
        <v>414</v>
      </c>
      <c r="AI29" s="495"/>
      <c r="AJ29" s="495"/>
      <c r="AK29" s="495"/>
      <c r="AL29" s="537"/>
      <c r="AM29" s="494">
        <v>1304774</v>
      </c>
      <c r="AN29" s="495"/>
      <c r="AO29" s="495"/>
      <c r="AP29" s="495"/>
      <c r="AQ29" s="495"/>
      <c r="AR29" s="537"/>
      <c r="AS29" s="494">
        <v>3152</v>
      </c>
      <c r="AT29" s="495"/>
      <c r="AU29" s="495"/>
      <c r="AV29" s="495"/>
      <c r="AW29" s="495"/>
      <c r="AX29" s="496"/>
      <c r="AY29" s="600"/>
      <c r="AZ29" s="601"/>
      <c r="BA29" s="601"/>
      <c r="BB29" s="602"/>
      <c r="BC29" s="477" t="s">
        <v>194</v>
      </c>
      <c r="BD29" s="478"/>
      <c r="BE29" s="478"/>
      <c r="BF29" s="478"/>
      <c r="BG29" s="478"/>
      <c r="BH29" s="478"/>
      <c r="BI29" s="478"/>
      <c r="BJ29" s="478"/>
      <c r="BK29" s="478"/>
      <c r="BL29" s="478"/>
      <c r="BM29" s="479"/>
      <c r="BN29" s="443">
        <v>598568</v>
      </c>
      <c r="BO29" s="444"/>
      <c r="BP29" s="444"/>
      <c r="BQ29" s="444"/>
      <c r="BR29" s="444"/>
      <c r="BS29" s="444"/>
      <c r="BT29" s="444"/>
      <c r="BU29" s="445"/>
      <c r="BV29" s="443">
        <v>598257</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195</v>
      </c>
      <c r="X30" s="611"/>
      <c r="Y30" s="611"/>
      <c r="Z30" s="611"/>
      <c r="AA30" s="611"/>
      <c r="AB30" s="611"/>
      <c r="AC30" s="611"/>
      <c r="AD30" s="611"/>
      <c r="AE30" s="611"/>
      <c r="AF30" s="611"/>
      <c r="AG30" s="612"/>
      <c r="AH30" s="570">
        <v>100.9</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52</v>
      </c>
      <c r="BD30" s="560"/>
      <c r="BE30" s="560"/>
      <c r="BF30" s="560"/>
      <c r="BG30" s="560"/>
      <c r="BH30" s="560"/>
      <c r="BI30" s="560"/>
      <c r="BJ30" s="560"/>
      <c r="BK30" s="560"/>
      <c r="BL30" s="560"/>
      <c r="BM30" s="561"/>
      <c r="BN30" s="562">
        <v>2943824</v>
      </c>
      <c r="BO30" s="563"/>
      <c r="BP30" s="563"/>
      <c r="BQ30" s="563"/>
      <c r="BR30" s="563"/>
      <c r="BS30" s="563"/>
      <c r="BT30" s="563"/>
      <c r="BU30" s="564"/>
      <c r="BV30" s="562">
        <v>1355123</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606" t="s">
        <v>196</v>
      </c>
      <c r="D32" s="606"/>
      <c r="E32" s="606"/>
      <c r="F32" s="606"/>
      <c r="G32" s="606"/>
      <c r="H32" s="606"/>
      <c r="I32" s="606"/>
      <c r="J32" s="606"/>
      <c r="K32" s="606"/>
      <c r="L32" s="606"/>
      <c r="M32" s="606"/>
      <c r="N32" s="606"/>
      <c r="O32" s="606"/>
      <c r="P32" s="606"/>
      <c r="Q32" s="606"/>
      <c r="R32" s="606"/>
      <c r="S32" s="606"/>
      <c r="U32" s="447" t="s">
        <v>197</v>
      </c>
      <c r="V32" s="447"/>
      <c r="W32" s="447"/>
      <c r="X32" s="447"/>
      <c r="Y32" s="447"/>
      <c r="Z32" s="447"/>
      <c r="AA32" s="447"/>
      <c r="AB32" s="447"/>
      <c r="AC32" s="447"/>
      <c r="AD32" s="447"/>
      <c r="AE32" s="447"/>
      <c r="AF32" s="447"/>
      <c r="AG32" s="447"/>
      <c r="AH32" s="447"/>
      <c r="AI32" s="447"/>
      <c r="AJ32" s="447"/>
      <c r="AK32" s="447"/>
      <c r="AM32" s="447" t="s">
        <v>198</v>
      </c>
      <c r="AN32" s="447"/>
      <c r="AO32" s="447"/>
      <c r="AP32" s="447"/>
      <c r="AQ32" s="447"/>
      <c r="AR32" s="447"/>
      <c r="AS32" s="447"/>
      <c r="AT32" s="447"/>
      <c r="AU32" s="447"/>
      <c r="AV32" s="447"/>
      <c r="AW32" s="447"/>
      <c r="AX32" s="447"/>
      <c r="AY32" s="447"/>
      <c r="AZ32" s="447"/>
      <c r="BA32" s="447"/>
      <c r="BB32" s="447"/>
      <c r="BC32" s="447"/>
      <c r="BE32" s="447" t="s">
        <v>199</v>
      </c>
      <c r="BF32" s="447"/>
      <c r="BG32" s="447"/>
      <c r="BH32" s="447"/>
      <c r="BI32" s="447"/>
      <c r="BJ32" s="447"/>
      <c r="BK32" s="447"/>
      <c r="BL32" s="447"/>
      <c r="BM32" s="447"/>
      <c r="BN32" s="447"/>
      <c r="BO32" s="447"/>
      <c r="BP32" s="447"/>
      <c r="BQ32" s="447"/>
      <c r="BR32" s="447"/>
      <c r="BS32" s="447"/>
      <c r="BT32" s="447"/>
      <c r="BU32" s="447"/>
      <c r="BW32" s="447" t="s">
        <v>200</v>
      </c>
      <c r="BX32" s="447"/>
      <c r="BY32" s="447"/>
      <c r="BZ32" s="447"/>
      <c r="CA32" s="447"/>
      <c r="CB32" s="447"/>
      <c r="CC32" s="447"/>
      <c r="CD32" s="447"/>
      <c r="CE32" s="447"/>
      <c r="CF32" s="447"/>
      <c r="CG32" s="447"/>
      <c r="CH32" s="447"/>
      <c r="CI32" s="447"/>
      <c r="CJ32" s="447"/>
      <c r="CK32" s="447"/>
      <c r="CL32" s="447"/>
      <c r="CM32" s="447"/>
      <c r="CO32" s="447" t="s">
        <v>201</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15">
      <c r="A33" s="181"/>
      <c r="B33" s="205"/>
      <c r="C33" s="467" t="s">
        <v>202</v>
      </c>
      <c r="D33" s="467"/>
      <c r="E33" s="432" t="s">
        <v>203</v>
      </c>
      <c r="F33" s="432"/>
      <c r="G33" s="432"/>
      <c r="H33" s="432"/>
      <c r="I33" s="432"/>
      <c r="J33" s="432"/>
      <c r="K33" s="432"/>
      <c r="L33" s="432"/>
      <c r="M33" s="432"/>
      <c r="N33" s="432"/>
      <c r="O33" s="432"/>
      <c r="P33" s="432"/>
      <c r="Q33" s="432"/>
      <c r="R33" s="432"/>
      <c r="S33" s="432"/>
      <c r="T33" s="206"/>
      <c r="U33" s="467" t="s">
        <v>202</v>
      </c>
      <c r="V33" s="467"/>
      <c r="W33" s="432" t="s">
        <v>204</v>
      </c>
      <c r="X33" s="432"/>
      <c r="Y33" s="432"/>
      <c r="Z33" s="432"/>
      <c r="AA33" s="432"/>
      <c r="AB33" s="432"/>
      <c r="AC33" s="432"/>
      <c r="AD33" s="432"/>
      <c r="AE33" s="432"/>
      <c r="AF33" s="432"/>
      <c r="AG33" s="432"/>
      <c r="AH33" s="432"/>
      <c r="AI33" s="432"/>
      <c r="AJ33" s="432"/>
      <c r="AK33" s="432"/>
      <c r="AL33" s="206"/>
      <c r="AM33" s="467" t="s">
        <v>205</v>
      </c>
      <c r="AN33" s="467"/>
      <c r="AO33" s="432" t="s">
        <v>203</v>
      </c>
      <c r="AP33" s="432"/>
      <c r="AQ33" s="432"/>
      <c r="AR33" s="432"/>
      <c r="AS33" s="432"/>
      <c r="AT33" s="432"/>
      <c r="AU33" s="432"/>
      <c r="AV33" s="432"/>
      <c r="AW33" s="432"/>
      <c r="AX33" s="432"/>
      <c r="AY33" s="432"/>
      <c r="AZ33" s="432"/>
      <c r="BA33" s="432"/>
      <c r="BB33" s="432"/>
      <c r="BC33" s="432"/>
      <c r="BD33" s="207"/>
      <c r="BE33" s="432" t="s">
        <v>206</v>
      </c>
      <c r="BF33" s="432"/>
      <c r="BG33" s="432" t="s">
        <v>207</v>
      </c>
      <c r="BH33" s="432"/>
      <c r="BI33" s="432"/>
      <c r="BJ33" s="432"/>
      <c r="BK33" s="432"/>
      <c r="BL33" s="432"/>
      <c r="BM33" s="432"/>
      <c r="BN33" s="432"/>
      <c r="BO33" s="432"/>
      <c r="BP33" s="432"/>
      <c r="BQ33" s="432"/>
      <c r="BR33" s="432"/>
      <c r="BS33" s="432"/>
      <c r="BT33" s="432"/>
      <c r="BU33" s="432"/>
      <c r="BV33" s="207"/>
      <c r="BW33" s="467" t="s">
        <v>206</v>
      </c>
      <c r="BX33" s="467"/>
      <c r="BY33" s="432" t="s">
        <v>208</v>
      </c>
      <c r="BZ33" s="432"/>
      <c r="CA33" s="432"/>
      <c r="CB33" s="432"/>
      <c r="CC33" s="432"/>
      <c r="CD33" s="432"/>
      <c r="CE33" s="432"/>
      <c r="CF33" s="432"/>
      <c r="CG33" s="432"/>
      <c r="CH33" s="432"/>
      <c r="CI33" s="432"/>
      <c r="CJ33" s="432"/>
      <c r="CK33" s="432"/>
      <c r="CL33" s="432"/>
      <c r="CM33" s="432"/>
      <c r="CN33" s="206"/>
      <c r="CO33" s="467" t="s">
        <v>209</v>
      </c>
      <c r="CP33" s="467"/>
      <c r="CQ33" s="432" t="s">
        <v>210</v>
      </c>
      <c r="CR33" s="432"/>
      <c r="CS33" s="432"/>
      <c r="CT33" s="432"/>
      <c r="CU33" s="432"/>
      <c r="CV33" s="432"/>
      <c r="CW33" s="432"/>
      <c r="CX33" s="432"/>
      <c r="CY33" s="432"/>
      <c r="CZ33" s="432"/>
      <c r="DA33" s="432"/>
      <c r="DB33" s="432"/>
      <c r="DC33" s="432"/>
      <c r="DD33" s="432"/>
      <c r="DE33" s="432"/>
      <c r="DF33" s="206"/>
      <c r="DG33" s="632" t="s">
        <v>211</v>
      </c>
      <c r="DH33" s="632"/>
      <c r="DI33" s="208"/>
    </row>
    <row r="34" spans="1:113" ht="32.25" customHeight="1" x14ac:dyDescent="0.15">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4</v>
      </c>
      <c r="V34" s="633"/>
      <c r="W34" s="634" t="str">
        <f>IF('各会計、関係団体の財政状況及び健全化判断比率'!B28="","",'各会計、関係団体の財政状況及び健全化判断比率'!B28)</f>
        <v>国民健康保険事業特別会計</v>
      </c>
      <c r="X34" s="634"/>
      <c r="Y34" s="634"/>
      <c r="Z34" s="634"/>
      <c r="AA34" s="634"/>
      <c r="AB34" s="634"/>
      <c r="AC34" s="634"/>
      <c r="AD34" s="634"/>
      <c r="AE34" s="634"/>
      <c r="AF34" s="634"/>
      <c r="AG34" s="634"/>
      <c r="AH34" s="634"/>
      <c r="AI34" s="634"/>
      <c r="AJ34" s="634"/>
      <c r="AK34" s="634"/>
      <c r="AL34" s="181"/>
      <c r="AM34" s="633">
        <f>IF(AO34="","",MAX(C34:D43,U34:V43)+1)</f>
        <v>7</v>
      </c>
      <c r="AN34" s="633"/>
      <c r="AO34" s="634" t="str">
        <f>IF('各会計、関係団体の財政状況及び健全化判断比率'!B31="","",'各会計、関係団体の財政状況及び健全化判断比率'!B31)</f>
        <v>水道事業会計</v>
      </c>
      <c r="AP34" s="634"/>
      <c r="AQ34" s="634"/>
      <c r="AR34" s="634"/>
      <c r="AS34" s="634"/>
      <c r="AT34" s="634"/>
      <c r="AU34" s="634"/>
      <c r="AV34" s="634"/>
      <c r="AW34" s="634"/>
      <c r="AX34" s="634"/>
      <c r="AY34" s="634"/>
      <c r="AZ34" s="634"/>
      <c r="BA34" s="634"/>
      <c r="BB34" s="634"/>
      <c r="BC34" s="634"/>
      <c r="BD34" s="181"/>
      <c r="BE34" s="633">
        <f>IF(BG34="","",MAX(C34:D43,U34:V43,AM34:AN43)+1)</f>
        <v>10</v>
      </c>
      <c r="BF34" s="633"/>
      <c r="BG34" s="634" t="str">
        <f>IF('各会計、関係団体の財政状況及び健全化判断比率'!B34="","",'各会計、関係団体の財政状況及び健全化判断比率'!B34)</f>
        <v>工業団地等整備事業特別会計</v>
      </c>
      <c r="BH34" s="634"/>
      <c r="BI34" s="634"/>
      <c r="BJ34" s="634"/>
      <c r="BK34" s="634"/>
      <c r="BL34" s="634"/>
      <c r="BM34" s="634"/>
      <c r="BN34" s="634"/>
      <c r="BO34" s="634"/>
      <c r="BP34" s="634"/>
      <c r="BQ34" s="634"/>
      <c r="BR34" s="634"/>
      <c r="BS34" s="634"/>
      <c r="BT34" s="634"/>
      <c r="BU34" s="634"/>
      <c r="BV34" s="181"/>
      <c r="BW34" s="633">
        <f>IF(BY34="","",MAX(C34:D43,U34:V43,AM34:AN43,BE34:BF43)+1)</f>
        <v>11</v>
      </c>
      <c r="BX34" s="633"/>
      <c r="BY34" s="634" t="str">
        <f>IF('各会計、関係団体の財政状況及び健全化判断比率'!B68="","",'各会計、関係団体の財政状況及び健全化判断比率'!B68)</f>
        <v>滋賀県市町村職員退職手当組合</v>
      </c>
      <c r="BZ34" s="634"/>
      <c r="CA34" s="634"/>
      <c r="CB34" s="634"/>
      <c r="CC34" s="634"/>
      <c r="CD34" s="634"/>
      <c r="CE34" s="634"/>
      <c r="CF34" s="634"/>
      <c r="CG34" s="634"/>
      <c r="CH34" s="634"/>
      <c r="CI34" s="634"/>
      <c r="CJ34" s="634"/>
      <c r="CK34" s="634"/>
      <c r="CL34" s="634"/>
      <c r="CM34" s="634"/>
      <c r="CN34" s="181"/>
      <c r="CO34" s="633">
        <f>IF(CQ34="","",MAX(C34:D43,U34:V43,AM34:AN43,BE34:BF43,BW34:BX43)+1)</f>
        <v>18</v>
      </c>
      <c r="CP34" s="633"/>
      <c r="CQ34" s="634" t="str">
        <f>IF('各会計、関係団体の財政状況及び健全化判断比率'!BS7="","",'各会計、関係団体の財政状況及び健全化判断比率'!BS7)</f>
        <v>野洲市湖岸開発</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15">
      <c r="A35" s="181"/>
      <c r="B35" s="205"/>
      <c r="C35" s="633">
        <f>IF(E35="","",C34+1)</f>
        <v>2</v>
      </c>
      <c r="D35" s="633"/>
      <c r="E35" s="634" t="str">
        <f>IF('各会計、関係団体の財政状況及び健全化判断比率'!B8="","",'各会計、関係団体の財政状況及び健全化判断比率'!B8)</f>
        <v>墓地公園事業特別会計</v>
      </c>
      <c r="F35" s="634"/>
      <c r="G35" s="634"/>
      <c r="H35" s="634"/>
      <c r="I35" s="634"/>
      <c r="J35" s="634"/>
      <c r="K35" s="634"/>
      <c r="L35" s="634"/>
      <c r="M35" s="634"/>
      <c r="N35" s="634"/>
      <c r="O35" s="634"/>
      <c r="P35" s="634"/>
      <c r="Q35" s="634"/>
      <c r="R35" s="634"/>
      <c r="S35" s="634"/>
      <c r="T35" s="181"/>
      <c r="U35" s="633">
        <f>IF(W35="","",U34+1)</f>
        <v>5</v>
      </c>
      <c r="V35" s="633"/>
      <c r="W35" s="634" t="str">
        <f>IF('各会計、関係団体の財政状況及び健全化判断比率'!B29="","",'各会計、関係団体の財政状況及び健全化判断比率'!B29)</f>
        <v>介護保険事業特別会計</v>
      </c>
      <c r="X35" s="634"/>
      <c r="Y35" s="634"/>
      <c r="Z35" s="634"/>
      <c r="AA35" s="634"/>
      <c r="AB35" s="634"/>
      <c r="AC35" s="634"/>
      <c r="AD35" s="634"/>
      <c r="AE35" s="634"/>
      <c r="AF35" s="634"/>
      <c r="AG35" s="634"/>
      <c r="AH35" s="634"/>
      <c r="AI35" s="634"/>
      <c r="AJ35" s="634"/>
      <c r="AK35" s="634"/>
      <c r="AL35" s="181"/>
      <c r="AM35" s="633">
        <f t="shared" ref="AM35:AM43" si="0">IF(AO35="","",AM34+1)</f>
        <v>8</v>
      </c>
      <c r="AN35" s="633"/>
      <c r="AO35" s="634" t="str">
        <f>IF('各会計、関係団体の財政状況及び健全化判断比率'!B32="","",'各会計、関係団体の財政状況及び健全化判断比率'!B32)</f>
        <v>下水道事業会計</v>
      </c>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12</v>
      </c>
      <c r="BX35" s="633"/>
      <c r="BY35" s="634" t="str">
        <f>IF('各会計、関係団体の財政状況及び健全化判断比率'!B69="","",'各会計、関係団体の財政状況及び健全化判断比率'!B69)</f>
        <v>滋賀県市町村議会議員公務災害補償等組合</v>
      </c>
      <c r="BZ35" s="634"/>
      <c r="CA35" s="634"/>
      <c r="CB35" s="634"/>
      <c r="CC35" s="634"/>
      <c r="CD35" s="634"/>
      <c r="CE35" s="634"/>
      <c r="CF35" s="634"/>
      <c r="CG35" s="634"/>
      <c r="CH35" s="634"/>
      <c r="CI35" s="634"/>
      <c r="CJ35" s="634"/>
      <c r="CK35" s="634"/>
      <c r="CL35" s="634"/>
      <c r="CM35" s="634"/>
      <c r="CN35" s="181"/>
      <c r="CO35" s="633" t="str">
        <f t="shared" ref="CO35:CO43" si="3">IF(CQ35="","",CO34+1)</f>
        <v/>
      </c>
      <c r="CP35" s="633"/>
      <c r="CQ35" s="634" t="str">
        <f>IF('各会計、関係団体の財政状況及び健全化判断比率'!BS8="","",'各会計、関係団体の財政状況及び健全化判断比率'!BS8)</f>
        <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15">
      <c r="A36" s="181"/>
      <c r="B36" s="205"/>
      <c r="C36" s="633">
        <f>IF(E36="","",C35+1)</f>
        <v>3</v>
      </c>
      <c r="D36" s="633"/>
      <c r="E36" s="634" t="str">
        <f>IF('各会計、関係団体の財政状況及び健全化判断比率'!B9="","",'各会計、関係団体の財政状況及び健全化判断比率'!B9)</f>
        <v>基幹水利施設管理事業特別会計</v>
      </c>
      <c r="F36" s="634"/>
      <c r="G36" s="634"/>
      <c r="H36" s="634"/>
      <c r="I36" s="634"/>
      <c r="J36" s="634"/>
      <c r="K36" s="634"/>
      <c r="L36" s="634"/>
      <c r="M36" s="634"/>
      <c r="N36" s="634"/>
      <c r="O36" s="634"/>
      <c r="P36" s="634"/>
      <c r="Q36" s="634"/>
      <c r="R36" s="634"/>
      <c r="S36" s="634"/>
      <c r="T36" s="181"/>
      <c r="U36" s="633">
        <f t="shared" ref="U36:U43" si="4">IF(W36="","",U35+1)</f>
        <v>6</v>
      </c>
      <c r="V36" s="633"/>
      <c r="W36" s="634" t="str">
        <f>IF('各会計、関係団体の財政状況及び健全化判断比率'!B30="","",'各会計、関係団体の財政状況及び健全化判断比率'!B30)</f>
        <v>後期高齢者医療特別会計</v>
      </c>
      <c r="X36" s="634"/>
      <c r="Y36" s="634"/>
      <c r="Z36" s="634"/>
      <c r="AA36" s="634"/>
      <c r="AB36" s="634"/>
      <c r="AC36" s="634"/>
      <c r="AD36" s="634"/>
      <c r="AE36" s="634"/>
      <c r="AF36" s="634"/>
      <c r="AG36" s="634"/>
      <c r="AH36" s="634"/>
      <c r="AI36" s="634"/>
      <c r="AJ36" s="634"/>
      <c r="AK36" s="634"/>
      <c r="AL36" s="181"/>
      <c r="AM36" s="633">
        <f t="shared" si="0"/>
        <v>9</v>
      </c>
      <c r="AN36" s="633"/>
      <c r="AO36" s="634" t="str">
        <f>IF('各会計、関係団体の財政状況及び健全化判断比率'!B33="","",'各会計、関係団体の財政状況及び健全化判断比率'!B33)</f>
        <v>病院事業会計</v>
      </c>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13</v>
      </c>
      <c r="BX36" s="633"/>
      <c r="BY36" s="634" t="str">
        <f>IF('各会計、関係団体の財政状況及び健全化判断比率'!B70="","",'各会計、関係団体の財政状況及び健全化判断比率'!B70)</f>
        <v>守山野洲行政事務組合</v>
      </c>
      <c r="BZ36" s="634"/>
      <c r="CA36" s="634"/>
      <c r="CB36" s="634"/>
      <c r="CC36" s="634"/>
      <c r="CD36" s="634"/>
      <c r="CE36" s="634"/>
      <c r="CF36" s="634"/>
      <c r="CG36" s="634"/>
      <c r="CH36" s="634"/>
      <c r="CI36" s="634"/>
      <c r="CJ36" s="634"/>
      <c r="CK36" s="634"/>
      <c r="CL36" s="634"/>
      <c r="CM36" s="634"/>
      <c r="CN36" s="181"/>
      <c r="CO36" s="633" t="str">
        <f t="shared" si="3"/>
        <v/>
      </c>
      <c r="CP36" s="633"/>
      <c r="CQ36" s="634" t="str">
        <f>IF('各会計、関係団体の財政状況及び健全化判断比率'!BS9="","",'各会計、関係団体の財政状況及び健全化判断比率'!BS9)</f>
        <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15">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t="str">
        <f t="shared" si="4"/>
        <v/>
      </c>
      <c r="V37" s="633"/>
      <c r="W37" s="634"/>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14</v>
      </c>
      <c r="BX37" s="633"/>
      <c r="BY37" s="634" t="str">
        <f>IF('各会計、関係団体の財政状況及び健全化判断比率'!B71="","",'各会計、関係団体の財政状況及び健全化判断比率'!B71)</f>
        <v>湖南広域行政組合</v>
      </c>
      <c r="BZ37" s="634"/>
      <c r="CA37" s="634"/>
      <c r="CB37" s="634"/>
      <c r="CC37" s="634"/>
      <c r="CD37" s="634"/>
      <c r="CE37" s="634"/>
      <c r="CF37" s="634"/>
      <c r="CG37" s="634"/>
      <c r="CH37" s="634"/>
      <c r="CI37" s="634"/>
      <c r="CJ37" s="634"/>
      <c r="CK37" s="634"/>
      <c r="CL37" s="634"/>
      <c r="CM37" s="634"/>
      <c r="CN37" s="181"/>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15">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t="str">
        <f t="shared" si="4"/>
        <v/>
      </c>
      <c r="V38" s="633"/>
      <c r="W38" s="634"/>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15</v>
      </c>
      <c r="BX38" s="633"/>
      <c r="BY38" s="634" t="str">
        <f>IF('各会計、関係団体の財政状況及び健全化判断比率'!B72="","",'各会計、関係団体の財政状況及び健全化判断比率'!B72)</f>
        <v>滋賀県市町村職員研修センター</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15">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f t="shared" si="2"/>
        <v>16</v>
      </c>
      <c r="BX39" s="633"/>
      <c r="BY39" s="634" t="str">
        <f>IF('各会計、関係団体の財政状況及び健全化判断比率'!B73="","",'各会計、関係団体の財政状況及び健全化判断比率'!B73)</f>
        <v>滋賀県後期高齢者医療広域連合（一般会計）</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15">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f t="shared" si="2"/>
        <v>17</v>
      </c>
      <c r="BX40" s="633"/>
      <c r="BY40" s="634" t="str">
        <f>IF('各会計、関係団体の財政状況及び健全化判断比率'!B74="","",'各会計、関係団体の財政状況及び健全化判断比率'!B74)</f>
        <v>滋賀県後期高齢者医療広域連合（後期高齢者医療特別会計）</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15">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t="str">
        <f t="shared" si="2"/>
        <v/>
      </c>
      <c r="BX41" s="633"/>
      <c r="BY41" s="634" t="str">
        <f>IF('各会計、関係団体の財政状況及び健全化判断比率'!B75="","",'各会計、関係団体の財政状況及び健全化判断比率'!B75)</f>
        <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15">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t="str">
        <f t="shared" si="2"/>
        <v/>
      </c>
      <c r="BX42" s="633"/>
      <c r="BY42" s="634" t="str">
        <f>IF('各会計、関係団体の財政状況及び健全化判断比率'!B76="","",'各会計、関係団体の財政状況及び健全化判断比率'!B76)</f>
        <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15">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212</v>
      </c>
      <c r="E46" s="636" t="s">
        <v>213</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214</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215</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216</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217</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218</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219</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220</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syJRowCI1nobs9EKs7A1mjiTle3i71rCsOloBI/213BwH4wNo03mKii2YyEjLPHs7Ti8ilhUFKtiSAmayKSZmw==" saltValue="oWrme96/SYoEgM9VS4zdw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580</v>
      </c>
      <c r="G33" s="29" t="s">
        <v>581</v>
      </c>
      <c r="H33" s="29" t="s">
        <v>582</v>
      </c>
      <c r="I33" s="29" t="s">
        <v>583</v>
      </c>
      <c r="J33" s="30" t="s">
        <v>584</v>
      </c>
      <c r="K33" s="22"/>
      <c r="L33" s="22"/>
      <c r="M33" s="22"/>
      <c r="N33" s="22"/>
      <c r="O33" s="22"/>
      <c r="P33" s="22"/>
    </row>
    <row r="34" spans="1:16" ht="39" customHeight="1" x14ac:dyDescent="0.15">
      <c r="A34" s="22"/>
      <c r="B34" s="31"/>
      <c r="C34" s="1187" t="s">
        <v>586</v>
      </c>
      <c r="D34" s="1187"/>
      <c r="E34" s="1188"/>
      <c r="F34" s="32">
        <v>0.89</v>
      </c>
      <c r="G34" s="33">
        <v>8.1199999999999992</v>
      </c>
      <c r="H34" s="33">
        <v>11.9</v>
      </c>
      <c r="I34" s="33">
        <v>20.7</v>
      </c>
      <c r="J34" s="34">
        <v>28.38</v>
      </c>
      <c r="K34" s="22"/>
      <c r="L34" s="22"/>
      <c r="M34" s="22"/>
      <c r="N34" s="22"/>
      <c r="O34" s="22"/>
      <c r="P34" s="22"/>
    </row>
    <row r="35" spans="1:16" ht="39" customHeight="1" x14ac:dyDescent="0.15">
      <c r="A35" s="22"/>
      <c r="B35" s="35"/>
      <c r="C35" s="1181" t="s">
        <v>587</v>
      </c>
      <c r="D35" s="1182"/>
      <c r="E35" s="1183"/>
      <c r="F35" s="36">
        <v>5.39</v>
      </c>
      <c r="G35" s="37">
        <v>5.96</v>
      </c>
      <c r="H35" s="37">
        <v>6.32</v>
      </c>
      <c r="I35" s="37">
        <v>6.95</v>
      </c>
      <c r="J35" s="38">
        <v>8.08</v>
      </c>
      <c r="K35" s="22"/>
      <c r="L35" s="22"/>
      <c r="M35" s="22"/>
      <c r="N35" s="22"/>
      <c r="O35" s="22"/>
      <c r="P35" s="22"/>
    </row>
    <row r="36" spans="1:16" ht="39" customHeight="1" x14ac:dyDescent="0.15">
      <c r="A36" s="22"/>
      <c r="B36" s="35"/>
      <c r="C36" s="1181" t="s">
        <v>588</v>
      </c>
      <c r="D36" s="1182"/>
      <c r="E36" s="1183"/>
      <c r="F36" s="36">
        <v>3.92</v>
      </c>
      <c r="G36" s="37">
        <v>5.22</v>
      </c>
      <c r="H36" s="37">
        <v>6.07</v>
      </c>
      <c r="I36" s="37">
        <v>6.91</v>
      </c>
      <c r="J36" s="38">
        <v>6.24</v>
      </c>
      <c r="K36" s="22"/>
      <c r="L36" s="22"/>
      <c r="M36" s="22"/>
      <c r="N36" s="22"/>
      <c r="O36" s="22"/>
      <c r="P36" s="22"/>
    </row>
    <row r="37" spans="1:16" ht="39" customHeight="1" x14ac:dyDescent="0.15">
      <c r="A37" s="22"/>
      <c r="B37" s="35"/>
      <c r="C37" s="1181" t="s">
        <v>589</v>
      </c>
      <c r="D37" s="1182"/>
      <c r="E37" s="1183"/>
      <c r="F37" s="36">
        <v>7.02</v>
      </c>
      <c r="G37" s="37">
        <v>6.09</v>
      </c>
      <c r="H37" s="37">
        <v>5.57</v>
      </c>
      <c r="I37" s="37">
        <v>5.21</v>
      </c>
      <c r="J37" s="38">
        <v>5.51</v>
      </c>
      <c r="K37" s="22"/>
      <c r="L37" s="22"/>
      <c r="M37" s="22"/>
      <c r="N37" s="22"/>
      <c r="O37" s="22"/>
      <c r="P37" s="22"/>
    </row>
    <row r="38" spans="1:16" ht="39" customHeight="1" x14ac:dyDescent="0.15">
      <c r="A38" s="22"/>
      <c r="B38" s="35"/>
      <c r="C38" s="1181" t="s">
        <v>590</v>
      </c>
      <c r="D38" s="1182"/>
      <c r="E38" s="1183"/>
      <c r="F38" s="36">
        <v>1.7</v>
      </c>
      <c r="G38" s="37">
        <v>0.86</v>
      </c>
      <c r="H38" s="37">
        <v>1.36</v>
      </c>
      <c r="I38" s="37">
        <v>2.5299999999999998</v>
      </c>
      <c r="J38" s="38">
        <v>2.17</v>
      </c>
      <c r="K38" s="22"/>
      <c r="L38" s="22"/>
      <c r="M38" s="22"/>
      <c r="N38" s="22"/>
      <c r="O38" s="22"/>
      <c r="P38" s="22"/>
    </row>
    <row r="39" spans="1:16" ht="39" customHeight="1" x14ac:dyDescent="0.15">
      <c r="A39" s="22"/>
      <c r="B39" s="35"/>
      <c r="C39" s="1181" t="s">
        <v>591</v>
      </c>
      <c r="D39" s="1182"/>
      <c r="E39" s="1183"/>
      <c r="F39" s="36">
        <v>0.67</v>
      </c>
      <c r="G39" s="37">
        <v>0.45</v>
      </c>
      <c r="H39" s="37">
        <v>0.61</v>
      </c>
      <c r="I39" s="37">
        <v>0.71</v>
      </c>
      <c r="J39" s="38">
        <v>0.26</v>
      </c>
      <c r="K39" s="22"/>
      <c r="L39" s="22"/>
      <c r="M39" s="22"/>
      <c r="N39" s="22"/>
      <c r="O39" s="22"/>
      <c r="P39" s="22"/>
    </row>
    <row r="40" spans="1:16" ht="39" customHeight="1" x14ac:dyDescent="0.15">
      <c r="A40" s="22"/>
      <c r="B40" s="35"/>
      <c r="C40" s="1181" t="s">
        <v>592</v>
      </c>
      <c r="D40" s="1182"/>
      <c r="E40" s="1183"/>
      <c r="F40" s="36">
        <v>0.12</v>
      </c>
      <c r="G40" s="37">
        <v>0.12</v>
      </c>
      <c r="H40" s="37">
        <v>0.13</v>
      </c>
      <c r="I40" s="37">
        <v>0.12</v>
      </c>
      <c r="J40" s="38">
        <v>0.12</v>
      </c>
      <c r="K40" s="22"/>
      <c r="L40" s="22"/>
      <c r="M40" s="22"/>
      <c r="N40" s="22"/>
      <c r="O40" s="22"/>
      <c r="P40" s="22"/>
    </row>
    <row r="41" spans="1:16" ht="39" customHeight="1" x14ac:dyDescent="0.15">
      <c r="A41" s="22"/>
      <c r="B41" s="35"/>
      <c r="C41" s="1181" t="s">
        <v>593</v>
      </c>
      <c r="D41" s="1182"/>
      <c r="E41" s="1183"/>
      <c r="F41" s="36">
        <v>0</v>
      </c>
      <c r="G41" s="37">
        <v>0.03</v>
      </c>
      <c r="H41" s="37">
        <v>0.05</v>
      </c>
      <c r="I41" s="37">
        <v>0.02</v>
      </c>
      <c r="J41" s="38">
        <v>0.02</v>
      </c>
      <c r="K41" s="22"/>
      <c r="L41" s="22"/>
      <c r="M41" s="22"/>
      <c r="N41" s="22"/>
      <c r="O41" s="22"/>
      <c r="P41" s="22"/>
    </row>
    <row r="42" spans="1:16" ht="39" customHeight="1" x14ac:dyDescent="0.15">
      <c r="A42" s="22"/>
      <c r="B42" s="39"/>
      <c r="C42" s="1181" t="s">
        <v>594</v>
      </c>
      <c r="D42" s="1182"/>
      <c r="E42" s="1183"/>
      <c r="F42" s="36" t="s">
        <v>538</v>
      </c>
      <c r="G42" s="37" t="s">
        <v>538</v>
      </c>
      <c r="H42" s="37" t="s">
        <v>538</v>
      </c>
      <c r="I42" s="37" t="s">
        <v>538</v>
      </c>
      <c r="J42" s="38" t="s">
        <v>538</v>
      </c>
      <c r="K42" s="22"/>
      <c r="L42" s="22"/>
      <c r="M42" s="22"/>
      <c r="N42" s="22"/>
      <c r="O42" s="22"/>
      <c r="P42" s="22"/>
    </row>
    <row r="43" spans="1:16" ht="39" customHeight="1" thickBot="1" x14ac:dyDescent="0.2">
      <c r="A43" s="22"/>
      <c r="B43" s="40"/>
      <c r="C43" s="1184" t="s">
        <v>595</v>
      </c>
      <c r="D43" s="1185"/>
      <c r="E43" s="1186"/>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KgmxqXIhZ7DKyd1PFl6ee111FyyKi2vRrEW6ahXcSJOWg7P61gIYMb2xd8/bD6H39XAyvUNXsVuUU6IDKYudFw==" saltValue="pwU3eWc1fbCypTPlB2+i/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580</v>
      </c>
      <c r="L44" s="56" t="s">
        <v>581</v>
      </c>
      <c r="M44" s="56" t="s">
        <v>582</v>
      </c>
      <c r="N44" s="56" t="s">
        <v>583</v>
      </c>
      <c r="O44" s="57" t="s">
        <v>584</v>
      </c>
      <c r="P44" s="48"/>
      <c r="Q44" s="48"/>
      <c r="R44" s="48"/>
      <c r="S44" s="48"/>
      <c r="T44" s="48"/>
      <c r="U44" s="48"/>
    </row>
    <row r="45" spans="1:21" ht="30.75" customHeight="1" x14ac:dyDescent="0.15">
      <c r="A45" s="48"/>
      <c r="B45" s="1189" t="s">
        <v>11</v>
      </c>
      <c r="C45" s="1190"/>
      <c r="D45" s="58"/>
      <c r="E45" s="1195" t="s">
        <v>12</v>
      </c>
      <c r="F45" s="1195"/>
      <c r="G45" s="1195"/>
      <c r="H45" s="1195"/>
      <c r="I45" s="1195"/>
      <c r="J45" s="1196"/>
      <c r="K45" s="59">
        <v>2597</v>
      </c>
      <c r="L45" s="60">
        <v>2604</v>
      </c>
      <c r="M45" s="60">
        <v>2465</v>
      </c>
      <c r="N45" s="60">
        <v>2369</v>
      </c>
      <c r="O45" s="61">
        <v>2346</v>
      </c>
      <c r="P45" s="48"/>
      <c r="Q45" s="48"/>
      <c r="R45" s="48"/>
      <c r="S45" s="48"/>
      <c r="T45" s="48"/>
      <c r="U45" s="48"/>
    </row>
    <row r="46" spans="1:21" ht="30.75" customHeight="1" x14ac:dyDescent="0.15">
      <c r="A46" s="48"/>
      <c r="B46" s="1191"/>
      <c r="C46" s="1192"/>
      <c r="D46" s="62"/>
      <c r="E46" s="1197" t="s">
        <v>13</v>
      </c>
      <c r="F46" s="1197"/>
      <c r="G46" s="1197"/>
      <c r="H46" s="1197"/>
      <c r="I46" s="1197"/>
      <c r="J46" s="1198"/>
      <c r="K46" s="63" t="s">
        <v>538</v>
      </c>
      <c r="L46" s="64" t="s">
        <v>538</v>
      </c>
      <c r="M46" s="64" t="s">
        <v>538</v>
      </c>
      <c r="N46" s="64" t="s">
        <v>538</v>
      </c>
      <c r="O46" s="65" t="s">
        <v>538</v>
      </c>
      <c r="P46" s="48"/>
      <c r="Q46" s="48"/>
      <c r="R46" s="48"/>
      <c r="S46" s="48"/>
      <c r="T46" s="48"/>
      <c r="U46" s="48"/>
    </row>
    <row r="47" spans="1:21" ht="30.75" customHeight="1" x14ac:dyDescent="0.15">
      <c r="A47" s="48"/>
      <c r="B47" s="1191"/>
      <c r="C47" s="1192"/>
      <c r="D47" s="62"/>
      <c r="E47" s="1197" t="s">
        <v>14</v>
      </c>
      <c r="F47" s="1197"/>
      <c r="G47" s="1197"/>
      <c r="H47" s="1197"/>
      <c r="I47" s="1197"/>
      <c r="J47" s="1198"/>
      <c r="K47" s="63" t="s">
        <v>538</v>
      </c>
      <c r="L47" s="64" t="s">
        <v>538</v>
      </c>
      <c r="M47" s="64" t="s">
        <v>538</v>
      </c>
      <c r="N47" s="64">
        <v>3</v>
      </c>
      <c r="O47" s="65" t="s">
        <v>538</v>
      </c>
      <c r="P47" s="48"/>
      <c r="Q47" s="48"/>
      <c r="R47" s="48"/>
      <c r="S47" s="48"/>
      <c r="T47" s="48"/>
      <c r="U47" s="48"/>
    </row>
    <row r="48" spans="1:21" ht="30.75" customHeight="1" x14ac:dyDescent="0.15">
      <c r="A48" s="48"/>
      <c r="B48" s="1191"/>
      <c r="C48" s="1192"/>
      <c r="D48" s="62"/>
      <c r="E48" s="1197" t="s">
        <v>15</v>
      </c>
      <c r="F48" s="1197"/>
      <c r="G48" s="1197"/>
      <c r="H48" s="1197"/>
      <c r="I48" s="1197"/>
      <c r="J48" s="1198"/>
      <c r="K48" s="63">
        <v>376</v>
      </c>
      <c r="L48" s="64">
        <v>183</v>
      </c>
      <c r="M48" s="64">
        <v>200</v>
      </c>
      <c r="N48" s="64">
        <v>385</v>
      </c>
      <c r="O48" s="65">
        <v>196</v>
      </c>
      <c r="P48" s="48"/>
      <c r="Q48" s="48"/>
      <c r="R48" s="48"/>
      <c r="S48" s="48"/>
      <c r="T48" s="48"/>
      <c r="U48" s="48"/>
    </row>
    <row r="49" spans="1:21" ht="30.75" customHeight="1" x14ac:dyDescent="0.15">
      <c r="A49" s="48"/>
      <c r="B49" s="1191"/>
      <c r="C49" s="1192"/>
      <c r="D49" s="62"/>
      <c r="E49" s="1197" t="s">
        <v>16</v>
      </c>
      <c r="F49" s="1197"/>
      <c r="G49" s="1197"/>
      <c r="H49" s="1197"/>
      <c r="I49" s="1197"/>
      <c r="J49" s="1198"/>
      <c r="K49" s="63">
        <v>66</v>
      </c>
      <c r="L49" s="64">
        <v>62</v>
      </c>
      <c r="M49" s="64">
        <v>66</v>
      </c>
      <c r="N49" s="64">
        <v>68</v>
      </c>
      <c r="O49" s="65">
        <v>75</v>
      </c>
      <c r="P49" s="48"/>
      <c r="Q49" s="48"/>
      <c r="R49" s="48"/>
      <c r="S49" s="48"/>
      <c r="T49" s="48"/>
      <c r="U49" s="48"/>
    </row>
    <row r="50" spans="1:21" ht="30.75" customHeight="1" x14ac:dyDescent="0.15">
      <c r="A50" s="48"/>
      <c r="B50" s="1191"/>
      <c r="C50" s="1192"/>
      <c r="D50" s="62"/>
      <c r="E50" s="1197" t="s">
        <v>17</v>
      </c>
      <c r="F50" s="1197"/>
      <c r="G50" s="1197"/>
      <c r="H50" s="1197"/>
      <c r="I50" s="1197"/>
      <c r="J50" s="1198"/>
      <c r="K50" s="63">
        <v>141</v>
      </c>
      <c r="L50" s="64">
        <v>106</v>
      </c>
      <c r="M50" s="64">
        <v>153</v>
      </c>
      <c r="N50" s="64">
        <v>190</v>
      </c>
      <c r="O50" s="65">
        <v>160</v>
      </c>
      <c r="P50" s="48"/>
      <c r="Q50" s="48"/>
      <c r="R50" s="48"/>
      <c r="S50" s="48"/>
      <c r="T50" s="48"/>
      <c r="U50" s="48"/>
    </row>
    <row r="51" spans="1:21" ht="30.75" customHeight="1" x14ac:dyDescent="0.15">
      <c r="A51" s="48"/>
      <c r="B51" s="1193"/>
      <c r="C51" s="1194"/>
      <c r="D51" s="66"/>
      <c r="E51" s="1197" t="s">
        <v>18</v>
      </c>
      <c r="F51" s="1197"/>
      <c r="G51" s="1197"/>
      <c r="H51" s="1197"/>
      <c r="I51" s="1197"/>
      <c r="J51" s="1198"/>
      <c r="K51" s="63">
        <v>0</v>
      </c>
      <c r="L51" s="64">
        <v>0</v>
      </c>
      <c r="M51" s="64">
        <v>1</v>
      </c>
      <c r="N51" s="64">
        <v>1</v>
      </c>
      <c r="O51" s="65" t="s">
        <v>538</v>
      </c>
      <c r="P51" s="48"/>
      <c r="Q51" s="48"/>
      <c r="R51" s="48"/>
      <c r="S51" s="48"/>
      <c r="T51" s="48"/>
      <c r="U51" s="48"/>
    </row>
    <row r="52" spans="1:21" ht="30.75" customHeight="1" x14ac:dyDescent="0.15">
      <c r="A52" s="48"/>
      <c r="B52" s="1199" t="s">
        <v>19</v>
      </c>
      <c r="C52" s="1200"/>
      <c r="D52" s="66"/>
      <c r="E52" s="1197" t="s">
        <v>20</v>
      </c>
      <c r="F52" s="1197"/>
      <c r="G52" s="1197"/>
      <c r="H52" s="1197"/>
      <c r="I52" s="1197"/>
      <c r="J52" s="1198"/>
      <c r="K52" s="63">
        <v>2208</v>
      </c>
      <c r="L52" s="64">
        <v>2144</v>
      </c>
      <c r="M52" s="64">
        <v>1994</v>
      </c>
      <c r="N52" s="64">
        <v>1958</v>
      </c>
      <c r="O52" s="65">
        <v>2070</v>
      </c>
      <c r="P52" s="48"/>
      <c r="Q52" s="48"/>
      <c r="R52" s="48"/>
      <c r="S52" s="48"/>
      <c r="T52" s="48"/>
      <c r="U52" s="48"/>
    </row>
    <row r="53" spans="1:21" ht="30.75" customHeight="1" thickBot="1" x14ac:dyDescent="0.2">
      <c r="A53" s="48"/>
      <c r="B53" s="1201" t="s">
        <v>21</v>
      </c>
      <c r="C53" s="1202"/>
      <c r="D53" s="67"/>
      <c r="E53" s="1203" t="s">
        <v>22</v>
      </c>
      <c r="F53" s="1203"/>
      <c r="G53" s="1203"/>
      <c r="H53" s="1203"/>
      <c r="I53" s="1203"/>
      <c r="J53" s="1204"/>
      <c r="K53" s="68">
        <v>972</v>
      </c>
      <c r="L53" s="69">
        <v>811</v>
      </c>
      <c r="M53" s="69">
        <v>891</v>
      </c>
      <c r="N53" s="69">
        <v>1058</v>
      </c>
      <c r="O53" s="70">
        <v>707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596</v>
      </c>
      <c r="P56" s="48"/>
      <c r="Q56" s="48"/>
      <c r="R56" s="48"/>
      <c r="S56" s="48"/>
      <c r="T56" s="48"/>
      <c r="U56" s="48"/>
    </row>
    <row r="57" spans="1:21" ht="31.5" customHeight="1" thickBot="1" x14ac:dyDescent="0.2">
      <c r="A57" s="48"/>
      <c r="B57" s="76"/>
      <c r="C57" s="77"/>
      <c r="D57" s="77"/>
      <c r="E57" s="78"/>
      <c r="F57" s="78"/>
      <c r="G57" s="78"/>
      <c r="H57" s="78"/>
      <c r="I57" s="78"/>
      <c r="J57" s="79" t="s">
        <v>2</v>
      </c>
      <c r="K57" s="80" t="s">
        <v>597</v>
      </c>
      <c r="L57" s="81" t="s">
        <v>598</v>
      </c>
      <c r="M57" s="81" t="s">
        <v>599</v>
      </c>
      <c r="N57" s="81" t="s">
        <v>600</v>
      </c>
      <c r="O57" s="82" t="s">
        <v>601</v>
      </c>
      <c r="P57" s="48"/>
      <c r="Q57" s="48"/>
      <c r="R57" s="48"/>
      <c r="S57" s="48"/>
      <c r="T57" s="48"/>
      <c r="U57" s="48"/>
    </row>
    <row r="58" spans="1:21" ht="31.5" customHeight="1" x14ac:dyDescent="0.15">
      <c r="B58" s="1205" t="s">
        <v>26</v>
      </c>
      <c r="C58" s="1206"/>
      <c r="D58" s="1211" t="s">
        <v>27</v>
      </c>
      <c r="E58" s="1212"/>
      <c r="F58" s="1212"/>
      <c r="G58" s="1212"/>
      <c r="H58" s="1212"/>
      <c r="I58" s="1212"/>
      <c r="J58" s="1213"/>
      <c r="K58" s="83" t="s">
        <v>621</v>
      </c>
      <c r="L58" s="84" t="s">
        <v>622</v>
      </c>
      <c r="M58" s="84" t="s">
        <v>622</v>
      </c>
      <c r="N58" s="84">
        <v>3</v>
      </c>
      <c r="O58" s="85" t="s">
        <v>622</v>
      </c>
    </row>
    <row r="59" spans="1:21" ht="31.5" customHeight="1" x14ac:dyDescent="0.15">
      <c r="B59" s="1207"/>
      <c r="C59" s="1208"/>
      <c r="D59" s="1214" t="s">
        <v>28</v>
      </c>
      <c r="E59" s="1215"/>
      <c r="F59" s="1215"/>
      <c r="G59" s="1215"/>
      <c r="H59" s="1215"/>
      <c r="I59" s="1215"/>
      <c r="J59" s="1216"/>
      <c r="K59" s="86" t="s">
        <v>538</v>
      </c>
      <c r="L59" s="87" t="s">
        <v>538</v>
      </c>
      <c r="M59" s="87" t="s">
        <v>538</v>
      </c>
      <c r="N59" s="87" t="s">
        <v>538</v>
      </c>
      <c r="O59" s="88" t="s">
        <v>538</v>
      </c>
    </row>
    <row r="60" spans="1:21" ht="31.5" customHeight="1" thickBot="1" x14ac:dyDescent="0.2">
      <c r="B60" s="1209"/>
      <c r="C60" s="1210"/>
      <c r="D60" s="1217" t="s">
        <v>29</v>
      </c>
      <c r="E60" s="1218"/>
      <c r="F60" s="1218"/>
      <c r="G60" s="1218"/>
      <c r="H60" s="1218"/>
      <c r="I60" s="1218"/>
      <c r="J60" s="1219"/>
      <c r="K60" s="89" t="s">
        <v>538</v>
      </c>
      <c r="L60" s="90" t="s">
        <v>538</v>
      </c>
      <c r="M60" s="90" t="s">
        <v>538</v>
      </c>
      <c r="N60" s="90" t="s">
        <v>538</v>
      </c>
      <c r="O60" s="91" t="s">
        <v>538</v>
      </c>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XAWIedCIZDC/Cd+ceJvsZjg6NnFCbFT8CNcBXhCfktI+gR0GjjXP0Yqx1sTITZhuLZPztpFBrtgtoGvBwXzEbA==" saltValue="ZpTW4w8JfMXsHek3+NSHB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580</v>
      </c>
      <c r="J40" s="103" t="s">
        <v>581</v>
      </c>
      <c r="K40" s="103" t="s">
        <v>582</v>
      </c>
      <c r="L40" s="103" t="s">
        <v>583</v>
      </c>
      <c r="M40" s="104" t="s">
        <v>584</v>
      </c>
    </row>
    <row r="41" spans="2:13" ht="27.75" customHeight="1" x14ac:dyDescent="0.15">
      <c r="B41" s="1220" t="s">
        <v>32</v>
      </c>
      <c r="C41" s="1221"/>
      <c r="D41" s="105"/>
      <c r="E41" s="1226" t="s">
        <v>33</v>
      </c>
      <c r="F41" s="1226"/>
      <c r="G41" s="1226"/>
      <c r="H41" s="1227"/>
      <c r="I41" s="355">
        <v>26282</v>
      </c>
      <c r="J41" s="356">
        <v>25539</v>
      </c>
      <c r="K41" s="356">
        <v>27617</v>
      </c>
      <c r="L41" s="356">
        <v>27937</v>
      </c>
      <c r="M41" s="357">
        <v>26949</v>
      </c>
    </row>
    <row r="42" spans="2:13" ht="27.75" customHeight="1" x14ac:dyDescent="0.15">
      <c r="B42" s="1222"/>
      <c r="C42" s="1223"/>
      <c r="D42" s="106"/>
      <c r="E42" s="1228" t="s">
        <v>34</v>
      </c>
      <c r="F42" s="1228"/>
      <c r="G42" s="1228"/>
      <c r="H42" s="1229"/>
      <c r="I42" s="358">
        <v>243</v>
      </c>
      <c r="J42" s="359">
        <v>287</v>
      </c>
      <c r="K42" s="359">
        <v>726</v>
      </c>
      <c r="L42" s="359">
        <v>630</v>
      </c>
      <c r="M42" s="360">
        <v>534</v>
      </c>
    </row>
    <row r="43" spans="2:13" ht="27.75" customHeight="1" x14ac:dyDescent="0.15">
      <c r="B43" s="1222"/>
      <c r="C43" s="1223"/>
      <c r="D43" s="106"/>
      <c r="E43" s="1228" t="s">
        <v>35</v>
      </c>
      <c r="F43" s="1228"/>
      <c r="G43" s="1228"/>
      <c r="H43" s="1229"/>
      <c r="I43" s="358">
        <v>4067</v>
      </c>
      <c r="J43" s="359">
        <v>3242</v>
      </c>
      <c r="K43" s="359">
        <v>2573</v>
      </c>
      <c r="L43" s="359">
        <v>1982</v>
      </c>
      <c r="M43" s="360">
        <v>2167</v>
      </c>
    </row>
    <row r="44" spans="2:13" ht="27.75" customHeight="1" x14ac:dyDescent="0.15">
      <c r="B44" s="1222"/>
      <c r="C44" s="1223"/>
      <c r="D44" s="106"/>
      <c r="E44" s="1228" t="s">
        <v>36</v>
      </c>
      <c r="F44" s="1228"/>
      <c r="G44" s="1228"/>
      <c r="H44" s="1229"/>
      <c r="I44" s="358">
        <v>574</v>
      </c>
      <c r="J44" s="359">
        <v>542</v>
      </c>
      <c r="K44" s="359">
        <v>554</v>
      </c>
      <c r="L44" s="359">
        <v>537</v>
      </c>
      <c r="M44" s="360">
        <v>513</v>
      </c>
    </row>
    <row r="45" spans="2:13" ht="27.75" customHeight="1" x14ac:dyDescent="0.15">
      <c r="B45" s="1222"/>
      <c r="C45" s="1223"/>
      <c r="D45" s="106"/>
      <c r="E45" s="1228" t="s">
        <v>37</v>
      </c>
      <c r="F45" s="1228"/>
      <c r="G45" s="1228"/>
      <c r="H45" s="1229"/>
      <c r="I45" s="358">
        <v>719</v>
      </c>
      <c r="J45" s="359">
        <v>1209</v>
      </c>
      <c r="K45" s="359">
        <v>782</v>
      </c>
      <c r="L45" s="359">
        <v>485</v>
      </c>
      <c r="M45" s="360">
        <v>236</v>
      </c>
    </row>
    <row r="46" spans="2:13" ht="27.75" customHeight="1" x14ac:dyDescent="0.15">
      <c r="B46" s="1222"/>
      <c r="C46" s="1223"/>
      <c r="D46" s="107"/>
      <c r="E46" s="1228" t="s">
        <v>38</v>
      </c>
      <c r="F46" s="1228"/>
      <c r="G46" s="1228"/>
      <c r="H46" s="1229"/>
      <c r="I46" s="358">
        <v>384</v>
      </c>
      <c r="J46" s="359">
        <v>270</v>
      </c>
      <c r="K46" s="359">
        <v>203</v>
      </c>
      <c r="L46" s="359">
        <v>143</v>
      </c>
      <c r="M46" s="360">
        <v>85</v>
      </c>
    </row>
    <row r="47" spans="2:13" ht="27.75" customHeight="1" x14ac:dyDescent="0.15">
      <c r="B47" s="1222"/>
      <c r="C47" s="1223"/>
      <c r="D47" s="108"/>
      <c r="E47" s="1230" t="s">
        <v>39</v>
      </c>
      <c r="F47" s="1231"/>
      <c r="G47" s="1231"/>
      <c r="H47" s="1232"/>
      <c r="I47" s="358" t="s">
        <v>538</v>
      </c>
      <c r="J47" s="359" t="s">
        <v>538</v>
      </c>
      <c r="K47" s="359" t="s">
        <v>538</v>
      </c>
      <c r="L47" s="359" t="s">
        <v>538</v>
      </c>
      <c r="M47" s="360" t="s">
        <v>538</v>
      </c>
    </row>
    <row r="48" spans="2:13" ht="27.75" customHeight="1" x14ac:dyDescent="0.15">
      <c r="B48" s="1222"/>
      <c r="C48" s="1223"/>
      <c r="D48" s="106"/>
      <c r="E48" s="1228" t="s">
        <v>40</v>
      </c>
      <c r="F48" s="1228"/>
      <c r="G48" s="1228"/>
      <c r="H48" s="1229"/>
      <c r="I48" s="358" t="s">
        <v>538</v>
      </c>
      <c r="J48" s="359" t="s">
        <v>538</v>
      </c>
      <c r="K48" s="359" t="s">
        <v>538</v>
      </c>
      <c r="L48" s="359" t="s">
        <v>538</v>
      </c>
      <c r="M48" s="360" t="s">
        <v>538</v>
      </c>
    </row>
    <row r="49" spans="2:13" ht="27.75" customHeight="1" x14ac:dyDescent="0.15">
      <c r="B49" s="1224"/>
      <c r="C49" s="1225"/>
      <c r="D49" s="106"/>
      <c r="E49" s="1228" t="s">
        <v>41</v>
      </c>
      <c r="F49" s="1228"/>
      <c r="G49" s="1228"/>
      <c r="H49" s="1229"/>
      <c r="I49" s="358" t="s">
        <v>538</v>
      </c>
      <c r="J49" s="359" t="s">
        <v>538</v>
      </c>
      <c r="K49" s="359" t="s">
        <v>538</v>
      </c>
      <c r="L49" s="359" t="s">
        <v>538</v>
      </c>
      <c r="M49" s="360" t="s">
        <v>538</v>
      </c>
    </row>
    <row r="50" spans="2:13" ht="27.75" customHeight="1" x14ac:dyDescent="0.15">
      <c r="B50" s="1233" t="s">
        <v>42</v>
      </c>
      <c r="C50" s="1234"/>
      <c r="D50" s="109"/>
      <c r="E50" s="1228" t="s">
        <v>43</v>
      </c>
      <c r="F50" s="1228"/>
      <c r="G50" s="1228"/>
      <c r="H50" s="1229"/>
      <c r="I50" s="358">
        <v>3201</v>
      </c>
      <c r="J50" s="359">
        <v>3323</v>
      </c>
      <c r="K50" s="359">
        <v>3118</v>
      </c>
      <c r="L50" s="359">
        <v>4179</v>
      </c>
      <c r="M50" s="360">
        <v>7063</v>
      </c>
    </row>
    <row r="51" spans="2:13" ht="27.75" customHeight="1" x14ac:dyDescent="0.15">
      <c r="B51" s="1222"/>
      <c r="C51" s="1223"/>
      <c r="D51" s="106"/>
      <c r="E51" s="1228" t="s">
        <v>44</v>
      </c>
      <c r="F51" s="1228"/>
      <c r="G51" s="1228"/>
      <c r="H51" s="1229"/>
      <c r="I51" s="358">
        <v>356</v>
      </c>
      <c r="J51" s="359">
        <v>186</v>
      </c>
      <c r="K51" s="359">
        <v>172</v>
      </c>
      <c r="L51" s="359">
        <v>183</v>
      </c>
      <c r="M51" s="360">
        <v>543</v>
      </c>
    </row>
    <row r="52" spans="2:13" ht="27.75" customHeight="1" x14ac:dyDescent="0.15">
      <c r="B52" s="1224"/>
      <c r="C52" s="1225"/>
      <c r="D52" s="106"/>
      <c r="E52" s="1228" t="s">
        <v>45</v>
      </c>
      <c r="F52" s="1228"/>
      <c r="G52" s="1228"/>
      <c r="H52" s="1229"/>
      <c r="I52" s="358">
        <v>22946</v>
      </c>
      <c r="J52" s="359">
        <v>22130</v>
      </c>
      <c r="K52" s="359">
        <v>21874</v>
      </c>
      <c r="L52" s="359">
        <v>21390</v>
      </c>
      <c r="M52" s="360">
        <v>20200</v>
      </c>
    </row>
    <row r="53" spans="2:13" ht="27.75" customHeight="1" thickBot="1" x14ac:dyDescent="0.2">
      <c r="B53" s="1235" t="s">
        <v>46</v>
      </c>
      <c r="C53" s="1236"/>
      <c r="D53" s="110"/>
      <c r="E53" s="1237" t="s">
        <v>47</v>
      </c>
      <c r="F53" s="1237"/>
      <c r="G53" s="1237"/>
      <c r="H53" s="1238"/>
      <c r="I53" s="361">
        <v>5766</v>
      </c>
      <c r="J53" s="362">
        <v>5450</v>
      </c>
      <c r="K53" s="362">
        <v>7290</v>
      </c>
      <c r="L53" s="362">
        <v>5963</v>
      </c>
      <c r="M53" s="363">
        <v>2678</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n1P/8gIjwX9oFoEteZB8DKjcAzOrHk3OK+9vsfwed/8sSk5Do7FIXDy1iXnDH4/bIQc3qRU0EmGnYsbU51Vrvg==" saltValue="y9tDH007yY8M3f01vSune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582</v>
      </c>
      <c r="G54" s="119" t="s">
        <v>583</v>
      </c>
      <c r="H54" s="120" t="s">
        <v>584</v>
      </c>
    </row>
    <row r="55" spans="2:8" ht="52.5" customHeight="1" x14ac:dyDescent="0.15">
      <c r="B55" s="121"/>
      <c r="C55" s="1247" t="s">
        <v>50</v>
      </c>
      <c r="D55" s="1247"/>
      <c r="E55" s="1248"/>
      <c r="F55" s="122">
        <v>1572</v>
      </c>
      <c r="G55" s="122">
        <v>1573</v>
      </c>
      <c r="H55" s="123">
        <v>2690</v>
      </c>
    </row>
    <row r="56" spans="2:8" ht="52.5" customHeight="1" x14ac:dyDescent="0.15">
      <c r="B56" s="124"/>
      <c r="C56" s="1249" t="s">
        <v>51</v>
      </c>
      <c r="D56" s="1249"/>
      <c r="E56" s="1250"/>
      <c r="F56" s="125">
        <v>315</v>
      </c>
      <c r="G56" s="125">
        <v>598</v>
      </c>
      <c r="H56" s="126">
        <v>599</v>
      </c>
    </row>
    <row r="57" spans="2:8" ht="53.25" customHeight="1" x14ac:dyDescent="0.15">
      <c r="B57" s="124"/>
      <c r="C57" s="1251" t="s">
        <v>52</v>
      </c>
      <c r="D57" s="1251"/>
      <c r="E57" s="1252"/>
      <c r="F57" s="127">
        <v>624</v>
      </c>
      <c r="G57" s="127">
        <v>1355</v>
      </c>
      <c r="H57" s="128">
        <v>2944</v>
      </c>
    </row>
    <row r="58" spans="2:8" ht="45.75" customHeight="1" x14ac:dyDescent="0.15">
      <c r="B58" s="129"/>
      <c r="C58" s="1239" t="s">
        <v>610</v>
      </c>
      <c r="D58" s="1240"/>
      <c r="E58" s="1241"/>
      <c r="F58" s="130">
        <v>7</v>
      </c>
      <c r="G58" s="130">
        <v>625</v>
      </c>
      <c r="H58" s="131">
        <v>1678</v>
      </c>
    </row>
    <row r="59" spans="2:8" ht="45.75" customHeight="1" x14ac:dyDescent="0.15">
      <c r="B59" s="129"/>
      <c r="C59" s="1239" t="s">
        <v>611</v>
      </c>
      <c r="D59" s="1240"/>
      <c r="E59" s="1241"/>
      <c r="F59" s="130">
        <v>262</v>
      </c>
      <c r="G59" s="130">
        <v>370</v>
      </c>
      <c r="H59" s="131">
        <v>520</v>
      </c>
    </row>
    <row r="60" spans="2:8" ht="45.75" customHeight="1" x14ac:dyDescent="0.15">
      <c r="B60" s="129"/>
      <c r="C60" s="1239" t="s">
        <v>612</v>
      </c>
      <c r="D60" s="1240"/>
      <c r="E60" s="1241"/>
      <c r="F60" s="130">
        <v>227</v>
      </c>
      <c r="G60" s="130">
        <v>216</v>
      </c>
      <c r="H60" s="131">
        <v>229</v>
      </c>
    </row>
    <row r="61" spans="2:8" ht="45.75" customHeight="1" x14ac:dyDescent="0.15">
      <c r="B61" s="129"/>
      <c r="C61" s="1239" t="s">
        <v>613</v>
      </c>
      <c r="D61" s="1240"/>
      <c r="E61" s="1241"/>
      <c r="F61" s="130">
        <v>34</v>
      </c>
      <c r="G61" s="130">
        <v>43</v>
      </c>
      <c r="H61" s="131">
        <v>217</v>
      </c>
    </row>
    <row r="62" spans="2:8" ht="45.75" customHeight="1" thickBot="1" x14ac:dyDescent="0.2">
      <c r="B62" s="132"/>
      <c r="C62" s="1242" t="s">
        <v>614</v>
      </c>
      <c r="D62" s="1243"/>
      <c r="E62" s="1244"/>
      <c r="F62" s="133" t="s">
        <v>538</v>
      </c>
      <c r="G62" s="133" t="s">
        <v>538</v>
      </c>
      <c r="H62" s="134">
        <v>198</v>
      </c>
    </row>
    <row r="63" spans="2:8" ht="52.5" customHeight="1" thickBot="1" x14ac:dyDescent="0.2">
      <c r="B63" s="135"/>
      <c r="C63" s="1245" t="s">
        <v>53</v>
      </c>
      <c r="D63" s="1245"/>
      <c r="E63" s="1246"/>
      <c r="F63" s="136">
        <v>2512</v>
      </c>
      <c r="G63" s="136">
        <v>3526</v>
      </c>
      <c r="H63" s="137">
        <v>6233</v>
      </c>
    </row>
    <row r="64" spans="2:8" x14ac:dyDescent="0.15"/>
  </sheetData>
  <sheetProtection algorithmName="SHA-512" hashValue="ELDkkvs5Lqxizwwq3bz1Nq1XvuiM6HIF7bAhzf88SUvLFxkWuYJGheTd4cXULzDngSe3VzqPXlP68wyND9rgbQ==" saltValue="g1Gnlt20rDDlpecmjb9zw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opLeftCell="A37" zoomScaleNormal="100" zoomScaleSheetLayoutView="55" workbookViewId="0">
      <selection activeCell="AE104" sqref="AE104"/>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623</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624</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0" t="s">
        <v>639</v>
      </c>
      <c r="AO43" s="1261"/>
      <c r="AP43" s="1261"/>
      <c r="AQ43" s="1261"/>
      <c r="AR43" s="1261"/>
      <c r="AS43" s="1261"/>
      <c r="AT43" s="1261"/>
      <c r="AU43" s="1261"/>
      <c r="AV43" s="1261"/>
      <c r="AW43" s="1261"/>
      <c r="AX43" s="1261"/>
      <c r="AY43" s="1261"/>
      <c r="AZ43" s="1261"/>
      <c r="BA43" s="1261"/>
      <c r="BB43" s="1261"/>
      <c r="BC43" s="1261"/>
      <c r="BD43" s="1261"/>
      <c r="BE43" s="1261"/>
      <c r="BF43" s="1261"/>
      <c r="BG43" s="1261"/>
      <c r="BH43" s="1261"/>
      <c r="BI43" s="1261"/>
      <c r="BJ43" s="1261"/>
      <c r="BK43" s="1261"/>
      <c r="BL43" s="1261"/>
      <c r="BM43" s="1261"/>
      <c r="BN43" s="1261"/>
      <c r="BO43" s="1261"/>
      <c r="BP43" s="1261"/>
      <c r="BQ43" s="1261"/>
      <c r="BR43" s="1261"/>
      <c r="BS43" s="1261"/>
      <c r="BT43" s="1261"/>
      <c r="BU43" s="1261"/>
      <c r="BV43" s="1261"/>
      <c r="BW43" s="1261"/>
      <c r="BX43" s="1261"/>
      <c r="BY43" s="1261"/>
      <c r="BZ43" s="1261"/>
      <c r="CA43" s="1261"/>
      <c r="CB43" s="1261"/>
      <c r="CC43" s="1261"/>
      <c r="CD43" s="1261"/>
      <c r="CE43" s="1261"/>
      <c r="CF43" s="1261"/>
      <c r="CG43" s="1261"/>
      <c r="CH43" s="1261"/>
      <c r="CI43" s="1261"/>
      <c r="CJ43" s="1261"/>
      <c r="CK43" s="1261"/>
      <c r="CL43" s="1261"/>
      <c r="CM43" s="1261"/>
      <c r="CN43" s="1261"/>
      <c r="CO43" s="1261"/>
      <c r="CP43" s="1261"/>
      <c r="CQ43" s="1261"/>
      <c r="CR43" s="1261"/>
      <c r="CS43" s="1261"/>
      <c r="CT43" s="1261"/>
      <c r="CU43" s="1261"/>
      <c r="CV43" s="1261"/>
      <c r="CW43" s="1261"/>
      <c r="CX43" s="1261"/>
      <c r="CY43" s="1261"/>
      <c r="CZ43" s="1261"/>
      <c r="DA43" s="1261"/>
      <c r="DB43" s="1261"/>
      <c r="DC43" s="1262"/>
    </row>
    <row r="44" spans="2:109" x14ac:dyDescent="0.15">
      <c r="B44" s="372"/>
      <c r="AN44" s="1263"/>
      <c r="AO44" s="1264"/>
      <c r="AP44" s="1264"/>
      <c r="AQ44" s="1264"/>
      <c r="AR44" s="1264"/>
      <c r="AS44" s="1264"/>
      <c r="AT44" s="1264"/>
      <c r="AU44" s="1264"/>
      <c r="AV44" s="1264"/>
      <c r="AW44" s="1264"/>
      <c r="AX44" s="1264"/>
      <c r="AY44" s="1264"/>
      <c r="AZ44" s="1264"/>
      <c r="BA44" s="1264"/>
      <c r="BB44" s="1264"/>
      <c r="BC44" s="1264"/>
      <c r="BD44" s="1264"/>
      <c r="BE44" s="1264"/>
      <c r="BF44" s="1264"/>
      <c r="BG44" s="1264"/>
      <c r="BH44" s="1264"/>
      <c r="BI44" s="1264"/>
      <c r="BJ44" s="1264"/>
      <c r="BK44" s="1264"/>
      <c r="BL44" s="1264"/>
      <c r="BM44" s="1264"/>
      <c r="BN44" s="1264"/>
      <c r="BO44" s="1264"/>
      <c r="BP44" s="1264"/>
      <c r="BQ44" s="1264"/>
      <c r="BR44" s="1264"/>
      <c r="BS44" s="1264"/>
      <c r="BT44" s="1264"/>
      <c r="BU44" s="1264"/>
      <c r="BV44" s="1264"/>
      <c r="BW44" s="1264"/>
      <c r="BX44" s="1264"/>
      <c r="BY44" s="1264"/>
      <c r="BZ44" s="1264"/>
      <c r="CA44" s="1264"/>
      <c r="CB44" s="1264"/>
      <c r="CC44" s="1264"/>
      <c r="CD44" s="1264"/>
      <c r="CE44" s="1264"/>
      <c r="CF44" s="1264"/>
      <c r="CG44" s="1264"/>
      <c r="CH44" s="1264"/>
      <c r="CI44" s="1264"/>
      <c r="CJ44" s="1264"/>
      <c r="CK44" s="1264"/>
      <c r="CL44" s="1264"/>
      <c r="CM44" s="1264"/>
      <c r="CN44" s="1264"/>
      <c r="CO44" s="1264"/>
      <c r="CP44" s="1264"/>
      <c r="CQ44" s="1264"/>
      <c r="CR44" s="1264"/>
      <c r="CS44" s="1264"/>
      <c r="CT44" s="1264"/>
      <c r="CU44" s="1264"/>
      <c r="CV44" s="1264"/>
      <c r="CW44" s="1264"/>
      <c r="CX44" s="1264"/>
      <c r="CY44" s="1264"/>
      <c r="CZ44" s="1264"/>
      <c r="DA44" s="1264"/>
      <c r="DB44" s="1264"/>
      <c r="DC44" s="1265"/>
    </row>
    <row r="45" spans="2:109" x14ac:dyDescent="0.15">
      <c r="B45" s="372"/>
      <c r="AN45" s="1263"/>
      <c r="AO45" s="1264"/>
      <c r="AP45" s="1264"/>
      <c r="AQ45" s="1264"/>
      <c r="AR45" s="1264"/>
      <c r="AS45" s="1264"/>
      <c r="AT45" s="1264"/>
      <c r="AU45" s="1264"/>
      <c r="AV45" s="1264"/>
      <c r="AW45" s="1264"/>
      <c r="AX45" s="1264"/>
      <c r="AY45" s="1264"/>
      <c r="AZ45" s="1264"/>
      <c r="BA45" s="1264"/>
      <c r="BB45" s="1264"/>
      <c r="BC45" s="1264"/>
      <c r="BD45" s="1264"/>
      <c r="BE45" s="1264"/>
      <c r="BF45" s="1264"/>
      <c r="BG45" s="1264"/>
      <c r="BH45" s="1264"/>
      <c r="BI45" s="1264"/>
      <c r="BJ45" s="1264"/>
      <c r="BK45" s="1264"/>
      <c r="BL45" s="1264"/>
      <c r="BM45" s="1264"/>
      <c r="BN45" s="1264"/>
      <c r="BO45" s="1264"/>
      <c r="BP45" s="1264"/>
      <c r="BQ45" s="1264"/>
      <c r="BR45" s="1264"/>
      <c r="BS45" s="1264"/>
      <c r="BT45" s="1264"/>
      <c r="BU45" s="1264"/>
      <c r="BV45" s="1264"/>
      <c r="BW45" s="1264"/>
      <c r="BX45" s="1264"/>
      <c r="BY45" s="1264"/>
      <c r="BZ45" s="1264"/>
      <c r="CA45" s="1264"/>
      <c r="CB45" s="1264"/>
      <c r="CC45" s="1264"/>
      <c r="CD45" s="1264"/>
      <c r="CE45" s="1264"/>
      <c r="CF45" s="1264"/>
      <c r="CG45" s="1264"/>
      <c r="CH45" s="1264"/>
      <c r="CI45" s="1264"/>
      <c r="CJ45" s="1264"/>
      <c r="CK45" s="1264"/>
      <c r="CL45" s="1264"/>
      <c r="CM45" s="1264"/>
      <c r="CN45" s="1264"/>
      <c r="CO45" s="1264"/>
      <c r="CP45" s="1264"/>
      <c r="CQ45" s="1264"/>
      <c r="CR45" s="1264"/>
      <c r="CS45" s="1264"/>
      <c r="CT45" s="1264"/>
      <c r="CU45" s="1264"/>
      <c r="CV45" s="1264"/>
      <c r="CW45" s="1264"/>
      <c r="CX45" s="1264"/>
      <c r="CY45" s="1264"/>
      <c r="CZ45" s="1264"/>
      <c r="DA45" s="1264"/>
      <c r="DB45" s="1264"/>
      <c r="DC45" s="1265"/>
    </row>
    <row r="46" spans="2:109" x14ac:dyDescent="0.15">
      <c r="B46" s="372"/>
      <c r="AN46" s="1263"/>
      <c r="AO46" s="1264"/>
      <c r="AP46" s="1264"/>
      <c r="AQ46" s="1264"/>
      <c r="AR46" s="1264"/>
      <c r="AS46" s="1264"/>
      <c r="AT46" s="1264"/>
      <c r="AU46" s="1264"/>
      <c r="AV46" s="1264"/>
      <c r="AW46" s="1264"/>
      <c r="AX46" s="1264"/>
      <c r="AY46" s="1264"/>
      <c r="AZ46" s="1264"/>
      <c r="BA46" s="1264"/>
      <c r="BB46" s="1264"/>
      <c r="BC46" s="1264"/>
      <c r="BD46" s="1264"/>
      <c r="BE46" s="1264"/>
      <c r="BF46" s="1264"/>
      <c r="BG46" s="1264"/>
      <c r="BH46" s="1264"/>
      <c r="BI46" s="1264"/>
      <c r="BJ46" s="1264"/>
      <c r="BK46" s="1264"/>
      <c r="BL46" s="1264"/>
      <c r="BM46" s="1264"/>
      <c r="BN46" s="1264"/>
      <c r="BO46" s="1264"/>
      <c r="BP46" s="1264"/>
      <c r="BQ46" s="1264"/>
      <c r="BR46" s="1264"/>
      <c r="BS46" s="1264"/>
      <c r="BT46" s="1264"/>
      <c r="BU46" s="1264"/>
      <c r="BV46" s="1264"/>
      <c r="BW46" s="1264"/>
      <c r="BX46" s="1264"/>
      <c r="BY46" s="1264"/>
      <c r="BZ46" s="1264"/>
      <c r="CA46" s="1264"/>
      <c r="CB46" s="1264"/>
      <c r="CC46" s="1264"/>
      <c r="CD46" s="1264"/>
      <c r="CE46" s="1264"/>
      <c r="CF46" s="1264"/>
      <c r="CG46" s="1264"/>
      <c r="CH46" s="1264"/>
      <c r="CI46" s="1264"/>
      <c r="CJ46" s="1264"/>
      <c r="CK46" s="1264"/>
      <c r="CL46" s="1264"/>
      <c r="CM46" s="1264"/>
      <c r="CN46" s="1264"/>
      <c r="CO46" s="1264"/>
      <c r="CP46" s="1264"/>
      <c r="CQ46" s="1264"/>
      <c r="CR46" s="1264"/>
      <c r="CS46" s="1264"/>
      <c r="CT46" s="1264"/>
      <c r="CU46" s="1264"/>
      <c r="CV46" s="1264"/>
      <c r="CW46" s="1264"/>
      <c r="CX46" s="1264"/>
      <c r="CY46" s="1264"/>
      <c r="CZ46" s="1264"/>
      <c r="DA46" s="1264"/>
      <c r="DB46" s="1264"/>
      <c r="DC46" s="1265"/>
    </row>
    <row r="47" spans="2:109" x14ac:dyDescent="0.15">
      <c r="B47" s="372"/>
      <c r="AN47" s="1266"/>
      <c r="AO47" s="1267"/>
      <c r="AP47" s="1267"/>
      <c r="AQ47" s="1267"/>
      <c r="AR47" s="1267"/>
      <c r="AS47" s="1267"/>
      <c r="AT47" s="1267"/>
      <c r="AU47" s="1267"/>
      <c r="AV47" s="1267"/>
      <c r="AW47" s="1267"/>
      <c r="AX47" s="1267"/>
      <c r="AY47" s="1267"/>
      <c r="AZ47" s="1267"/>
      <c r="BA47" s="1267"/>
      <c r="BB47" s="1267"/>
      <c r="BC47" s="1267"/>
      <c r="BD47" s="1267"/>
      <c r="BE47" s="1267"/>
      <c r="BF47" s="1267"/>
      <c r="BG47" s="1267"/>
      <c r="BH47" s="1267"/>
      <c r="BI47" s="1267"/>
      <c r="BJ47" s="1267"/>
      <c r="BK47" s="1267"/>
      <c r="BL47" s="1267"/>
      <c r="BM47" s="1267"/>
      <c r="BN47" s="1267"/>
      <c r="BO47" s="1267"/>
      <c r="BP47" s="1267"/>
      <c r="BQ47" s="1267"/>
      <c r="BR47" s="1267"/>
      <c r="BS47" s="1267"/>
      <c r="BT47" s="1267"/>
      <c r="BU47" s="1267"/>
      <c r="BV47" s="1267"/>
      <c r="BW47" s="1267"/>
      <c r="BX47" s="1267"/>
      <c r="BY47" s="1267"/>
      <c r="BZ47" s="1267"/>
      <c r="CA47" s="1267"/>
      <c r="CB47" s="1267"/>
      <c r="CC47" s="1267"/>
      <c r="CD47" s="1267"/>
      <c r="CE47" s="1267"/>
      <c r="CF47" s="1267"/>
      <c r="CG47" s="1267"/>
      <c r="CH47" s="1267"/>
      <c r="CI47" s="1267"/>
      <c r="CJ47" s="1267"/>
      <c r="CK47" s="1267"/>
      <c r="CL47" s="1267"/>
      <c r="CM47" s="1267"/>
      <c r="CN47" s="1267"/>
      <c r="CO47" s="1267"/>
      <c r="CP47" s="1267"/>
      <c r="CQ47" s="1267"/>
      <c r="CR47" s="1267"/>
      <c r="CS47" s="1267"/>
      <c r="CT47" s="1267"/>
      <c r="CU47" s="1267"/>
      <c r="CV47" s="1267"/>
      <c r="CW47" s="1267"/>
      <c r="CX47" s="1267"/>
      <c r="CY47" s="1267"/>
      <c r="CZ47" s="1267"/>
      <c r="DA47" s="1267"/>
      <c r="DB47" s="1267"/>
      <c r="DC47" s="1268"/>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625</v>
      </c>
    </row>
    <row r="50" spans="1:109" x14ac:dyDescent="0.15">
      <c r="B50" s="372"/>
      <c r="G50" s="1253"/>
      <c r="H50" s="1253"/>
      <c r="I50" s="1253"/>
      <c r="J50" s="1253"/>
      <c r="K50" s="382"/>
      <c r="L50" s="382"/>
      <c r="M50" s="383"/>
      <c r="N50" s="383"/>
      <c r="AN50" s="1254"/>
      <c r="AO50" s="1255"/>
      <c r="AP50" s="1255"/>
      <c r="AQ50" s="1255"/>
      <c r="AR50" s="1255"/>
      <c r="AS50" s="1255"/>
      <c r="AT50" s="1255"/>
      <c r="AU50" s="1255"/>
      <c r="AV50" s="1255"/>
      <c r="AW50" s="1255"/>
      <c r="AX50" s="1255"/>
      <c r="AY50" s="1255"/>
      <c r="AZ50" s="1255"/>
      <c r="BA50" s="1255"/>
      <c r="BB50" s="1255"/>
      <c r="BC50" s="1255"/>
      <c r="BD50" s="1255"/>
      <c r="BE50" s="1255"/>
      <c r="BF50" s="1255"/>
      <c r="BG50" s="1255"/>
      <c r="BH50" s="1255"/>
      <c r="BI50" s="1255"/>
      <c r="BJ50" s="1255"/>
      <c r="BK50" s="1255"/>
      <c r="BL50" s="1255"/>
      <c r="BM50" s="1255"/>
      <c r="BN50" s="1255"/>
      <c r="BO50" s="1256"/>
      <c r="BP50" s="1257" t="s">
        <v>580</v>
      </c>
      <c r="BQ50" s="1257"/>
      <c r="BR50" s="1257"/>
      <c r="BS50" s="1257"/>
      <c r="BT50" s="1257"/>
      <c r="BU50" s="1257"/>
      <c r="BV50" s="1257"/>
      <c r="BW50" s="1257"/>
      <c r="BX50" s="1257" t="s">
        <v>581</v>
      </c>
      <c r="BY50" s="1257"/>
      <c r="BZ50" s="1257"/>
      <c r="CA50" s="1257"/>
      <c r="CB50" s="1257"/>
      <c r="CC50" s="1257"/>
      <c r="CD50" s="1257"/>
      <c r="CE50" s="1257"/>
      <c r="CF50" s="1257" t="s">
        <v>582</v>
      </c>
      <c r="CG50" s="1257"/>
      <c r="CH50" s="1257"/>
      <c r="CI50" s="1257"/>
      <c r="CJ50" s="1257"/>
      <c r="CK50" s="1257"/>
      <c r="CL50" s="1257"/>
      <c r="CM50" s="1257"/>
      <c r="CN50" s="1257" t="s">
        <v>583</v>
      </c>
      <c r="CO50" s="1257"/>
      <c r="CP50" s="1257"/>
      <c r="CQ50" s="1257"/>
      <c r="CR50" s="1257"/>
      <c r="CS50" s="1257"/>
      <c r="CT50" s="1257"/>
      <c r="CU50" s="1257"/>
      <c r="CV50" s="1257" t="s">
        <v>584</v>
      </c>
      <c r="CW50" s="1257"/>
      <c r="CX50" s="1257"/>
      <c r="CY50" s="1257"/>
      <c r="CZ50" s="1257"/>
      <c r="DA50" s="1257"/>
      <c r="DB50" s="1257"/>
      <c r="DC50" s="1257"/>
    </row>
    <row r="51" spans="1:109" ht="13.5" customHeight="1" x14ac:dyDescent="0.15">
      <c r="B51" s="372"/>
      <c r="G51" s="1270"/>
      <c r="H51" s="1270"/>
      <c r="I51" s="1271"/>
      <c r="J51" s="1271"/>
      <c r="K51" s="1269"/>
      <c r="L51" s="1269"/>
      <c r="M51" s="1269"/>
      <c r="N51" s="1269"/>
      <c r="AM51" s="381"/>
      <c r="AN51" s="1259" t="s">
        <v>626</v>
      </c>
      <c r="AO51" s="1259"/>
      <c r="AP51" s="1259"/>
      <c r="AQ51" s="1259"/>
      <c r="AR51" s="1259"/>
      <c r="AS51" s="1259"/>
      <c r="AT51" s="1259"/>
      <c r="AU51" s="1259"/>
      <c r="AV51" s="1259"/>
      <c r="AW51" s="1259"/>
      <c r="AX51" s="1259"/>
      <c r="AY51" s="1259"/>
      <c r="AZ51" s="1259"/>
      <c r="BA51" s="1259"/>
      <c r="BB51" s="1259" t="s">
        <v>627</v>
      </c>
      <c r="BC51" s="1259"/>
      <c r="BD51" s="1259"/>
      <c r="BE51" s="1259"/>
      <c r="BF51" s="1259"/>
      <c r="BG51" s="1259"/>
      <c r="BH51" s="1259"/>
      <c r="BI51" s="1259"/>
      <c r="BJ51" s="1259"/>
      <c r="BK51" s="1259"/>
      <c r="BL51" s="1259"/>
      <c r="BM51" s="1259"/>
      <c r="BN51" s="1259"/>
      <c r="BO51" s="1259"/>
      <c r="BP51" s="1258">
        <v>56.7</v>
      </c>
      <c r="BQ51" s="1258"/>
      <c r="BR51" s="1258"/>
      <c r="BS51" s="1258"/>
      <c r="BT51" s="1258"/>
      <c r="BU51" s="1258"/>
      <c r="BV51" s="1258"/>
      <c r="BW51" s="1258"/>
      <c r="BX51" s="1258">
        <v>53.9</v>
      </c>
      <c r="BY51" s="1258"/>
      <c r="BZ51" s="1258"/>
      <c r="CA51" s="1258"/>
      <c r="CB51" s="1258"/>
      <c r="CC51" s="1258"/>
      <c r="CD51" s="1258"/>
      <c r="CE51" s="1258"/>
      <c r="CF51" s="1258">
        <v>66.3</v>
      </c>
      <c r="CG51" s="1258"/>
      <c r="CH51" s="1258"/>
      <c r="CI51" s="1258"/>
      <c r="CJ51" s="1258"/>
      <c r="CK51" s="1258"/>
      <c r="CL51" s="1258"/>
      <c r="CM51" s="1258"/>
      <c r="CN51" s="1258">
        <v>50.5</v>
      </c>
      <c r="CO51" s="1258"/>
      <c r="CP51" s="1258"/>
      <c r="CQ51" s="1258"/>
      <c r="CR51" s="1258"/>
      <c r="CS51" s="1258"/>
      <c r="CT51" s="1258"/>
      <c r="CU51" s="1258"/>
      <c r="CV51" s="1258">
        <v>23.2</v>
      </c>
      <c r="CW51" s="1258"/>
      <c r="CX51" s="1258"/>
      <c r="CY51" s="1258"/>
      <c r="CZ51" s="1258"/>
      <c r="DA51" s="1258"/>
      <c r="DB51" s="1258"/>
      <c r="DC51" s="1258"/>
    </row>
    <row r="52" spans="1:109" x14ac:dyDescent="0.15">
      <c r="B52" s="372"/>
      <c r="G52" s="1270"/>
      <c r="H52" s="1270"/>
      <c r="I52" s="1271"/>
      <c r="J52" s="1271"/>
      <c r="K52" s="1269"/>
      <c r="L52" s="1269"/>
      <c r="M52" s="1269"/>
      <c r="N52" s="1269"/>
      <c r="AM52" s="381"/>
      <c r="AN52" s="1259"/>
      <c r="AO52" s="1259"/>
      <c r="AP52" s="1259"/>
      <c r="AQ52" s="1259"/>
      <c r="AR52" s="1259"/>
      <c r="AS52" s="1259"/>
      <c r="AT52" s="1259"/>
      <c r="AU52" s="1259"/>
      <c r="AV52" s="1259"/>
      <c r="AW52" s="1259"/>
      <c r="AX52" s="1259"/>
      <c r="AY52" s="1259"/>
      <c r="AZ52" s="1259"/>
      <c r="BA52" s="1259"/>
      <c r="BB52" s="1259"/>
      <c r="BC52" s="1259"/>
      <c r="BD52" s="1259"/>
      <c r="BE52" s="1259"/>
      <c r="BF52" s="1259"/>
      <c r="BG52" s="1259"/>
      <c r="BH52" s="1259"/>
      <c r="BI52" s="1259"/>
      <c r="BJ52" s="1259"/>
      <c r="BK52" s="1259"/>
      <c r="BL52" s="1259"/>
      <c r="BM52" s="1259"/>
      <c r="BN52" s="1259"/>
      <c r="BO52" s="1259"/>
      <c r="BP52" s="1258"/>
      <c r="BQ52" s="1258"/>
      <c r="BR52" s="1258"/>
      <c r="BS52" s="1258"/>
      <c r="BT52" s="1258"/>
      <c r="BU52" s="1258"/>
      <c r="BV52" s="1258"/>
      <c r="BW52" s="1258"/>
      <c r="BX52" s="1258"/>
      <c r="BY52" s="1258"/>
      <c r="BZ52" s="1258"/>
      <c r="CA52" s="1258"/>
      <c r="CB52" s="1258"/>
      <c r="CC52" s="1258"/>
      <c r="CD52" s="1258"/>
      <c r="CE52" s="1258"/>
      <c r="CF52" s="1258"/>
      <c r="CG52" s="1258"/>
      <c r="CH52" s="1258"/>
      <c r="CI52" s="1258"/>
      <c r="CJ52" s="1258"/>
      <c r="CK52" s="1258"/>
      <c r="CL52" s="1258"/>
      <c r="CM52" s="1258"/>
      <c r="CN52" s="1258"/>
      <c r="CO52" s="1258"/>
      <c r="CP52" s="1258"/>
      <c r="CQ52" s="1258"/>
      <c r="CR52" s="1258"/>
      <c r="CS52" s="1258"/>
      <c r="CT52" s="1258"/>
      <c r="CU52" s="1258"/>
      <c r="CV52" s="1258"/>
      <c r="CW52" s="1258"/>
      <c r="CX52" s="1258"/>
      <c r="CY52" s="1258"/>
      <c r="CZ52" s="1258"/>
      <c r="DA52" s="1258"/>
      <c r="DB52" s="1258"/>
      <c r="DC52" s="1258"/>
    </row>
    <row r="53" spans="1:109" x14ac:dyDescent="0.15">
      <c r="A53" s="380"/>
      <c r="B53" s="372"/>
      <c r="G53" s="1270"/>
      <c r="H53" s="1270"/>
      <c r="I53" s="1253"/>
      <c r="J53" s="1253"/>
      <c r="K53" s="1269"/>
      <c r="L53" s="1269"/>
      <c r="M53" s="1269"/>
      <c r="N53" s="1269"/>
      <c r="AM53" s="381"/>
      <c r="AN53" s="1259"/>
      <c r="AO53" s="1259"/>
      <c r="AP53" s="1259"/>
      <c r="AQ53" s="1259"/>
      <c r="AR53" s="1259"/>
      <c r="AS53" s="1259"/>
      <c r="AT53" s="1259"/>
      <c r="AU53" s="1259"/>
      <c r="AV53" s="1259"/>
      <c r="AW53" s="1259"/>
      <c r="AX53" s="1259"/>
      <c r="AY53" s="1259"/>
      <c r="AZ53" s="1259"/>
      <c r="BA53" s="1259"/>
      <c r="BB53" s="1259" t="s">
        <v>628</v>
      </c>
      <c r="BC53" s="1259"/>
      <c r="BD53" s="1259"/>
      <c r="BE53" s="1259"/>
      <c r="BF53" s="1259"/>
      <c r="BG53" s="1259"/>
      <c r="BH53" s="1259"/>
      <c r="BI53" s="1259"/>
      <c r="BJ53" s="1259"/>
      <c r="BK53" s="1259"/>
      <c r="BL53" s="1259"/>
      <c r="BM53" s="1259"/>
      <c r="BN53" s="1259"/>
      <c r="BO53" s="1259"/>
      <c r="BP53" s="1258">
        <v>49.3</v>
      </c>
      <c r="BQ53" s="1258"/>
      <c r="BR53" s="1258"/>
      <c r="BS53" s="1258"/>
      <c r="BT53" s="1258"/>
      <c r="BU53" s="1258"/>
      <c r="BV53" s="1258"/>
      <c r="BW53" s="1258"/>
      <c r="BX53" s="1258">
        <v>51.3</v>
      </c>
      <c r="BY53" s="1258"/>
      <c r="BZ53" s="1258"/>
      <c r="CA53" s="1258"/>
      <c r="CB53" s="1258"/>
      <c r="CC53" s="1258"/>
      <c r="CD53" s="1258"/>
      <c r="CE53" s="1258"/>
      <c r="CF53" s="1258">
        <v>50.6</v>
      </c>
      <c r="CG53" s="1258"/>
      <c r="CH53" s="1258"/>
      <c r="CI53" s="1258"/>
      <c r="CJ53" s="1258"/>
      <c r="CK53" s="1258"/>
      <c r="CL53" s="1258"/>
      <c r="CM53" s="1258"/>
      <c r="CN53" s="1258">
        <v>52</v>
      </c>
      <c r="CO53" s="1258"/>
      <c r="CP53" s="1258"/>
      <c r="CQ53" s="1258"/>
      <c r="CR53" s="1258"/>
      <c r="CS53" s="1258"/>
      <c r="CT53" s="1258"/>
      <c r="CU53" s="1258"/>
      <c r="CV53" s="1258">
        <v>54</v>
      </c>
      <c r="CW53" s="1258"/>
      <c r="CX53" s="1258"/>
      <c r="CY53" s="1258"/>
      <c r="CZ53" s="1258"/>
      <c r="DA53" s="1258"/>
      <c r="DB53" s="1258"/>
      <c r="DC53" s="1258"/>
    </row>
    <row r="54" spans="1:109" x14ac:dyDescent="0.15">
      <c r="A54" s="380"/>
      <c r="B54" s="372"/>
      <c r="G54" s="1270"/>
      <c r="H54" s="1270"/>
      <c r="I54" s="1253"/>
      <c r="J54" s="1253"/>
      <c r="K54" s="1269"/>
      <c r="L54" s="1269"/>
      <c r="M54" s="1269"/>
      <c r="N54" s="1269"/>
      <c r="AM54" s="381"/>
      <c r="AN54" s="1259"/>
      <c r="AO54" s="1259"/>
      <c r="AP54" s="1259"/>
      <c r="AQ54" s="1259"/>
      <c r="AR54" s="1259"/>
      <c r="AS54" s="1259"/>
      <c r="AT54" s="1259"/>
      <c r="AU54" s="1259"/>
      <c r="AV54" s="1259"/>
      <c r="AW54" s="1259"/>
      <c r="AX54" s="1259"/>
      <c r="AY54" s="1259"/>
      <c r="AZ54" s="1259"/>
      <c r="BA54" s="1259"/>
      <c r="BB54" s="1259"/>
      <c r="BC54" s="1259"/>
      <c r="BD54" s="1259"/>
      <c r="BE54" s="1259"/>
      <c r="BF54" s="1259"/>
      <c r="BG54" s="1259"/>
      <c r="BH54" s="1259"/>
      <c r="BI54" s="1259"/>
      <c r="BJ54" s="1259"/>
      <c r="BK54" s="1259"/>
      <c r="BL54" s="1259"/>
      <c r="BM54" s="1259"/>
      <c r="BN54" s="1259"/>
      <c r="BO54" s="1259"/>
      <c r="BP54" s="1258"/>
      <c r="BQ54" s="1258"/>
      <c r="BR54" s="1258"/>
      <c r="BS54" s="1258"/>
      <c r="BT54" s="1258"/>
      <c r="BU54" s="1258"/>
      <c r="BV54" s="1258"/>
      <c r="BW54" s="1258"/>
      <c r="BX54" s="1258"/>
      <c r="BY54" s="1258"/>
      <c r="BZ54" s="1258"/>
      <c r="CA54" s="1258"/>
      <c r="CB54" s="1258"/>
      <c r="CC54" s="1258"/>
      <c r="CD54" s="1258"/>
      <c r="CE54" s="1258"/>
      <c r="CF54" s="1258"/>
      <c r="CG54" s="1258"/>
      <c r="CH54" s="1258"/>
      <c r="CI54" s="1258"/>
      <c r="CJ54" s="1258"/>
      <c r="CK54" s="1258"/>
      <c r="CL54" s="1258"/>
      <c r="CM54" s="1258"/>
      <c r="CN54" s="1258"/>
      <c r="CO54" s="1258"/>
      <c r="CP54" s="1258"/>
      <c r="CQ54" s="1258"/>
      <c r="CR54" s="1258"/>
      <c r="CS54" s="1258"/>
      <c r="CT54" s="1258"/>
      <c r="CU54" s="1258"/>
      <c r="CV54" s="1258"/>
      <c r="CW54" s="1258"/>
      <c r="CX54" s="1258"/>
      <c r="CY54" s="1258"/>
      <c r="CZ54" s="1258"/>
      <c r="DA54" s="1258"/>
      <c r="DB54" s="1258"/>
      <c r="DC54" s="1258"/>
    </row>
    <row r="55" spans="1:109" x14ac:dyDescent="0.15">
      <c r="A55" s="380"/>
      <c r="B55" s="372"/>
      <c r="G55" s="1253"/>
      <c r="H55" s="1253"/>
      <c r="I55" s="1253"/>
      <c r="J55" s="1253"/>
      <c r="K55" s="1269"/>
      <c r="L55" s="1269"/>
      <c r="M55" s="1269"/>
      <c r="N55" s="1269"/>
      <c r="AN55" s="1257" t="s">
        <v>629</v>
      </c>
      <c r="AO55" s="1257"/>
      <c r="AP55" s="1257"/>
      <c r="AQ55" s="1257"/>
      <c r="AR55" s="1257"/>
      <c r="AS55" s="1257"/>
      <c r="AT55" s="1257"/>
      <c r="AU55" s="1257"/>
      <c r="AV55" s="1257"/>
      <c r="AW55" s="1257"/>
      <c r="AX55" s="1257"/>
      <c r="AY55" s="1257"/>
      <c r="AZ55" s="1257"/>
      <c r="BA55" s="1257"/>
      <c r="BB55" s="1259" t="s">
        <v>630</v>
      </c>
      <c r="BC55" s="1259"/>
      <c r="BD55" s="1259"/>
      <c r="BE55" s="1259"/>
      <c r="BF55" s="1259"/>
      <c r="BG55" s="1259"/>
      <c r="BH55" s="1259"/>
      <c r="BI55" s="1259"/>
      <c r="BJ55" s="1259"/>
      <c r="BK55" s="1259"/>
      <c r="BL55" s="1259"/>
      <c r="BM55" s="1259"/>
      <c r="BN55" s="1259"/>
      <c r="BO55" s="1259"/>
      <c r="BP55" s="1258">
        <v>52.7</v>
      </c>
      <c r="BQ55" s="1258"/>
      <c r="BR55" s="1258"/>
      <c r="BS55" s="1258"/>
      <c r="BT55" s="1258"/>
      <c r="BU55" s="1258"/>
      <c r="BV55" s="1258"/>
      <c r="BW55" s="1258"/>
      <c r="BX55" s="1258">
        <v>49.7</v>
      </c>
      <c r="BY55" s="1258"/>
      <c r="BZ55" s="1258"/>
      <c r="CA55" s="1258"/>
      <c r="CB55" s="1258"/>
      <c r="CC55" s="1258"/>
      <c r="CD55" s="1258"/>
      <c r="CE55" s="1258"/>
      <c r="CF55" s="1258">
        <v>25.1</v>
      </c>
      <c r="CG55" s="1258"/>
      <c r="CH55" s="1258"/>
      <c r="CI55" s="1258"/>
      <c r="CJ55" s="1258"/>
      <c r="CK55" s="1258"/>
      <c r="CL55" s="1258"/>
      <c r="CM55" s="1258"/>
      <c r="CN55" s="1258">
        <v>18</v>
      </c>
      <c r="CO55" s="1258"/>
      <c r="CP55" s="1258"/>
      <c r="CQ55" s="1258"/>
      <c r="CR55" s="1258"/>
      <c r="CS55" s="1258"/>
      <c r="CT55" s="1258"/>
      <c r="CU55" s="1258"/>
      <c r="CV55" s="1258">
        <v>12.7</v>
      </c>
      <c r="CW55" s="1258"/>
      <c r="CX55" s="1258"/>
      <c r="CY55" s="1258"/>
      <c r="CZ55" s="1258"/>
      <c r="DA55" s="1258"/>
      <c r="DB55" s="1258"/>
      <c r="DC55" s="1258"/>
    </row>
    <row r="56" spans="1:109" x14ac:dyDescent="0.15">
      <c r="A56" s="380"/>
      <c r="B56" s="372"/>
      <c r="G56" s="1253"/>
      <c r="H56" s="1253"/>
      <c r="I56" s="1253"/>
      <c r="J56" s="1253"/>
      <c r="K56" s="1269"/>
      <c r="L56" s="1269"/>
      <c r="M56" s="1269"/>
      <c r="N56" s="1269"/>
      <c r="AN56" s="1257"/>
      <c r="AO56" s="1257"/>
      <c r="AP56" s="1257"/>
      <c r="AQ56" s="1257"/>
      <c r="AR56" s="1257"/>
      <c r="AS56" s="1257"/>
      <c r="AT56" s="1257"/>
      <c r="AU56" s="1257"/>
      <c r="AV56" s="1257"/>
      <c r="AW56" s="1257"/>
      <c r="AX56" s="1257"/>
      <c r="AY56" s="1257"/>
      <c r="AZ56" s="1257"/>
      <c r="BA56" s="1257"/>
      <c r="BB56" s="1259"/>
      <c r="BC56" s="1259"/>
      <c r="BD56" s="1259"/>
      <c r="BE56" s="1259"/>
      <c r="BF56" s="1259"/>
      <c r="BG56" s="1259"/>
      <c r="BH56" s="1259"/>
      <c r="BI56" s="1259"/>
      <c r="BJ56" s="1259"/>
      <c r="BK56" s="1259"/>
      <c r="BL56" s="1259"/>
      <c r="BM56" s="1259"/>
      <c r="BN56" s="1259"/>
      <c r="BO56" s="1259"/>
      <c r="BP56" s="1258"/>
      <c r="BQ56" s="1258"/>
      <c r="BR56" s="1258"/>
      <c r="BS56" s="1258"/>
      <c r="BT56" s="1258"/>
      <c r="BU56" s="1258"/>
      <c r="BV56" s="1258"/>
      <c r="BW56" s="1258"/>
      <c r="BX56" s="1258"/>
      <c r="BY56" s="1258"/>
      <c r="BZ56" s="1258"/>
      <c r="CA56" s="1258"/>
      <c r="CB56" s="1258"/>
      <c r="CC56" s="1258"/>
      <c r="CD56" s="1258"/>
      <c r="CE56" s="1258"/>
      <c r="CF56" s="1258"/>
      <c r="CG56" s="1258"/>
      <c r="CH56" s="1258"/>
      <c r="CI56" s="1258"/>
      <c r="CJ56" s="1258"/>
      <c r="CK56" s="1258"/>
      <c r="CL56" s="1258"/>
      <c r="CM56" s="1258"/>
      <c r="CN56" s="1258"/>
      <c r="CO56" s="1258"/>
      <c r="CP56" s="1258"/>
      <c r="CQ56" s="1258"/>
      <c r="CR56" s="1258"/>
      <c r="CS56" s="1258"/>
      <c r="CT56" s="1258"/>
      <c r="CU56" s="1258"/>
      <c r="CV56" s="1258"/>
      <c r="CW56" s="1258"/>
      <c r="CX56" s="1258"/>
      <c r="CY56" s="1258"/>
      <c r="CZ56" s="1258"/>
      <c r="DA56" s="1258"/>
      <c r="DB56" s="1258"/>
      <c r="DC56" s="1258"/>
    </row>
    <row r="57" spans="1:109" s="380" customFormat="1" x14ac:dyDescent="0.15">
      <c r="B57" s="384"/>
      <c r="G57" s="1253"/>
      <c r="H57" s="1253"/>
      <c r="I57" s="1272"/>
      <c r="J57" s="1272"/>
      <c r="K57" s="1269"/>
      <c r="L57" s="1269"/>
      <c r="M57" s="1269"/>
      <c r="N57" s="1269"/>
      <c r="AM57" s="366"/>
      <c r="AN57" s="1257"/>
      <c r="AO57" s="1257"/>
      <c r="AP57" s="1257"/>
      <c r="AQ57" s="1257"/>
      <c r="AR57" s="1257"/>
      <c r="AS57" s="1257"/>
      <c r="AT57" s="1257"/>
      <c r="AU57" s="1257"/>
      <c r="AV57" s="1257"/>
      <c r="AW57" s="1257"/>
      <c r="AX57" s="1257"/>
      <c r="AY57" s="1257"/>
      <c r="AZ57" s="1257"/>
      <c r="BA57" s="1257"/>
      <c r="BB57" s="1259" t="s">
        <v>631</v>
      </c>
      <c r="BC57" s="1259"/>
      <c r="BD57" s="1259"/>
      <c r="BE57" s="1259"/>
      <c r="BF57" s="1259"/>
      <c r="BG57" s="1259"/>
      <c r="BH57" s="1259"/>
      <c r="BI57" s="1259"/>
      <c r="BJ57" s="1259"/>
      <c r="BK57" s="1259"/>
      <c r="BL57" s="1259"/>
      <c r="BM57" s="1259"/>
      <c r="BN57" s="1259"/>
      <c r="BO57" s="1259"/>
      <c r="BP57" s="1258">
        <v>59.9</v>
      </c>
      <c r="BQ57" s="1258"/>
      <c r="BR57" s="1258"/>
      <c r="BS57" s="1258"/>
      <c r="BT57" s="1258"/>
      <c r="BU57" s="1258"/>
      <c r="BV57" s="1258"/>
      <c r="BW57" s="1258"/>
      <c r="BX57" s="1258">
        <v>60.2</v>
      </c>
      <c r="BY57" s="1258"/>
      <c r="BZ57" s="1258"/>
      <c r="CA57" s="1258"/>
      <c r="CB57" s="1258"/>
      <c r="CC57" s="1258"/>
      <c r="CD57" s="1258"/>
      <c r="CE57" s="1258"/>
      <c r="CF57" s="1258">
        <v>61</v>
      </c>
      <c r="CG57" s="1258"/>
      <c r="CH57" s="1258"/>
      <c r="CI57" s="1258"/>
      <c r="CJ57" s="1258"/>
      <c r="CK57" s="1258"/>
      <c r="CL57" s="1258"/>
      <c r="CM57" s="1258"/>
      <c r="CN57" s="1258">
        <v>62.1</v>
      </c>
      <c r="CO57" s="1258"/>
      <c r="CP57" s="1258"/>
      <c r="CQ57" s="1258"/>
      <c r="CR57" s="1258"/>
      <c r="CS57" s="1258"/>
      <c r="CT57" s="1258"/>
      <c r="CU57" s="1258"/>
      <c r="CV57" s="1258">
        <v>63.1</v>
      </c>
      <c r="CW57" s="1258"/>
      <c r="CX57" s="1258"/>
      <c r="CY57" s="1258"/>
      <c r="CZ57" s="1258"/>
      <c r="DA57" s="1258"/>
      <c r="DB57" s="1258"/>
      <c r="DC57" s="1258"/>
      <c r="DD57" s="385"/>
      <c r="DE57" s="384"/>
    </row>
    <row r="58" spans="1:109" s="380" customFormat="1" x14ac:dyDescent="0.15">
      <c r="A58" s="366"/>
      <c r="B58" s="384"/>
      <c r="G58" s="1253"/>
      <c r="H58" s="1253"/>
      <c r="I58" s="1272"/>
      <c r="J58" s="1272"/>
      <c r="K58" s="1269"/>
      <c r="L58" s="1269"/>
      <c r="M58" s="1269"/>
      <c r="N58" s="1269"/>
      <c r="AM58" s="366"/>
      <c r="AN58" s="1257"/>
      <c r="AO58" s="1257"/>
      <c r="AP58" s="1257"/>
      <c r="AQ58" s="1257"/>
      <c r="AR58" s="1257"/>
      <c r="AS58" s="1257"/>
      <c r="AT58" s="1257"/>
      <c r="AU58" s="1257"/>
      <c r="AV58" s="1257"/>
      <c r="AW58" s="1257"/>
      <c r="AX58" s="1257"/>
      <c r="AY58" s="1257"/>
      <c r="AZ58" s="1257"/>
      <c r="BA58" s="1257"/>
      <c r="BB58" s="1259"/>
      <c r="BC58" s="1259"/>
      <c r="BD58" s="1259"/>
      <c r="BE58" s="1259"/>
      <c r="BF58" s="1259"/>
      <c r="BG58" s="1259"/>
      <c r="BH58" s="1259"/>
      <c r="BI58" s="1259"/>
      <c r="BJ58" s="1259"/>
      <c r="BK58" s="1259"/>
      <c r="BL58" s="1259"/>
      <c r="BM58" s="1259"/>
      <c r="BN58" s="1259"/>
      <c r="BO58" s="1259"/>
      <c r="BP58" s="1258"/>
      <c r="BQ58" s="1258"/>
      <c r="BR58" s="1258"/>
      <c r="BS58" s="1258"/>
      <c r="BT58" s="1258"/>
      <c r="BU58" s="1258"/>
      <c r="BV58" s="1258"/>
      <c r="BW58" s="1258"/>
      <c r="BX58" s="1258"/>
      <c r="BY58" s="1258"/>
      <c r="BZ58" s="1258"/>
      <c r="CA58" s="1258"/>
      <c r="CB58" s="1258"/>
      <c r="CC58" s="1258"/>
      <c r="CD58" s="1258"/>
      <c r="CE58" s="1258"/>
      <c r="CF58" s="1258"/>
      <c r="CG58" s="1258"/>
      <c r="CH58" s="1258"/>
      <c r="CI58" s="1258"/>
      <c r="CJ58" s="1258"/>
      <c r="CK58" s="1258"/>
      <c r="CL58" s="1258"/>
      <c r="CM58" s="1258"/>
      <c r="CN58" s="1258"/>
      <c r="CO58" s="1258"/>
      <c r="CP58" s="1258"/>
      <c r="CQ58" s="1258"/>
      <c r="CR58" s="1258"/>
      <c r="CS58" s="1258"/>
      <c r="CT58" s="1258"/>
      <c r="CU58" s="1258"/>
      <c r="CV58" s="1258"/>
      <c r="CW58" s="1258"/>
      <c r="CX58" s="1258"/>
      <c r="CY58" s="1258"/>
      <c r="CZ58" s="1258"/>
      <c r="DA58" s="1258"/>
      <c r="DB58" s="1258"/>
      <c r="DC58" s="1258"/>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632</v>
      </c>
    </row>
    <row r="64" spans="1:109" x14ac:dyDescent="0.15">
      <c r="B64" s="372"/>
      <c r="G64" s="379"/>
      <c r="I64" s="392"/>
      <c r="J64" s="392"/>
      <c r="K64" s="392"/>
      <c r="L64" s="392"/>
      <c r="M64" s="392"/>
      <c r="N64" s="393"/>
      <c r="AM64" s="379"/>
      <c r="AN64" s="379" t="s">
        <v>624</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0" t="s">
        <v>640</v>
      </c>
      <c r="AO65" s="1261"/>
      <c r="AP65" s="1261"/>
      <c r="AQ65" s="1261"/>
      <c r="AR65" s="1261"/>
      <c r="AS65" s="1261"/>
      <c r="AT65" s="1261"/>
      <c r="AU65" s="1261"/>
      <c r="AV65" s="1261"/>
      <c r="AW65" s="1261"/>
      <c r="AX65" s="1261"/>
      <c r="AY65" s="1261"/>
      <c r="AZ65" s="1261"/>
      <c r="BA65" s="1261"/>
      <c r="BB65" s="1261"/>
      <c r="BC65" s="1261"/>
      <c r="BD65" s="1261"/>
      <c r="BE65" s="1261"/>
      <c r="BF65" s="1261"/>
      <c r="BG65" s="1261"/>
      <c r="BH65" s="1261"/>
      <c r="BI65" s="1261"/>
      <c r="BJ65" s="1261"/>
      <c r="BK65" s="1261"/>
      <c r="BL65" s="1261"/>
      <c r="BM65" s="1261"/>
      <c r="BN65" s="1261"/>
      <c r="BO65" s="1261"/>
      <c r="BP65" s="1261"/>
      <c r="BQ65" s="1261"/>
      <c r="BR65" s="1261"/>
      <c r="BS65" s="1261"/>
      <c r="BT65" s="1261"/>
      <c r="BU65" s="1261"/>
      <c r="BV65" s="1261"/>
      <c r="BW65" s="1261"/>
      <c r="BX65" s="1261"/>
      <c r="BY65" s="1261"/>
      <c r="BZ65" s="1261"/>
      <c r="CA65" s="1261"/>
      <c r="CB65" s="1261"/>
      <c r="CC65" s="1261"/>
      <c r="CD65" s="1261"/>
      <c r="CE65" s="1261"/>
      <c r="CF65" s="1261"/>
      <c r="CG65" s="1261"/>
      <c r="CH65" s="1261"/>
      <c r="CI65" s="1261"/>
      <c r="CJ65" s="1261"/>
      <c r="CK65" s="1261"/>
      <c r="CL65" s="1261"/>
      <c r="CM65" s="1261"/>
      <c r="CN65" s="1261"/>
      <c r="CO65" s="1261"/>
      <c r="CP65" s="1261"/>
      <c r="CQ65" s="1261"/>
      <c r="CR65" s="1261"/>
      <c r="CS65" s="1261"/>
      <c r="CT65" s="1261"/>
      <c r="CU65" s="1261"/>
      <c r="CV65" s="1261"/>
      <c r="CW65" s="1261"/>
      <c r="CX65" s="1261"/>
      <c r="CY65" s="1261"/>
      <c r="CZ65" s="1261"/>
      <c r="DA65" s="1261"/>
      <c r="DB65" s="1261"/>
      <c r="DC65" s="1262"/>
    </row>
    <row r="66" spans="2:107" x14ac:dyDescent="0.15">
      <c r="B66" s="372"/>
      <c r="AN66" s="1263"/>
      <c r="AO66" s="1264"/>
      <c r="AP66" s="1264"/>
      <c r="AQ66" s="1264"/>
      <c r="AR66" s="1264"/>
      <c r="AS66" s="1264"/>
      <c r="AT66" s="1264"/>
      <c r="AU66" s="1264"/>
      <c r="AV66" s="1264"/>
      <c r="AW66" s="1264"/>
      <c r="AX66" s="1264"/>
      <c r="AY66" s="1264"/>
      <c r="AZ66" s="1264"/>
      <c r="BA66" s="1264"/>
      <c r="BB66" s="1264"/>
      <c r="BC66" s="1264"/>
      <c r="BD66" s="1264"/>
      <c r="BE66" s="1264"/>
      <c r="BF66" s="1264"/>
      <c r="BG66" s="1264"/>
      <c r="BH66" s="1264"/>
      <c r="BI66" s="1264"/>
      <c r="BJ66" s="1264"/>
      <c r="BK66" s="1264"/>
      <c r="BL66" s="1264"/>
      <c r="BM66" s="1264"/>
      <c r="BN66" s="1264"/>
      <c r="BO66" s="1264"/>
      <c r="BP66" s="1264"/>
      <c r="BQ66" s="1264"/>
      <c r="BR66" s="1264"/>
      <c r="BS66" s="1264"/>
      <c r="BT66" s="1264"/>
      <c r="BU66" s="1264"/>
      <c r="BV66" s="1264"/>
      <c r="BW66" s="1264"/>
      <c r="BX66" s="1264"/>
      <c r="BY66" s="1264"/>
      <c r="BZ66" s="1264"/>
      <c r="CA66" s="1264"/>
      <c r="CB66" s="1264"/>
      <c r="CC66" s="1264"/>
      <c r="CD66" s="1264"/>
      <c r="CE66" s="1264"/>
      <c r="CF66" s="1264"/>
      <c r="CG66" s="1264"/>
      <c r="CH66" s="1264"/>
      <c r="CI66" s="1264"/>
      <c r="CJ66" s="1264"/>
      <c r="CK66" s="1264"/>
      <c r="CL66" s="1264"/>
      <c r="CM66" s="1264"/>
      <c r="CN66" s="1264"/>
      <c r="CO66" s="1264"/>
      <c r="CP66" s="1264"/>
      <c r="CQ66" s="1264"/>
      <c r="CR66" s="1264"/>
      <c r="CS66" s="1264"/>
      <c r="CT66" s="1264"/>
      <c r="CU66" s="1264"/>
      <c r="CV66" s="1264"/>
      <c r="CW66" s="1264"/>
      <c r="CX66" s="1264"/>
      <c r="CY66" s="1264"/>
      <c r="CZ66" s="1264"/>
      <c r="DA66" s="1264"/>
      <c r="DB66" s="1264"/>
      <c r="DC66" s="1265"/>
    </row>
    <row r="67" spans="2:107" x14ac:dyDescent="0.15">
      <c r="B67" s="372"/>
      <c r="AN67" s="1263"/>
      <c r="AO67" s="1264"/>
      <c r="AP67" s="1264"/>
      <c r="AQ67" s="1264"/>
      <c r="AR67" s="1264"/>
      <c r="AS67" s="1264"/>
      <c r="AT67" s="1264"/>
      <c r="AU67" s="1264"/>
      <c r="AV67" s="1264"/>
      <c r="AW67" s="1264"/>
      <c r="AX67" s="1264"/>
      <c r="AY67" s="1264"/>
      <c r="AZ67" s="1264"/>
      <c r="BA67" s="1264"/>
      <c r="BB67" s="1264"/>
      <c r="BC67" s="1264"/>
      <c r="BD67" s="1264"/>
      <c r="BE67" s="1264"/>
      <c r="BF67" s="1264"/>
      <c r="BG67" s="1264"/>
      <c r="BH67" s="1264"/>
      <c r="BI67" s="1264"/>
      <c r="BJ67" s="1264"/>
      <c r="BK67" s="1264"/>
      <c r="BL67" s="1264"/>
      <c r="BM67" s="1264"/>
      <c r="BN67" s="1264"/>
      <c r="BO67" s="1264"/>
      <c r="BP67" s="1264"/>
      <c r="BQ67" s="1264"/>
      <c r="BR67" s="1264"/>
      <c r="BS67" s="1264"/>
      <c r="BT67" s="1264"/>
      <c r="BU67" s="1264"/>
      <c r="BV67" s="1264"/>
      <c r="BW67" s="1264"/>
      <c r="BX67" s="1264"/>
      <c r="BY67" s="1264"/>
      <c r="BZ67" s="1264"/>
      <c r="CA67" s="1264"/>
      <c r="CB67" s="1264"/>
      <c r="CC67" s="1264"/>
      <c r="CD67" s="1264"/>
      <c r="CE67" s="1264"/>
      <c r="CF67" s="1264"/>
      <c r="CG67" s="1264"/>
      <c r="CH67" s="1264"/>
      <c r="CI67" s="1264"/>
      <c r="CJ67" s="1264"/>
      <c r="CK67" s="1264"/>
      <c r="CL67" s="1264"/>
      <c r="CM67" s="1264"/>
      <c r="CN67" s="1264"/>
      <c r="CO67" s="1264"/>
      <c r="CP67" s="1264"/>
      <c r="CQ67" s="1264"/>
      <c r="CR67" s="1264"/>
      <c r="CS67" s="1264"/>
      <c r="CT67" s="1264"/>
      <c r="CU67" s="1264"/>
      <c r="CV67" s="1264"/>
      <c r="CW67" s="1264"/>
      <c r="CX67" s="1264"/>
      <c r="CY67" s="1264"/>
      <c r="CZ67" s="1264"/>
      <c r="DA67" s="1264"/>
      <c r="DB67" s="1264"/>
      <c r="DC67" s="1265"/>
    </row>
    <row r="68" spans="2:107" x14ac:dyDescent="0.15">
      <c r="B68" s="372"/>
      <c r="AN68" s="1263"/>
      <c r="AO68" s="1264"/>
      <c r="AP68" s="1264"/>
      <c r="AQ68" s="1264"/>
      <c r="AR68" s="1264"/>
      <c r="AS68" s="1264"/>
      <c r="AT68" s="1264"/>
      <c r="AU68" s="1264"/>
      <c r="AV68" s="1264"/>
      <c r="AW68" s="1264"/>
      <c r="AX68" s="1264"/>
      <c r="AY68" s="1264"/>
      <c r="AZ68" s="1264"/>
      <c r="BA68" s="1264"/>
      <c r="BB68" s="1264"/>
      <c r="BC68" s="1264"/>
      <c r="BD68" s="1264"/>
      <c r="BE68" s="1264"/>
      <c r="BF68" s="1264"/>
      <c r="BG68" s="1264"/>
      <c r="BH68" s="1264"/>
      <c r="BI68" s="1264"/>
      <c r="BJ68" s="1264"/>
      <c r="BK68" s="1264"/>
      <c r="BL68" s="1264"/>
      <c r="BM68" s="1264"/>
      <c r="BN68" s="1264"/>
      <c r="BO68" s="1264"/>
      <c r="BP68" s="1264"/>
      <c r="BQ68" s="1264"/>
      <c r="BR68" s="1264"/>
      <c r="BS68" s="1264"/>
      <c r="BT68" s="1264"/>
      <c r="BU68" s="1264"/>
      <c r="BV68" s="1264"/>
      <c r="BW68" s="1264"/>
      <c r="BX68" s="1264"/>
      <c r="BY68" s="1264"/>
      <c r="BZ68" s="1264"/>
      <c r="CA68" s="1264"/>
      <c r="CB68" s="1264"/>
      <c r="CC68" s="1264"/>
      <c r="CD68" s="1264"/>
      <c r="CE68" s="1264"/>
      <c r="CF68" s="1264"/>
      <c r="CG68" s="1264"/>
      <c r="CH68" s="1264"/>
      <c r="CI68" s="1264"/>
      <c r="CJ68" s="1264"/>
      <c r="CK68" s="1264"/>
      <c r="CL68" s="1264"/>
      <c r="CM68" s="1264"/>
      <c r="CN68" s="1264"/>
      <c r="CO68" s="1264"/>
      <c r="CP68" s="1264"/>
      <c r="CQ68" s="1264"/>
      <c r="CR68" s="1264"/>
      <c r="CS68" s="1264"/>
      <c r="CT68" s="1264"/>
      <c r="CU68" s="1264"/>
      <c r="CV68" s="1264"/>
      <c r="CW68" s="1264"/>
      <c r="CX68" s="1264"/>
      <c r="CY68" s="1264"/>
      <c r="CZ68" s="1264"/>
      <c r="DA68" s="1264"/>
      <c r="DB68" s="1264"/>
      <c r="DC68" s="1265"/>
    </row>
    <row r="69" spans="2:107" x14ac:dyDescent="0.15">
      <c r="B69" s="372"/>
      <c r="AN69" s="1266"/>
      <c r="AO69" s="1267"/>
      <c r="AP69" s="1267"/>
      <c r="AQ69" s="1267"/>
      <c r="AR69" s="1267"/>
      <c r="AS69" s="1267"/>
      <c r="AT69" s="1267"/>
      <c r="AU69" s="1267"/>
      <c r="AV69" s="1267"/>
      <c r="AW69" s="1267"/>
      <c r="AX69" s="1267"/>
      <c r="AY69" s="1267"/>
      <c r="AZ69" s="1267"/>
      <c r="BA69" s="1267"/>
      <c r="BB69" s="1267"/>
      <c r="BC69" s="1267"/>
      <c r="BD69" s="1267"/>
      <c r="BE69" s="1267"/>
      <c r="BF69" s="1267"/>
      <c r="BG69" s="1267"/>
      <c r="BH69" s="1267"/>
      <c r="BI69" s="1267"/>
      <c r="BJ69" s="1267"/>
      <c r="BK69" s="1267"/>
      <c r="BL69" s="1267"/>
      <c r="BM69" s="1267"/>
      <c r="BN69" s="1267"/>
      <c r="BO69" s="1267"/>
      <c r="BP69" s="1267"/>
      <c r="BQ69" s="1267"/>
      <c r="BR69" s="1267"/>
      <c r="BS69" s="1267"/>
      <c r="BT69" s="1267"/>
      <c r="BU69" s="1267"/>
      <c r="BV69" s="1267"/>
      <c r="BW69" s="1267"/>
      <c r="BX69" s="1267"/>
      <c r="BY69" s="1267"/>
      <c r="BZ69" s="1267"/>
      <c r="CA69" s="1267"/>
      <c r="CB69" s="1267"/>
      <c r="CC69" s="1267"/>
      <c r="CD69" s="1267"/>
      <c r="CE69" s="1267"/>
      <c r="CF69" s="1267"/>
      <c r="CG69" s="1267"/>
      <c r="CH69" s="1267"/>
      <c r="CI69" s="1267"/>
      <c r="CJ69" s="1267"/>
      <c r="CK69" s="1267"/>
      <c r="CL69" s="1267"/>
      <c r="CM69" s="1267"/>
      <c r="CN69" s="1267"/>
      <c r="CO69" s="1267"/>
      <c r="CP69" s="1267"/>
      <c r="CQ69" s="1267"/>
      <c r="CR69" s="1267"/>
      <c r="CS69" s="1267"/>
      <c r="CT69" s="1267"/>
      <c r="CU69" s="1267"/>
      <c r="CV69" s="1267"/>
      <c r="CW69" s="1267"/>
      <c r="CX69" s="1267"/>
      <c r="CY69" s="1267"/>
      <c r="CZ69" s="1267"/>
      <c r="DA69" s="1267"/>
      <c r="DB69" s="1267"/>
      <c r="DC69" s="1268"/>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625</v>
      </c>
    </row>
    <row r="72" spans="2:107" x14ac:dyDescent="0.15">
      <c r="B72" s="372"/>
      <c r="G72" s="1253"/>
      <c r="H72" s="1253"/>
      <c r="I72" s="1253"/>
      <c r="J72" s="1253"/>
      <c r="K72" s="382"/>
      <c r="L72" s="382"/>
      <c r="M72" s="383"/>
      <c r="N72" s="383"/>
      <c r="AN72" s="1254"/>
      <c r="AO72" s="1255"/>
      <c r="AP72" s="1255"/>
      <c r="AQ72" s="1255"/>
      <c r="AR72" s="1255"/>
      <c r="AS72" s="1255"/>
      <c r="AT72" s="1255"/>
      <c r="AU72" s="1255"/>
      <c r="AV72" s="1255"/>
      <c r="AW72" s="1255"/>
      <c r="AX72" s="1255"/>
      <c r="AY72" s="1255"/>
      <c r="AZ72" s="1255"/>
      <c r="BA72" s="1255"/>
      <c r="BB72" s="1255"/>
      <c r="BC72" s="1255"/>
      <c r="BD72" s="1255"/>
      <c r="BE72" s="1255"/>
      <c r="BF72" s="1255"/>
      <c r="BG72" s="1255"/>
      <c r="BH72" s="1255"/>
      <c r="BI72" s="1255"/>
      <c r="BJ72" s="1255"/>
      <c r="BK72" s="1255"/>
      <c r="BL72" s="1255"/>
      <c r="BM72" s="1255"/>
      <c r="BN72" s="1255"/>
      <c r="BO72" s="1256"/>
      <c r="BP72" s="1257" t="s">
        <v>580</v>
      </c>
      <c r="BQ72" s="1257"/>
      <c r="BR72" s="1257"/>
      <c r="BS72" s="1257"/>
      <c r="BT72" s="1257"/>
      <c r="BU72" s="1257"/>
      <c r="BV72" s="1257"/>
      <c r="BW72" s="1257"/>
      <c r="BX72" s="1257" t="s">
        <v>581</v>
      </c>
      <c r="BY72" s="1257"/>
      <c r="BZ72" s="1257"/>
      <c r="CA72" s="1257"/>
      <c r="CB72" s="1257"/>
      <c r="CC72" s="1257"/>
      <c r="CD72" s="1257"/>
      <c r="CE72" s="1257"/>
      <c r="CF72" s="1257" t="s">
        <v>582</v>
      </c>
      <c r="CG72" s="1257"/>
      <c r="CH72" s="1257"/>
      <c r="CI72" s="1257"/>
      <c r="CJ72" s="1257"/>
      <c r="CK72" s="1257"/>
      <c r="CL72" s="1257"/>
      <c r="CM72" s="1257"/>
      <c r="CN72" s="1257" t="s">
        <v>583</v>
      </c>
      <c r="CO72" s="1257"/>
      <c r="CP72" s="1257"/>
      <c r="CQ72" s="1257"/>
      <c r="CR72" s="1257"/>
      <c r="CS72" s="1257"/>
      <c r="CT72" s="1257"/>
      <c r="CU72" s="1257"/>
      <c r="CV72" s="1257" t="s">
        <v>584</v>
      </c>
      <c r="CW72" s="1257"/>
      <c r="CX72" s="1257"/>
      <c r="CY72" s="1257"/>
      <c r="CZ72" s="1257"/>
      <c r="DA72" s="1257"/>
      <c r="DB72" s="1257"/>
      <c r="DC72" s="1257"/>
    </row>
    <row r="73" spans="2:107" x14ac:dyDescent="0.15">
      <c r="B73" s="372"/>
      <c r="G73" s="1270"/>
      <c r="H73" s="1270"/>
      <c r="I73" s="1270"/>
      <c r="J73" s="1270"/>
      <c r="K73" s="1273"/>
      <c r="L73" s="1273"/>
      <c r="M73" s="1273"/>
      <c r="N73" s="1273"/>
      <c r="AM73" s="381"/>
      <c r="AN73" s="1259" t="s">
        <v>626</v>
      </c>
      <c r="AO73" s="1259"/>
      <c r="AP73" s="1259"/>
      <c r="AQ73" s="1259"/>
      <c r="AR73" s="1259"/>
      <c r="AS73" s="1259"/>
      <c r="AT73" s="1259"/>
      <c r="AU73" s="1259"/>
      <c r="AV73" s="1259"/>
      <c r="AW73" s="1259"/>
      <c r="AX73" s="1259"/>
      <c r="AY73" s="1259"/>
      <c r="AZ73" s="1259"/>
      <c r="BA73" s="1259"/>
      <c r="BB73" s="1259" t="s">
        <v>633</v>
      </c>
      <c r="BC73" s="1259"/>
      <c r="BD73" s="1259"/>
      <c r="BE73" s="1259"/>
      <c r="BF73" s="1259"/>
      <c r="BG73" s="1259"/>
      <c r="BH73" s="1259"/>
      <c r="BI73" s="1259"/>
      <c r="BJ73" s="1259"/>
      <c r="BK73" s="1259"/>
      <c r="BL73" s="1259"/>
      <c r="BM73" s="1259"/>
      <c r="BN73" s="1259"/>
      <c r="BO73" s="1259"/>
      <c r="BP73" s="1258">
        <v>56.7</v>
      </c>
      <c r="BQ73" s="1258"/>
      <c r="BR73" s="1258"/>
      <c r="BS73" s="1258"/>
      <c r="BT73" s="1258"/>
      <c r="BU73" s="1258"/>
      <c r="BV73" s="1258"/>
      <c r="BW73" s="1258"/>
      <c r="BX73" s="1258">
        <v>53.9</v>
      </c>
      <c r="BY73" s="1258"/>
      <c r="BZ73" s="1258"/>
      <c r="CA73" s="1258"/>
      <c r="CB73" s="1258"/>
      <c r="CC73" s="1258"/>
      <c r="CD73" s="1258"/>
      <c r="CE73" s="1258"/>
      <c r="CF73" s="1258">
        <v>66.3</v>
      </c>
      <c r="CG73" s="1258"/>
      <c r="CH73" s="1258"/>
      <c r="CI73" s="1258"/>
      <c r="CJ73" s="1258"/>
      <c r="CK73" s="1258"/>
      <c r="CL73" s="1258"/>
      <c r="CM73" s="1258"/>
      <c r="CN73" s="1258">
        <v>50.5</v>
      </c>
      <c r="CO73" s="1258"/>
      <c r="CP73" s="1258"/>
      <c r="CQ73" s="1258"/>
      <c r="CR73" s="1258"/>
      <c r="CS73" s="1258"/>
      <c r="CT73" s="1258"/>
      <c r="CU73" s="1258"/>
      <c r="CV73" s="1258">
        <v>23.2</v>
      </c>
      <c r="CW73" s="1258"/>
      <c r="CX73" s="1258"/>
      <c r="CY73" s="1258"/>
      <c r="CZ73" s="1258"/>
      <c r="DA73" s="1258"/>
      <c r="DB73" s="1258"/>
      <c r="DC73" s="1258"/>
    </row>
    <row r="74" spans="2:107" x14ac:dyDescent="0.15">
      <c r="B74" s="372"/>
      <c r="G74" s="1270"/>
      <c r="H74" s="1270"/>
      <c r="I74" s="1270"/>
      <c r="J74" s="1270"/>
      <c r="K74" s="1273"/>
      <c r="L74" s="1273"/>
      <c r="M74" s="1273"/>
      <c r="N74" s="1273"/>
      <c r="AM74" s="381"/>
      <c r="AN74" s="1259"/>
      <c r="AO74" s="1259"/>
      <c r="AP74" s="1259"/>
      <c r="AQ74" s="1259"/>
      <c r="AR74" s="1259"/>
      <c r="AS74" s="1259"/>
      <c r="AT74" s="1259"/>
      <c r="AU74" s="1259"/>
      <c r="AV74" s="1259"/>
      <c r="AW74" s="1259"/>
      <c r="AX74" s="1259"/>
      <c r="AY74" s="1259"/>
      <c r="AZ74" s="1259"/>
      <c r="BA74" s="1259"/>
      <c r="BB74" s="1259"/>
      <c r="BC74" s="1259"/>
      <c r="BD74" s="1259"/>
      <c r="BE74" s="1259"/>
      <c r="BF74" s="1259"/>
      <c r="BG74" s="1259"/>
      <c r="BH74" s="1259"/>
      <c r="BI74" s="1259"/>
      <c r="BJ74" s="1259"/>
      <c r="BK74" s="1259"/>
      <c r="BL74" s="1259"/>
      <c r="BM74" s="1259"/>
      <c r="BN74" s="1259"/>
      <c r="BO74" s="1259"/>
      <c r="BP74" s="1258"/>
      <c r="BQ74" s="1258"/>
      <c r="BR74" s="1258"/>
      <c r="BS74" s="1258"/>
      <c r="BT74" s="1258"/>
      <c r="BU74" s="1258"/>
      <c r="BV74" s="1258"/>
      <c r="BW74" s="1258"/>
      <c r="BX74" s="1258"/>
      <c r="BY74" s="1258"/>
      <c r="BZ74" s="1258"/>
      <c r="CA74" s="1258"/>
      <c r="CB74" s="1258"/>
      <c r="CC74" s="1258"/>
      <c r="CD74" s="1258"/>
      <c r="CE74" s="1258"/>
      <c r="CF74" s="1258"/>
      <c r="CG74" s="1258"/>
      <c r="CH74" s="1258"/>
      <c r="CI74" s="1258"/>
      <c r="CJ74" s="1258"/>
      <c r="CK74" s="1258"/>
      <c r="CL74" s="1258"/>
      <c r="CM74" s="1258"/>
      <c r="CN74" s="1258"/>
      <c r="CO74" s="1258"/>
      <c r="CP74" s="1258"/>
      <c r="CQ74" s="1258"/>
      <c r="CR74" s="1258"/>
      <c r="CS74" s="1258"/>
      <c r="CT74" s="1258"/>
      <c r="CU74" s="1258"/>
      <c r="CV74" s="1258"/>
      <c r="CW74" s="1258"/>
      <c r="CX74" s="1258"/>
      <c r="CY74" s="1258"/>
      <c r="CZ74" s="1258"/>
      <c r="DA74" s="1258"/>
      <c r="DB74" s="1258"/>
      <c r="DC74" s="1258"/>
    </row>
    <row r="75" spans="2:107" x14ac:dyDescent="0.15">
      <c r="B75" s="372"/>
      <c r="G75" s="1270"/>
      <c r="H75" s="1270"/>
      <c r="I75" s="1253"/>
      <c r="J75" s="1253"/>
      <c r="K75" s="1269"/>
      <c r="L75" s="1269"/>
      <c r="M75" s="1269"/>
      <c r="N75" s="1269"/>
      <c r="AM75" s="381"/>
      <c r="AN75" s="1259"/>
      <c r="AO75" s="1259"/>
      <c r="AP75" s="1259"/>
      <c r="AQ75" s="1259"/>
      <c r="AR75" s="1259"/>
      <c r="AS75" s="1259"/>
      <c r="AT75" s="1259"/>
      <c r="AU75" s="1259"/>
      <c r="AV75" s="1259"/>
      <c r="AW75" s="1259"/>
      <c r="AX75" s="1259"/>
      <c r="AY75" s="1259"/>
      <c r="AZ75" s="1259"/>
      <c r="BA75" s="1259"/>
      <c r="BB75" s="1259" t="s">
        <v>634</v>
      </c>
      <c r="BC75" s="1259"/>
      <c r="BD75" s="1259"/>
      <c r="BE75" s="1259"/>
      <c r="BF75" s="1259"/>
      <c r="BG75" s="1259"/>
      <c r="BH75" s="1259"/>
      <c r="BI75" s="1259"/>
      <c r="BJ75" s="1259"/>
      <c r="BK75" s="1259"/>
      <c r="BL75" s="1259"/>
      <c r="BM75" s="1259"/>
      <c r="BN75" s="1259"/>
      <c r="BO75" s="1259"/>
      <c r="BP75" s="1258">
        <v>11.8</v>
      </c>
      <c r="BQ75" s="1258"/>
      <c r="BR75" s="1258"/>
      <c r="BS75" s="1258"/>
      <c r="BT75" s="1258"/>
      <c r="BU75" s="1258"/>
      <c r="BV75" s="1258"/>
      <c r="BW75" s="1258"/>
      <c r="BX75" s="1258">
        <v>9</v>
      </c>
      <c r="BY75" s="1258"/>
      <c r="BZ75" s="1258"/>
      <c r="CA75" s="1258"/>
      <c r="CB75" s="1258"/>
      <c r="CC75" s="1258"/>
      <c r="CD75" s="1258"/>
      <c r="CE75" s="1258"/>
      <c r="CF75" s="1258">
        <v>8.5</v>
      </c>
      <c r="CG75" s="1258"/>
      <c r="CH75" s="1258"/>
      <c r="CI75" s="1258"/>
      <c r="CJ75" s="1258"/>
      <c r="CK75" s="1258"/>
      <c r="CL75" s="1258"/>
      <c r="CM75" s="1258"/>
      <c r="CN75" s="1258">
        <v>8.3000000000000007</v>
      </c>
      <c r="CO75" s="1258"/>
      <c r="CP75" s="1258"/>
      <c r="CQ75" s="1258"/>
      <c r="CR75" s="1258"/>
      <c r="CS75" s="1258"/>
      <c r="CT75" s="1258"/>
      <c r="CU75" s="1258"/>
      <c r="CV75" s="1258">
        <v>7.7</v>
      </c>
      <c r="CW75" s="1258"/>
      <c r="CX75" s="1258"/>
      <c r="CY75" s="1258"/>
      <c r="CZ75" s="1258"/>
      <c r="DA75" s="1258"/>
      <c r="DB75" s="1258"/>
      <c r="DC75" s="1258"/>
    </row>
    <row r="76" spans="2:107" x14ac:dyDescent="0.15">
      <c r="B76" s="372"/>
      <c r="G76" s="1270"/>
      <c r="H76" s="1270"/>
      <c r="I76" s="1253"/>
      <c r="J76" s="1253"/>
      <c r="K76" s="1269"/>
      <c r="L76" s="1269"/>
      <c r="M76" s="1269"/>
      <c r="N76" s="1269"/>
      <c r="AM76" s="381"/>
      <c r="AN76" s="1259"/>
      <c r="AO76" s="1259"/>
      <c r="AP76" s="1259"/>
      <c r="AQ76" s="1259"/>
      <c r="AR76" s="1259"/>
      <c r="AS76" s="1259"/>
      <c r="AT76" s="1259"/>
      <c r="AU76" s="1259"/>
      <c r="AV76" s="1259"/>
      <c r="AW76" s="1259"/>
      <c r="AX76" s="1259"/>
      <c r="AY76" s="1259"/>
      <c r="AZ76" s="1259"/>
      <c r="BA76" s="1259"/>
      <c r="BB76" s="1259"/>
      <c r="BC76" s="1259"/>
      <c r="BD76" s="1259"/>
      <c r="BE76" s="1259"/>
      <c r="BF76" s="1259"/>
      <c r="BG76" s="1259"/>
      <c r="BH76" s="1259"/>
      <c r="BI76" s="1259"/>
      <c r="BJ76" s="1259"/>
      <c r="BK76" s="1259"/>
      <c r="BL76" s="1259"/>
      <c r="BM76" s="1259"/>
      <c r="BN76" s="1259"/>
      <c r="BO76" s="1259"/>
      <c r="BP76" s="1258"/>
      <c r="BQ76" s="1258"/>
      <c r="BR76" s="1258"/>
      <c r="BS76" s="1258"/>
      <c r="BT76" s="1258"/>
      <c r="BU76" s="1258"/>
      <c r="BV76" s="1258"/>
      <c r="BW76" s="1258"/>
      <c r="BX76" s="1258"/>
      <c r="BY76" s="1258"/>
      <c r="BZ76" s="1258"/>
      <c r="CA76" s="1258"/>
      <c r="CB76" s="1258"/>
      <c r="CC76" s="1258"/>
      <c r="CD76" s="1258"/>
      <c r="CE76" s="1258"/>
      <c r="CF76" s="1258"/>
      <c r="CG76" s="1258"/>
      <c r="CH76" s="1258"/>
      <c r="CI76" s="1258"/>
      <c r="CJ76" s="1258"/>
      <c r="CK76" s="1258"/>
      <c r="CL76" s="1258"/>
      <c r="CM76" s="1258"/>
      <c r="CN76" s="1258"/>
      <c r="CO76" s="1258"/>
      <c r="CP76" s="1258"/>
      <c r="CQ76" s="1258"/>
      <c r="CR76" s="1258"/>
      <c r="CS76" s="1258"/>
      <c r="CT76" s="1258"/>
      <c r="CU76" s="1258"/>
      <c r="CV76" s="1258"/>
      <c r="CW76" s="1258"/>
      <c r="CX76" s="1258"/>
      <c r="CY76" s="1258"/>
      <c r="CZ76" s="1258"/>
      <c r="DA76" s="1258"/>
      <c r="DB76" s="1258"/>
      <c r="DC76" s="1258"/>
    </row>
    <row r="77" spans="2:107" x14ac:dyDescent="0.15">
      <c r="B77" s="372"/>
      <c r="G77" s="1253"/>
      <c r="H77" s="1253"/>
      <c r="I77" s="1253"/>
      <c r="J77" s="1253"/>
      <c r="K77" s="1273"/>
      <c r="L77" s="1273"/>
      <c r="M77" s="1273"/>
      <c r="N77" s="1273"/>
      <c r="AN77" s="1257" t="s">
        <v>635</v>
      </c>
      <c r="AO77" s="1257"/>
      <c r="AP77" s="1257"/>
      <c r="AQ77" s="1257"/>
      <c r="AR77" s="1257"/>
      <c r="AS77" s="1257"/>
      <c r="AT77" s="1257"/>
      <c r="AU77" s="1257"/>
      <c r="AV77" s="1257"/>
      <c r="AW77" s="1257"/>
      <c r="AX77" s="1257"/>
      <c r="AY77" s="1257"/>
      <c r="AZ77" s="1257"/>
      <c r="BA77" s="1257"/>
      <c r="BB77" s="1259" t="s">
        <v>627</v>
      </c>
      <c r="BC77" s="1259"/>
      <c r="BD77" s="1259"/>
      <c r="BE77" s="1259"/>
      <c r="BF77" s="1259"/>
      <c r="BG77" s="1259"/>
      <c r="BH77" s="1259"/>
      <c r="BI77" s="1259"/>
      <c r="BJ77" s="1259"/>
      <c r="BK77" s="1259"/>
      <c r="BL77" s="1259"/>
      <c r="BM77" s="1259"/>
      <c r="BN77" s="1259"/>
      <c r="BO77" s="1259"/>
      <c r="BP77" s="1258">
        <v>52.7</v>
      </c>
      <c r="BQ77" s="1258"/>
      <c r="BR77" s="1258"/>
      <c r="BS77" s="1258"/>
      <c r="BT77" s="1258"/>
      <c r="BU77" s="1258"/>
      <c r="BV77" s="1258"/>
      <c r="BW77" s="1258"/>
      <c r="BX77" s="1258">
        <v>49.7</v>
      </c>
      <c r="BY77" s="1258"/>
      <c r="BZ77" s="1258"/>
      <c r="CA77" s="1258"/>
      <c r="CB77" s="1258"/>
      <c r="CC77" s="1258"/>
      <c r="CD77" s="1258"/>
      <c r="CE77" s="1258"/>
      <c r="CF77" s="1258">
        <v>25.1</v>
      </c>
      <c r="CG77" s="1258"/>
      <c r="CH77" s="1258"/>
      <c r="CI77" s="1258"/>
      <c r="CJ77" s="1258"/>
      <c r="CK77" s="1258"/>
      <c r="CL77" s="1258"/>
      <c r="CM77" s="1258"/>
      <c r="CN77" s="1258">
        <v>18</v>
      </c>
      <c r="CO77" s="1258"/>
      <c r="CP77" s="1258"/>
      <c r="CQ77" s="1258"/>
      <c r="CR77" s="1258"/>
      <c r="CS77" s="1258"/>
      <c r="CT77" s="1258"/>
      <c r="CU77" s="1258"/>
      <c r="CV77" s="1258">
        <v>12.7</v>
      </c>
      <c r="CW77" s="1258"/>
      <c r="CX77" s="1258"/>
      <c r="CY77" s="1258"/>
      <c r="CZ77" s="1258"/>
      <c r="DA77" s="1258"/>
      <c r="DB77" s="1258"/>
      <c r="DC77" s="1258"/>
    </row>
    <row r="78" spans="2:107" x14ac:dyDescent="0.15">
      <c r="B78" s="372"/>
      <c r="G78" s="1253"/>
      <c r="H78" s="1253"/>
      <c r="I78" s="1253"/>
      <c r="J78" s="1253"/>
      <c r="K78" s="1273"/>
      <c r="L78" s="1273"/>
      <c r="M78" s="1273"/>
      <c r="N78" s="1273"/>
      <c r="AN78" s="1257"/>
      <c r="AO78" s="1257"/>
      <c r="AP78" s="1257"/>
      <c r="AQ78" s="1257"/>
      <c r="AR78" s="1257"/>
      <c r="AS78" s="1257"/>
      <c r="AT78" s="1257"/>
      <c r="AU78" s="1257"/>
      <c r="AV78" s="1257"/>
      <c r="AW78" s="1257"/>
      <c r="AX78" s="1257"/>
      <c r="AY78" s="1257"/>
      <c r="AZ78" s="1257"/>
      <c r="BA78" s="1257"/>
      <c r="BB78" s="1259"/>
      <c r="BC78" s="1259"/>
      <c r="BD78" s="1259"/>
      <c r="BE78" s="1259"/>
      <c r="BF78" s="1259"/>
      <c r="BG78" s="1259"/>
      <c r="BH78" s="1259"/>
      <c r="BI78" s="1259"/>
      <c r="BJ78" s="1259"/>
      <c r="BK78" s="1259"/>
      <c r="BL78" s="1259"/>
      <c r="BM78" s="1259"/>
      <c r="BN78" s="1259"/>
      <c r="BO78" s="1259"/>
      <c r="BP78" s="1258"/>
      <c r="BQ78" s="1258"/>
      <c r="BR78" s="1258"/>
      <c r="BS78" s="1258"/>
      <c r="BT78" s="1258"/>
      <c r="BU78" s="1258"/>
      <c r="BV78" s="1258"/>
      <c r="BW78" s="1258"/>
      <c r="BX78" s="1258"/>
      <c r="BY78" s="1258"/>
      <c r="BZ78" s="1258"/>
      <c r="CA78" s="1258"/>
      <c r="CB78" s="1258"/>
      <c r="CC78" s="1258"/>
      <c r="CD78" s="1258"/>
      <c r="CE78" s="1258"/>
      <c r="CF78" s="1258"/>
      <c r="CG78" s="1258"/>
      <c r="CH78" s="1258"/>
      <c r="CI78" s="1258"/>
      <c r="CJ78" s="1258"/>
      <c r="CK78" s="1258"/>
      <c r="CL78" s="1258"/>
      <c r="CM78" s="1258"/>
      <c r="CN78" s="1258"/>
      <c r="CO78" s="1258"/>
      <c r="CP78" s="1258"/>
      <c r="CQ78" s="1258"/>
      <c r="CR78" s="1258"/>
      <c r="CS78" s="1258"/>
      <c r="CT78" s="1258"/>
      <c r="CU78" s="1258"/>
      <c r="CV78" s="1258"/>
      <c r="CW78" s="1258"/>
      <c r="CX78" s="1258"/>
      <c r="CY78" s="1258"/>
      <c r="CZ78" s="1258"/>
      <c r="DA78" s="1258"/>
      <c r="DB78" s="1258"/>
      <c r="DC78" s="1258"/>
    </row>
    <row r="79" spans="2:107" x14ac:dyDescent="0.15">
      <c r="B79" s="372"/>
      <c r="G79" s="1253"/>
      <c r="H79" s="1253"/>
      <c r="I79" s="1272"/>
      <c r="J79" s="1272"/>
      <c r="K79" s="1274"/>
      <c r="L79" s="1274"/>
      <c r="M79" s="1274"/>
      <c r="N79" s="1274"/>
      <c r="AN79" s="1257"/>
      <c r="AO79" s="1257"/>
      <c r="AP79" s="1257"/>
      <c r="AQ79" s="1257"/>
      <c r="AR79" s="1257"/>
      <c r="AS79" s="1257"/>
      <c r="AT79" s="1257"/>
      <c r="AU79" s="1257"/>
      <c r="AV79" s="1257"/>
      <c r="AW79" s="1257"/>
      <c r="AX79" s="1257"/>
      <c r="AY79" s="1257"/>
      <c r="AZ79" s="1257"/>
      <c r="BA79" s="1257"/>
      <c r="BB79" s="1259" t="s">
        <v>636</v>
      </c>
      <c r="BC79" s="1259"/>
      <c r="BD79" s="1259"/>
      <c r="BE79" s="1259"/>
      <c r="BF79" s="1259"/>
      <c r="BG79" s="1259"/>
      <c r="BH79" s="1259"/>
      <c r="BI79" s="1259"/>
      <c r="BJ79" s="1259"/>
      <c r="BK79" s="1259"/>
      <c r="BL79" s="1259"/>
      <c r="BM79" s="1259"/>
      <c r="BN79" s="1259"/>
      <c r="BO79" s="1259"/>
      <c r="BP79" s="1258">
        <v>9.5</v>
      </c>
      <c r="BQ79" s="1258"/>
      <c r="BR79" s="1258"/>
      <c r="BS79" s="1258"/>
      <c r="BT79" s="1258"/>
      <c r="BU79" s="1258"/>
      <c r="BV79" s="1258"/>
      <c r="BW79" s="1258"/>
      <c r="BX79" s="1258">
        <v>9.1999999999999993</v>
      </c>
      <c r="BY79" s="1258"/>
      <c r="BZ79" s="1258"/>
      <c r="CA79" s="1258"/>
      <c r="CB79" s="1258"/>
      <c r="CC79" s="1258"/>
      <c r="CD79" s="1258"/>
      <c r="CE79" s="1258"/>
      <c r="CF79" s="1258">
        <v>6.4</v>
      </c>
      <c r="CG79" s="1258"/>
      <c r="CH79" s="1258"/>
      <c r="CI79" s="1258"/>
      <c r="CJ79" s="1258"/>
      <c r="CK79" s="1258"/>
      <c r="CL79" s="1258"/>
      <c r="CM79" s="1258"/>
      <c r="CN79" s="1258">
        <v>6.6</v>
      </c>
      <c r="CO79" s="1258"/>
      <c r="CP79" s="1258"/>
      <c r="CQ79" s="1258"/>
      <c r="CR79" s="1258"/>
      <c r="CS79" s="1258"/>
      <c r="CT79" s="1258"/>
      <c r="CU79" s="1258"/>
      <c r="CV79" s="1258">
        <v>6.6</v>
      </c>
      <c r="CW79" s="1258"/>
      <c r="CX79" s="1258"/>
      <c r="CY79" s="1258"/>
      <c r="CZ79" s="1258"/>
      <c r="DA79" s="1258"/>
      <c r="DB79" s="1258"/>
      <c r="DC79" s="1258"/>
    </row>
    <row r="80" spans="2:107" x14ac:dyDescent="0.15">
      <c r="B80" s="372"/>
      <c r="G80" s="1253"/>
      <c r="H80" s="1253"/>
      <c r="I80" s="1272"/>
      <c r="J80" s="1272"/>
      <c r="K80" s="1274"/>
      <c r="L80" s="1274"/>
      <c r="M80" s="1274"/>
      <c r="N80" s="1274"/>
      <c r="AN80" s="1257"/>
      <c r="AO80" s="1257"/>
      <c r="AP80" s="1257"/>
      <c r="AQ80" s="1257"/>
      <c r="AR80" s="1257"/>
      <c r="AS80" s="1257"/>
      <c r="AT80" s="1257"/>
      <c r="AU80" s="1257"/>
      <c r="AV80" s="1257"/>
      <c r="AW80" s="1257"/>
      <c r="AX80" s="1257"/>
      <c r="AY80" s="1257"/>
      <c r="AZ80" s="1257"/>
      <c r="BA80" s="1257"/>
      <c r="BB80" s="1259"/>
      <c r="BC80" s="1259"/>
      <c r="BD80" s="1259"/>
      <c r="BE80" s="1259"/>
      <c r="BF80" s="1259"/>
      <c r="BG80" s="1259"/>
      <c r="BH80" s="1259"/>
      <c r="BI80" s="1259"/>
      <c r="BJ80" s="1259"/>
      <c r="BK80" s="1259"/>
      <c r="BL80" s="1259"/>
      <c r="BM80" s="1259"/>
      <c r="BN80" s="1259"/>
      <c r="BO80" s="1259"/>
      <c r="BP80" s="1258"/>
      <c r="BQ80" s="1258"/>
      <c r="BR80" s="1258"/>
      <c r="BS80" s="1258"/>
      <c r="BT80" s="1258"/>
      <c r="BU80" s="1258"/>
      <c r="BV80" s="1258"/>
      <c r="BW80" s="1258"/>
      <c r="BX80" s="1258"/>
      <c r="BY80" s="1258"/>
      <c r="BZ80" s="1258"/>
      <c r="CA80" s="1258"/>
      <c r="CB80" s="1258"/>
      <c r="CC80" s="1258"/>
      <c r="CD80" s="1258"/>
      <c r="CE80" s="1258"/>
      <c r="CF80" s="1258"/>
      <c r="CG80" s="1258"/>
      <c r="CH80" s="1258"/>
      <c r="CI80" s="1258"/>
      <c r="CJ80" s="1258"/>
      <c r="CK80" s="1258"/>
      <c r="CL80" s="1258"/>
      <c r="CM80" s="1258"/>
      <c r="CN80" s="1258"/>
      <c r="CO80" s="1258"/>
      <c r="CP80" s="1258"/>
      <c r="CQ80" s="1258"/>
      <c r="CR80" s="1258"/>
      <c r="CS80" s="1258"/>
      <c r="CT80" s="1258"/>
      <c r="CU80" s="1258"/>
      <c r="CV80" s="1258"/>
      <c r="CW80" s="1258"/>
      <c r="CX80" s="1258"/>
      <c r="CY80" s="1258"/>
      <c r="CZ80" s="1258"/>
      <c r="DA80" s="1258"/>
      <c r="DB80" s="1258"/>
      <c r="DC80" s="1258"/>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I4TohvejB2wPv6yfd9xm64To9+LSyC2DElw0NcCCBhh8kaALb5zS7HJA7LL4TFOe5fXheRwSay0b+fqkgtDBqA==" saltValue="o3ectmojA+PPpWIrDtVqJ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7" zoomScaleNormal="100" zoomScaleSheetLayoutView="70" workbookViewId="0">
      <selection activeCell="AE104" sqref="AE104"/>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637</v>
      </c>
    </row>
  </sheetData>
  <sheetProtection algorithmName="SHA-512" hashValue="tXYRCdTnVxr0ZASNzLbGexVXguleb/rDtGZPfKF0uCOi5cVHF5fnuLpmDYjH2rN8aksQ7EAiDgIk6JkfKUhbrQ==" saltValue="fvm2dJ5pIzFtPmmJ2L+bl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88" zoomScaleNormal="100" zoomScaleSheetLayoutView="55" workbookViewId="0">
      <selection activeCell="AE104" sqref="AE104"/>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638</v>
      </c>
    </row>
  </sheetData>
  <sheetProtection algorithmName="SHA-512" hashValue="aLcGC68sommBBbAncslehQpUT5LclZUX5Ji2hZNMbFtdE28oCXCC0Cx1ErPcnCG0o6BswDkKTu6B0oAXOS4M4A==" saltValue="tC1j7DLlLFQy9kKa6oJxf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577</v>
      </c>
      <c r="G2" s="151"/>
      <c r="H2" s="152"/>
    </row>
    <row r="3" spans="1:8" x14ac:dyDescent="0.15">
      <c r="A3" s="148" t="s">
        <v>570</v>
      </c>
      <c r="B3" s="153"/>
      <c r="C3" s="154"/>
      <c r="D3" s="155">
        <v>27359</v>
      </c>
      <c r="E3" s="156"/>
      <c r="F3" s="157">
        <v>69729</v>
      </c>
      <c r="G3" s="158"/>
      <c r="H3" s="159"/>
    </row>
    <row r="4" spans="1:8" x14ac:dyDescent="0.15">
      <c r="A4" s="160"/>
      <c r="B4" s="161"/>
      <c r="C4" s="162"/>
      <c r="D4" s="163">
        <v>24171</v>
      </c>
      <c r="E4" s="164"/>
      <c r="F4" s="165">
        <v>38908</v>
      </c>
      <c r="G4" s="166"/>
      <c r="H4" s="167"/>
    </row>
    <row r="5" spans="1:8" x14ac:dyDescent="0.15">
      <c r="A5" s="148" t="s">
        <v>572</v>
      </c>
      <c r="B5" s="153"/>
      <c r="C5" s="154"/>
      <c r="D5" s="155">
        <v>37270</v>
      </c>
      <c r="E5" s="156"/>
      <c r="F5" s="157">
        <v>74581</v>
      </c>
      <c r="G5" s="158"/>
      <c r="H5" s="159"/>
    </row>
    <row r="6" spans="1:8" x14ac:dyDescent="0.15">
      <c r="A6" s="160"/>
      <c r="B6" s="161"/>
      <c r="C6" s="162"/>
      <c r="D6" s="163">
        <v>25405</v>
      </c>
      <c r="E6" s="164"/>
      <c r="F6" s="165">
        <v>41563</v>
      </c>
      <c r="G6" s="166"/>
      <c r="H6" s="167"/>
    </row>
    <row r="7" spans="1:8" x14ac:dyDescent="0.15">
      <c r="A7" s="148" t="s">
        <v>573</v>
      </c>
      <c r="B7" s="153"/>
      <c r="C7" s="154"/>
      <c r="D7" s="155">
        <v>81135</v>
      </c>
      <c r="E7" s="156"/>
      <c r="F7" s="157">
        <v>63812</v>
      </c>
      <c r="G7" s="158"/>
      <c r="H7" s="159"/>
    </row>
    <row r="8" spans="1:8" x14ac:dyDescent="0.15">
      <c r="A8" s="160"/>
      <c r="B8" s="161"/>
      <c r="C8" s="162"/>
      <c r="D8" s="163">
        <v>44986</v>
      </c>
      <c r="E8" s="164"/>
      <c r="F8" s="165">
        <v>33848</v>
      </c>
      <c r="G8" s="166"/>
      <c r="H8" s="167"/>
    </row>
    <row r="9" spans="1:8" x14ac:dyDescent="0.15">
      <c r="A9" s="148" t="s">
        <v>574</v>
      </c>
      <c r="B9" s="153"/>
      <c r="C9" s="154"/>
      <c r="D9" s="155">
        <v>51474</v>
      </c>
      <c r="E9" s="156"/>
      <c r="F9" s="157">
        <v>54225</v>
      </c>
      <c r="G9" s="158"/>
      <c r="H9" s="159"/>
    </row>
    <row r="10" spans="1:8" x14ac:dyDescent="0.15">
      <c r="A10" s="160"/>
      <c r="B10" s="161"/>
      <c r="C10" s="162"/>
      <c r="D10" s="163">
        <v>32704</v>
      </c>
      <c r="E10" s="164"/>
      <c r="F10" s="165">
        <v>27337</v>
      </c>
      <c r="G10" s="166"/>
      <c r="H10" s="167"/>
    </row>
    <row r="11" spans="1:8" x14ac:dyDescent="0.15">
      <c r="A11" s="148" t="s">
        <v>575</v>
      </c>
      <c r="B11" s="153"/>
      <c r="C11" s="154"/>
      <c r="D11" s="155">
        <v>35855</v>
      </c>
      <c r="E11" s="156"/>
      <c r="F11" s="157">
        <v>54016</v>
      </c>
      <c r="G11" s="158"/>
      <c r="H11" s="159"/>
    </row>
    <row r="12" spans="1:8" x14ac:dyDescent="0.15">
      <c r="A12" s="160"/>
      <c r="B12" s="161"/>
      <c r="C12" s="168"/>
      <c r="D12" s="163">
        <v>28319</v>
      </c>
      <c r="E12" s="164"/>
      <c r="F12" s="165">
        <v>28078</v>
      </c>
      <c r="G12" s="166"/>
      <c r="H12" s="167"/>
    </row>
    <row r="13" spans="1:8" x14ac:dyDescent="0.15">
      <c r="A13" s="148"/>
      <c r="B13" s="153"/>
      <c r="C13" s="169"/>
      <c r="D13" s="170">
        <v>46619</v>
      </c>
      <c r="E13" s="171"/>
      <c r="F13" s="172">
        <v>63273</v>
      </c>
      <c r="G13" s="173"/>
      <c r="H13" s="159"/>
    </row>
    <row r="14" spans="1:8" x14ac:dyDescent="0.15">
      <c r="A14" s="160"/>
      <c r="B14" s="161"/>
      <c r="C14" s="162"/>
      <c r="D14" s="163">
        <v>31117</v>
      </c>
      <c r="E14" s="164"/>
      <c r="F14" s="165">
        <v>33947</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3.93</v>
      </c>
      <c r="C19" s="174">
        <f>ROUND(VALUE(SUBSTITUTE(実質収支比率等に係る経年分析!G$48,"▲","-")),2)</f>
        <v>5.26</v>
      </c>
      <c r="D19" s="174">
        <f>ROUND(VALUE(SUBSTITUTE(実質収支比率等に係る経年分析!H$48,"▲","-")),2)</f>
        <v>6.13</v>
      </c>
      <c r="E19" s="174">
        <f>ROUND(VALUE(SUBSTITUTE(実質収支比率等に係る経年分析!I$48,"▲","-")),2)</f>
        <v>6.94</v>
      </c>
      <c r="F19" s="174">
        <f>ROUND(VALUE(SUBSTITUTE(実質収支比率等に係る経年分析!J$48,"▲","-")),2)</f>
        <v>6.28</v>
      </c>
    </row>
    <row r="20" spans="1:11" x14ac:dyDescent="0.15">
      <c r="A20" s="174" t="s">
        <v>57</v>
      </c>
      <c r="B20" s="174">
        <f>ROUND(VALUE(SUBSTITUTE(実質収支比率等に係る経年分析!F$47,"▲","-")),2)</f>
        <v>14.12</v>
      </c>
      <c r="C20" s="174">
        <f>ROUND(VALUE(SUBSTITUTE(実質収支比率等に係る経年分析!G$47,"▲","-")),2)</f>
        <v>13.26</v>
      </c>
      <c r="D20" s="174">
        <f>ROUND(VALUE(SUBSTITUTE(実質収支比率等に係る経年分析!H$47,"▲","-")),2)</f>
        <v>12.15</v>
      </c>
      <c r="E20" s="174">
        <f>ROUND(VALUE(SUBSTITUTE(実質収支比率等に係る経年分析!I$47,"▲","-")),2)</f>
        <v>11.48</v>
      </c>
      <c r="F20" s="174">
        <f>ROUND(VALUE(SUBSTITUTE(実質収支比率等に係る経年分析!J$47,"▲","-")),2)</f>
        <v>20.05</v>
      </c>
    </row>
    <row r="21" spans="1:11" x14ac:dyDescent="0.15">
      <c r="A21" s="174" t="s">
        <v>58</v>
      </c>
      <c r="B21" s="174">
        <f>IF(ISNUMBER(VALUE(SUBSTITUTE(実質収支比率等に係る経年分析!F$49,"▲","-"))),ROUND(VALUE(SUBSTITUTE(実質収支比率等に係る経年分析!F$49,"▲","-")),2),NA())</f>
        <v>-2.65</v>
      </c>
      <c r="C21" s="174">
        <f>IF(ISNUMBER(VALUE(SUBSTITUTE(実質収支比率等に係る経年分析!G$49,"▲","-"))),ROUND(VALUE(SUBSTITUTE(実質収支比率等に係る経年分析!G$49,"▲","-")),2),NA())</f>
        <v>0.28999999999999998</v>
      </c>
      <c r="D21" s="174">
        <f>IF(ISNUMBER(VALUE(SUBSTITUTE(実質収支比率等に係る経年分析!H$49,"▲","-"))),ROUND(VALUE(SUBSTITUTE(実質収支比率等に係る経年分析!H$49,"▲","-")),2),NA())</f>
        <v>0.95</v>
      </c>
      <c r="E21" s="174">
        <f>IF(ISNUMBER(VALUE(SUBSTITUTE(実質収支比率等に係る経年分析!I$49,"▲","-"))),ROUND(VALUE(SUBSTITUTE(実質収支比率等に係る経年分析!I$49,"▲","-")),2),NA())</f>
        <v>1.1599999999999999</v>
      </c>
      <c r="F21" s="174">
        <f>IF(ISNUMBER(VALUE(SUBSTITUTE(実質収支比率等に係る経年分析!J$49,"▲","-"))),ROUND(VALUE(SUBSTITUTE(実質収支比率等に係る経年分析!J$49,"▲","-")),2),NA())</f>
        <v>7.52</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墓地公園事業特別会計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0.03</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0.05</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0.02</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0.02</v>
      </c>
    </row>
    <row r="30" spans="1:11" x14ac:dyDescent="0.15">
      <c r="A30" s="175" t="str">
        <f>IF(連結実質赤字比率に係る赤字・黒字の構成分析!C$40="",NA(),連結実質赤字比率に係る赤字・黒字の構成分析!C$40)</f>
        <v>後期高齢者医療特別会計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0.12</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0.12</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0.13</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0.12</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0.12</v>
      </c>
    </row>
    <row r="31" spans="1:11" x14ac:dyDescent="0.15">
      <c r="A31" s="175" t="str">
        <f>IF(連結実質赤字比率に係る赤字・黒字の構成分析!C$39="",NA(),連結実質赤字比率に係る赤字・黒字の構成分析!C$39)</f>
        <v>国民健康保険事業特別会計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0.67</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0.45</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0.61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0.71</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0.26</v>
      </c>
    </row>
    <row r="32" spans="1:11" x14ac:dyDescent="0.15">
      <c r="A32" s="175" t="str">
        <f>IF(連結実質赤字比率に係る赤字・黒字の構成分析!C$38="",NA(),連結実質赤字比率に係る赤字・黒字の構成分析!C$38)</f>
        <v>介護保険事業特別会計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1.7</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0.86</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1.36</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2.5299999999999998</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2.17</v>
      </c>
    </row>
    <row r="33" spans="1:16" x14ac:dyDescent="0.15">
      <c r="A33" s="175" t="str">
        <f>IF(連結実質赤字比率に係る赤字・黒字の構成分析!C$37="",NA(),連結実質赤字比率に係る赤字・黒字の構成分析!C$37)</f>
        <v>水道事業会計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7.02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6.09</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5.57</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5.21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5.51</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3.92</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5.22</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6.07</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6.91</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6.24</v>
      </c>
    </row>
    <row r="35" spans="1:16" x14ac:dyDescent="0.15">
      <c r="A35" s="175" t="str">
        <f>IF(連結実質赤字比率に係る赤字・黒字の構成分析!C$35="",NA(),連結実質赤字比率に係る赤字・黒字の構成分析!C$35)</f>
        <v>下水道事業会計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5.39</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5.96</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6.32</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6.95</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8.08</v>
      </c>
    </row>
    <row r="36" spans="1:16" x14ac:dyDescent="0.15">
      <c r="A36" s="175" t="str">
        <f>IF(連結実質赤字比率に係る赤字・黒字の構成分析!C$34="",NA(),連結実質赤字比率に係る赤字・黒字の構成分析!C$34)</f>
        <v>病院事業会計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0.89</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8.1199999999999992</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11.9</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20.7</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28.38</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2208</v>
      </c>
      <c r="E42" s="176"/>
      <c r="F42" s="176"/>
      <c r="G42" s="176">
        <f>'実質公債費比率（分子）の構造'!L$52</f>
        <v>2144</v>
      </c>
      <c r="H42" s="176"/>
      <c r="I42" s="176"/>
      <c r="J42" s="176">
        <f>'実質公債費比率（分子）の構造'!M$52</f>
        <v>1994</v>
      </c>
      <c r="K42" s="176"/>
      <c r="L42" s="176"/>
      <c r="M42" s="176">
        <f>'実質公債費比率（分子）の構造'!N$52</f>
        <v>1958</v>
      </c>
      <c r="N42" s="176"/>
      <c r="O42" s="176"/>
      <c r="P42" s="176">
        <f>'実質公債費比率（分子）の構造'!O$52</f>
        <v>2070</v>
      </c>
    </row>
    <row r="43" spans="1:16" x14ac:dyDescent="0.15">
      <c r="A43" s="176" t="s">
        <v>66</v>
      </c>
      <c r="B43" s="176">
        <f>'実質公債費比率（分子）の構造'!K$51</f>
        <v>0</v>
      </c>
      <c r="C43" s="176"/>
      <c r="D43" s="176"/>
      <c r="E43" s="176">
        <f>'実質公債費比率（分子）の構造'!L$51</f>
        <v>0</v>
      </c>
      <c r="F43" s="176"/>
      <c r="G43" s="176"/>
      <c r="H43" s="176">
        <f>'実質公債費比率（分子）の構造'!M$51</f>
        <v>1</v>
      </c>
      <c r="I43" s="176"/>
      <c r="J43" s="176"/>
      <c r="K43" s="176">
        <f>'実質公債費比率（分子）の構造'!N$51</f>
        <v>1</v>
      </c>
      <c r="L43" s="176"/>
      <c r="M43" s="176"/>
      <c r="N43" s="176" t="str">
        <f>'実質公債費比率（分子）の構造'!O$51</f>
        <v>-</v>
      </c>
      <c r="O43" s="176"/>
      <c r="P43" s="176"/>
    </row>
    <row r="44" spans="1:16" x14ac:dyDescent="0.15">
      <c r="A44" s="176" t="s">
        <v>67</v>
      </c>
      <c r="B44" s="176">
        <f>'実質公債費比率（分子）の構造'!K$50</f>
        <v>141</v>
      </c>
      <c r="C44" s="176"/>
      <c r="D44" s="176"/>
      <c r="E44" s="176">
        <f>'実質公債費比率（分子）の構造'!L$50</f>
        <v>106</v>
      </c>
      <c r="F44" s="176"/>
      <c r="G44" s="176"/>
      <c r="H44" s="176">
        <f>'実質公債費比率（分子）の構造'!M$50</f>
        <v>153</v>
      </c>
      <c r="I44" s="176"/>
      <c r="J44" s="176"/>
      <c r="K44" s="176">
        <f>'実質公債費比率（分子）の構造'!N$50</f>
        <v>190</v>
      </c>
      <c r="L44" s="176"/>
      <c r="M44" s="176"/>
      <c r="N44" s="176">
        <f>'実質公債費比率（分子）の構造'!O$50</f>
        <v>160</v>
      </c>
      <c r="O44" s="176"/>
      <c r="P44" s="176"/>
    </row>
    <row r="45" spans="1:16" x14ac:dyDescent="0.15">
      <c r="A45" s="176" t="s">
        <v>68</v>
      </c>
      <c r="B45" s="176">
        <f>'実質公債費比率（分子）の構造'!K$49</f>
        <v>66</v>
      </c>
      <c r="C45" s="176"/>
      <c r="D45" s="176"/>
      <c r="E45" s="176">
        <f>'実質公債費比率（分子）の構造'!L$49</f>
        <v>62</v>
      </c>
      <c r="F45" s="176"/>
      <c r="G45" s="176"/>
      <c r="H45" s="176">
        <f>'実質公債費比率（分子）の構造'!M$49</f>
        <v>66</v>
      </c>
      <c r="I45" s="176"/>
      <c r="J45" s="176"/>
      <c r="K45" s="176">
        <f>'実質公債費比率（分子）の構造'!N$49</f>
        <v>68</v>
      </c>
      <c r="L45" s="176"/>
      <c r="M45" s="176"/>
      <c r="N45" s="176">
        <f>'実質公債費比率（分子）の構造'!O$49</f>
        <v>75</v>
      </c>
      <c r="O45" s="176"/>
      <c r="P45" s="176"/>
    </row>
    <row r="46" spans="1:16" x14ac:dyDescent="0.15">
      <c r="A46" s="176" t="s">
        <v>69</v>
      </c>
      <c r="B46" s="176">
        <f>'実質公債費比率（分子）の構造'!K$48</f>
        <v>376</v>
      </c>
      <c r="C46" s="176"/>
      <c r="D46" s="176"/>
      <c r="E46" s="176">
        <f>'実質公債費比率（分子）の構造'!L$48</f>
        <v>183</v>
      </c>
      <c r="F46" s="176"/>
      <c r="G46" s="176"/>
      <c r="H46" s="176">
        <f>'実質公債費比率（分子）の構造'!M$48</f>
        <v>200</v>
      </c>
      <c r="I46" s="176"/>
      <c r="J46" s="176"/>
      <c r="K46" s="176">
        <f>'実質公債費比率（分子）の構造'!N$48</f>
        <v>385</v>
      </c>
      <c r="L46" s="176"/>
      <c r="M46" s="176"/>
      <c r="N46" s="176">
        <f>'実質公債費比率（分子）の構造'!O$48</f>
        <v>196</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f>'実質公債費比率（分子）の構造'!N$47</f>
        <v>3</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2597</v>
      </c>
      <c r="C49" s="176"/>
      <c r="D49" s="176"/>
      <c r="E49" s="176">
        <f>'実質公債費比率（分子）の構造'!L$45</f>
        <v>2604</v>
      </c>
      <c r="F49" s="176"/>
      <c r="G49" s="176"/>
      <c r="H49" s="176">
        <f>'実質公債費比率（分子）の構造'!M$45</f>
        <v>2465</v>
      </c>
      <c r="I49" s="176"/>
      <c r="J49" s="176"/>
      <c r="K49" s="176">
        <f>'実質公債費比率（分子）の構造'!N$45</f>
        <v>2369</v>
      </c>
      <c r="L49" s="176"/>
      <c r="M49" s="176"/>
      <c r="N49" s="176">
        <f>'実質公債費比率（分子）の構造'!O$45</f>
        <v>2346</v>
      </c>
      <c r="O49" s="176"/>
      <c r="P49" s="176"/>
    </row>
    <row r="50" spans="1:16" x14ac:dyDescent="0.15">
      <c r="A50" s="176" t="s">
        <v>73</v>
      </c>
      <c r="B50" s="176" t="e">
        <f>NA()</f>
        <v>#N/A</v>
      </c>
      <c r="C50" s="176">
        <f>IF(ISNUMBER('実質公債費比率（分子）の構造'!K$53),'実質公債費比率（分子）の構造'!K$53,NA())</f>
        <v>972</v>
      </c>
      <c r="D50" s="176" t="e">
        <f>NA()</f>
        <v>#N/A</v>
      </c>
      <c r="E50" s="176" t="e">
        <f>NA()</f>
        <v>#N/A</v>
      </c>
      <c r="F50" s="176">
        <f>IF(ISNUMBER('実質公債費比率（分子）の構造'!L$53),'実質公債費比率（分子）の構造'!L$53,NA())</f>
        <v>811</v>
      </c>
      <c r="G50" s="176" t="e">
        <f>NA()</f>
        <v>#N/A</v>
      </c>
      <c r="H50" s="176" t="e">
        <f>NA()</f>
        <v>#N/A</v>
      </c>
      <c r="I50" s="176">
        <f>IF(ISNUMBER('実質公債費比率（分子）の構造'!M$53),'実質公債費比率（分子）の構造'!M$53,NA())</f>
        <v>891</v>
      </c>
      <c r="J50" s="176" t="e">
        <f>NA()</f>
        <v>#N/A</v>
      </c>
      <c r="K50" s="176" t="e">
        <f>NA()</f>
        <v>#N/A</v>
      </c>
      <c r="L50" s="176">
        <f>IF(ISNUMBER('実質公債費比率（分子）の構造'!N$53),'実質公債費比率（分子）の構造'!N$53,NA())</f>
        <v>1058</v>
      </c>
      <c r="M50" s="176" t="e">
        <f>NA()</f>
        <v>#N/A</v>
      </c>
      <c r="N50" s="176" t="e">
        <f>NA()</f>
        <v>#N/A</v>
      </c>
      <c r="O50" s="176">
        <f>IF(ISNUMBER('実質公債費比率（分子）の構造'!O$53),'実質公債費比率（分子）の構造'!O$53,NA())</f>
        <v>707</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22946</v>
      </c>
      <c r="E56" s="175"/>
      <c r="F56" s="175"/>
      <c r="G56" s="175">
        <f>'将来負担比率（分子）の構造'!J$52</f>
        <v>22130</v>
      </c>
      <c r="H56" s="175"/>
      <c r="I56" s="175"/>
      <c r="J56" s="175">
        <f>'将来負担比率（分子）の構造'!K$52</f>
        <v>21874</v>
      </c>
      <c r="K56" s="175"/>
      <c r="L56" s="175"/>
      <c r="M56" s="175">
        <f>'将来負担比率（分子）の構造'!L$52</f>
        <v>21390</v>
      </c>
      <c r="N56" s="175"/>
      <c r="O56" s="175"/>
      <c r="P56" s="175">
        <f>'将来負担比率（分子）の構造'!M$52</f>
        <v>20200</v>
      </c>
    </row>
    <row r="57" spans="1:16" x14ac:dyDescent="0.15">
      <c r="A57" s="175" t="s">
        <v>44</v>
      </c>
      <c r="B57" s="175"/>
      <c r="C57" s="175"/>
      <c r="D57" s="175">
        <f>'将来負担比率（分子）の構造'!I$51</f>
        <v>356</v>
      </c>
      <c r="E57" s="175"/>
      <c r="F57" s="175"/>
      <c r="G57" s="175">
        <f>'将来負担比率（分子）の構造'!J$51</f>
        <v>186</v>
      </c>
      <c r="H57" s="175"/>
      <c r="I57" s="175"/>
      <c r="J57" s="175">
        <f>'将来負担比率（分子）の構造'!K$51</f>
        <v>172</v>
      </c>
      <c r="K57" s="175"/>
      <c r="L57" s="175"/>
      <c r="M57" s="175">
        <f>'将来負担比率（分子）の構造'!L$51</f>
        <v>183</v>
      </c>
      <c r="N57" s="175"/>
      <c r="O57" s="175"/>
      <c r="P57" s="175">
        <f>'将来負担比率（分子）の構造'!M$51</f>
        <v>543</v>
      </c>
    </row>
    <row r="58" spans="1:16" x14ac:dyDescent="0.15">
      <c r="A58" s="175" t="s">
        <v>43</v>
      </c>
      <c r="B58" s="175"/>
      <c r="C58" s="175"/>
      <c r="D58" s="175">
        <f>'将来負担比率（分子）の構造'!I$50</f>
        <v>3201</v>
      </c>
      <c r="E58" s="175"/>
      <c r="F58" s="175"/>
      <c r="G58" s="175">
        <f>'将来負担比率（分子）の構造'!J$50</f>
        <v>3323</v>
      </c>
      <c r="H58" s="175"/>
      <c r="I58" s="175"/>
      <c r="J58" s="175">
        <f>'将来負担比率（分子）の構造'!K$50</f>
        <v>3118</v>
      </c>
      <c r="K58" s="175"/>
      <c r="L58" s="175"/>
      <c r="M58" s="175">
        <f>'将来負担比率（分子）の構造'!L$50</f>
        <v>4179</v>
      </c>
      <c r="N58" s="175"/>
      <c r="O58" s="175"/>
      <c r="P58" s="175">
        <f>'将来負担比率（分子）の構造'!M$50</f>
        <v>7063</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f>'将来負担比率（分子）の構造'!I$46</f>
        <v>384</v>
      </c>
      <c r="C61" s="175"/>
      <c r="D61" s="175"/>
      <c r="E61" s="175">
        <f>'将来負担比率（分子）の構造'!J$46</f>
        <v>270</v>
      </c>
      <c r="F61" s="175"/>
      <c r="G61" s="175"/>
      <c r="H61" s="175">
        <f>'将来負担比率（分子）の構造'!K$46</f>
        <v>203</v>
      </c>
      <c r="I61" s="175"/>
      <c r="J61" s="175"/>
      <c r="K61" s="175">
        <f>'将来負担比率（分子）の構造'!L$46</f>
        <v>143</v>
      </c>
      <c r="L61" s="175"/>
      <c r="M61" s="175"/>
      <c r="N61" s="175">
        <f>'将来負担比率（分子）の構造'!M$46</f>
        <v>85</v>
      </c>
      <c r="O61" s="175"/>
      <c r="P61" s="175"/>
    </row>
    <row r="62" spans="1:16" x14ac:dyDescent="0.15">
      <c r="A62" s="175" t="s">
        <v>37</v>
      </c>
      <c r="B62" s="175">
        <f>'将来負担比率（分子）の構造'!I$45</f>
        <v>719</v>
      </c>
      <c r="C62" s="175"/>
      <c r="D62" s="175"/>
      <c r="E62" s="175">
        <f>'将来負担比率（分子）の構造'!J$45</f>
        <v>1209</v>
      </c>
      <c r="F62" s="175"/>
      <c r="G62" s="175"/>
      <c r="H62" s="175">
        <f>'将来負担比率（分子）の構造'!K$45</f>
        <v>782</v>
      </c>
      <c r="I62" s="175"/>
      <c r="J62" s="175"/>
      <c r="K62" s="175">
        <f>'将来負担比率（分子）の構造'!L$45</f>
        <v>485</v>
      </c>
      <c r="L62" s="175"/>
      <c r="M62" s="175"/>
      <c r="N62" s="175">
        <f>'将来負担比率（分子）の構造'!M$45</f>
        <v>236</v>
      </c>
      <c r="O62" s="175"/>
      <c r="P62" s="175"/>
    </row>
    <row r="63" spans="1:16" x14ac:dyDescent="0.15">
      <c r="A63" s="175" t="s">
        <v>36</v>
      </c>
      <c r="B63" s="175">
        <f>'将来負担比率（分子）の構造'!I$44</f>
        <v>574</v>
      </c>
      <c r="C63" s="175"/>
      <c r="D63" s="175"/>
      <c r="E63" s="175">
        <f>'将来負担比率（分子）の構造'!J$44</f>
        <v>542</v>
      </c>
      <c r="F63" s="175"/>
      <c r="G63" s="175"/>
      <c r="H63" s="175">
        <f>'将来負担比率（分子）の構造'!K$44</f>
        <v>554</v>
      </c>
      <c r="I63" s="175"/>
      <c r="J63" s="175"/>
      <c r="K63" s="175">
        <f>'将来負担比率（分子）の構造'!L$44</f>
        <v>537</v>
      </c>
      <c r="L63" s="175"/>
      <c r="M63" s="175"/>
      <c r="N63" s="175">
        <f>'将来負担比率（分子）の構造'!M$44</f>
        <v>513</v>
      </c>
      <c r="O63" s="175"/>
      <c r="P63" s="175"/>
    </row>
    <row r="64" spans="1:16" x14ac:dyDescent="0.15">
      <c r="A64" s="175" t="s">
        <v>35</v>
      </c>
      <c r="B64" s="175">
        <f>'将来負担比率（分子）の構造'!I$43</f>
        <v>4067</v>
      </c>
      <c r="C64" s="175"/>
      <c r="D64" s="175"/>
      <c r="E64" s="175">
        <f>'将来負担比率（分子）の構造'!J$43</f>
        <v>3242</v>
      </c>
      <c r="F64" s="175"/>
      <c r="G64" s="175"/>
      <c r="H64" s="175">
        <f>'将来負担比率（分子）の構造'!K$43</f>
        <v>2573</v>
      </c>
      <c r="I64" s="175"/>
      <c r="J64" s="175"/>
      <c r="K64" s="175">
        <f>'将来負担比率（分子）の構造'!L$43</f>
        <v>1982</v>
      </c>
      <c r="L64" s="175"/>
      <c r="M64" s="175"/>
      <c r="N64" s="175">
        <f>'将来負担比率（分子）の構造'!M$43</f>
        <v>2167</v>
      </c>
      <c r="O64" s="175"/>
      <c r="P64" s="175"/>
    </row>
    <row r="65" spans="1:16" x14ac:dyDescent="0.15">
      <c r="A65" s="175" t="s">
        <v>34</v>
      </c>
      <c r="B65" s="175">
        <f>'将来負担比率（分子）の構造'!I$42</f>
        <v>243</v>
      </c>
      <c r="C65" s="175"/>
      <c r="D65" s="175"/>
      <c r="E65" s="175">
        <f>'将来負担比率（分子）の構造'!J$42</f>
        <v>287</v>
      </c>
      <c r="F65" s="175"/>
      <c r="G65" s="175"/>
      <c r="H65" s="175">
        <f>'将来負担比率（分子）の構造'!K$42</f>
        <v>726</v>
      </c>
      <c r="I65" s="175"/>
      <c r="J65" s="175"/>
      <c r="K65" s="175">
        <f>'将来負担比率（分子）の構造'!L$42</f>
        <v>630</v>
      </c>
      <c r="L65" s="175"/>
      <c r="M65" s="175"/>
      <c r="N65" s="175">
        <f>'将来負担比率（分子）の構造'!M$42</f>
        <v>534</v>
      </c>
      <c r="O65" s="175"/>
      <c r="P65" s="175"/>
    </row>
    <row r="66" spans="1:16" x14ac:dyDescent="0.15">
      <c r="A66" s="175" t="s">
        <v>33</v>
      </c>
      <c r="B66" s="175">
        <f>'将来負担比率（分子）の構造'!I$41</f>
        <v>26282</v>
      </c>
      <c r="C66" s="175"/>
      <c r="D66" s="175"/>
      <c r="E66" s="175">
        <f>'将来負担比率（分子）の構造'!J$41</f>
        <v>25539</v>
      </c>
      <c r="F66" s="175"/>
      <c r="G66" s="175"/>
      <c r="H66" s="175">
        <f>'将来負担比率（分子）の構造'!K$41</f>
        <v>27617</v>
      </c>
      <c r="I66" s="175"/>
      <c r="J66" s="175"/>
      <c r="K66" s="175">
        <f>'将来負担比率（分子）の構造'!L$41</f>
        <v>27937</v>
      </c>
      <c r="L66" s="175"/>
      <c r="M66" s="175"/>
      <c r="N66" s="175">
        <f>'将来負担比率（分子）の構造'!M$41</f>
        <v>26949</v>
      </c>
      <c r="O66" s="175"/>
      <c r="P66" s="175"/>
    </row>
    <row r="67" spans="1:16" x14ac:dyDescent="0.15">
      <c r="A67" s="175" t="s">
        <v>77</v>
      </c>
      <c r="B67" s="175" t="e">
        <f>NA()</f>
        <v>#N/A</v>
      </c>
      <c r="C67" s="175">
        <f>IF(ISNUMBER('将来負担比率（分子）の構造'!I$53), IF('将来負担比率（分子）の構造'!I$53 &lt; 0, 0, '将来負担比率（分子）の構造'!I$53), NA())</f>
        <v>5766</v>
      </c>
      <c r="D67" s="175" t="e">
        <f>NA()</f>
        <v>#N/A</v>
      </c>
      <c r="E67" s="175" t="e">
        <f>NA()</f>
        <v>#N/A</v>
      </c>
      <c r="F67" s="175">
        <f>IF(ISNUMBER('将来負担比率（分子）の構造'!J$53), IF('将来負担比率（分子）の構造'!J$53 &lt; 0, 0, '将来負担比率（分子）の構造'!J$53), NA())</f>
        <v>5450</v>
      </c>
      <c r="G67" s="175" t="e">
        <f>NA()</f>
        <v>#N/A</v>
      </c>
      <c r="H67" s="175" t="e">
        <f>NA()</f>
        <v>#N/A</v>
      </c>
      <c r="I67" s="175">
        <f>IF(ISNUMBER('将来負担比率（分子）の構造'!K$53), IF('将来負担比率（分子）の構造'!K$53 &lt; 0, 0, '将来負担比率（分子）の構造'!K$53), NA())</f>
        <v>7290</v>
      </c>
      <c r="J67" s="175" t="e">
        <f>NA()</f>
        <v>#N/A</v>
      </c>
      <c r="K67" s="175" t="e">
        <f>NA()</f>
        <v>#N/A</v>
      </c>
      <c r="L67" s="175">
        <f>IF(ISNUMBER('将来負担比率（分子）の構造'!L$53), IF('将来負担比率（分子）の構造'!L$53 &lt; 0, 0, '将来負担比率（分子）の構造'!L$53), NA())</f>
        <v>5963</v>
      </c>
      <c r="M67" s="175" t="e">
        <f>NA()</f>
        <v>#N/A</v>
      </c>
      <c r="N67" s="175" t="e">
        <f>NA()</f>
        <v>#N/A</v>
      </c>
      <c r="O67" s="175">
        <f>IF(ISNUMBER('将来負担比率（分子）の構造'!M$53), IF('将来負担比率（分子）の構造'!M$53 &lt; 0, 0, '将来負担比率（分子）の構造'!M$53), NA())</f>
        <v>2678</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1572</v>
      </c>
      <c r="C72" s="179">
        <f>基金残高に係る経年分析!G55</f>
        <v>1573</v>
      </c>
      <c r="D72" s="179">
        <f>基金残高に係る経年分析!H55</f>
        <v>2690</v>
      </c>
    </row>
    <row r="73" spans="1:16" x14ac:dyDescent="0.15">
      <c r="A73" s="178" t="s">
        <v>80</v>
      </c>
      <c r="B73" s="179">
        <f>基金残高に係る経年分析!F56</f>
        <v>315</v>
      </c>
      <c r="C73" s="179">
        <f>基金残高に係る経年分析!G56</f>
        <v>598</v>
      </c>
      <c r="D73" s="179">
        <f>基金残高に係る経年分析!H56</f>
        <v>599</v>
      </c>
    </row>
    <row r="74" spans="1:16" x14ac:dyDescent="0.15">
      <c r="A74" s="178" t="s">
        <v>81</v>
      </c>
      <c r="B74" s="179">
        <f>基金残高に係る経年分析!F57</f>
        <v>624</v>
      </c>
      <c r="C74" s="179">
        <f>基金残高に係る経年分析!G57</f>
        <v>1355</v>
      </c>
      <c r="D74" s="179">
        <f>基金残高に係る経年分析!H57</f>
        <v>2944</v>
      </c>
    </row>
  </sheetData>
  <sheetProtection algorithmName="SHA-512" hashValue="m9os4pJYx8XZOVOByE04TmUxPtbj/BLFIweUaqM0f+sLHaxO0XvtJhnJ+3VQdbD3nAbUv0xjxVDvudOzcu1BFQ==" saltValue="Z+dZgC7mrX9ZSxIu+DHY4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Q7"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221</v>
      </c>
      <c r="DI1" s="639"/>
      <c r="DJ1" s="639"/>
      <c r="DK1" s="639"/>
      <c r="DL1" s="639"/>
      <c r="DM1" s="639"/>
      <c r="DN1" s="640"/>
      <c r="DO1" s="214"/>
      <c r="DP1" s="638" t="s">
        <v>222</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15">
      <c r="B2" s="215" t="s">
        <v>223</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41" t="s">
        <v>224</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225</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226</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227</v>
      </c>
      <c r="S4" s="642"/>
      <c r="T4" s="642"/>
      <c r="U4" s="642"/>
      <c r="V4" s="642"/>
      <c r="W4" s="642"/>
      <c r="X4" s="642"/>
      <c r="Y4" s="643"/>
      <c r="Z4" s="641" t="s">
        <v>228</v>
      </c>
      <c r="AA4" s="642"/>
      <c r="AB4" s="642"/>
      <c r="AC4" s="643"/>
      <c r="AD4" s="641" t="s">
        <v>229</v>
      </c>
      <c r="AE4" s="642"/>
      <c r="AF4" s="642"/>
      <c r="AG4" s="642"/>
      <c r="AH4" s="642"/>
      <c r="AI4" s="642"/>
      <c r="AJ4" s="642"/>
      <c r="AK4" s="643"/>
      <c r="AL4" s="641" t="s">
        <v>228</v>
      </c>
      <c r="AM4" s="642"/>
      <c r="AN4" s="642"/>
      <c r="AO4" s="643"/>
      <c r="AP4" s="644" t="s">
        <v>230</v>
      </c>
      <c r="AQ4" s="644"/>
      <c r="AR4" s="644"/>
      <c r="AS4" s="644"/>
      <c r="AT4" s="644"/>
      <c r="AU4" s="644"/>
      <c r="AV4" s="644"/>
      <c r="AW4" s="644"/>
      <c r="AX4" s="644"/>
      <c r="AY4" s="644"/>
      <c r="AZ4" s="644"/>
      <c r="BA4" s="644"/>
      <c r="BB4" s="644"/>
      <c r="BC4" s="644"/>
      <c r="BD4" s="644"/>
      <c r="BE4" s="644"/>
      <c r="BF4" s="644"/>
      <c r="BG4" s="644" t="s">
        <v>231</v>
      </c>
      <c r="BH4" s="644"/>
      <c r="BI4" s="644"/>
      <c r="BJ4" s="644"/>
      <c r="BK4" s="644"/>
      <c r="BL4" s="644"/>
      <c r="BM4" s="644"/>
      <c r="BN4" s="644"/>
      <c r="BO4" s="644" t="s">
        <v>228</v>
      </c>
      <c r="BP4" s="644"/>
      <c r="BQ4" s="644"/>
      <c r="BR4" s="644"/>
      <c r="BS4" s="644" t="s">
        <v>232</v>
      </c>
      <c r="BT4" s="644"/>
      <c r="BU4" s="644"/>
      <c r="BV4" s="644"/>
      <c r="BW4" s="644"/>
      <c r="BX4" s="644"/>
      <c r="BY4" s="644"/>
      <c r="BZ4" s="644"/>
      <c r="CA4" s="644"/>
      <c r="CB4" s="644"/>
      <c r="CD4" s="641" t="s">
        <v>233</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234</v>
      </c>
      <c r="C5" s="646"/>
      <c r="D5" s="646"/>
      <c r="E5" s="646"/>
      <c r="F5" s="646"/>
      <c r="G5" s="646"/>
      <c r="H5" s="646"/>
      <c r="I5" s="646"/>
      <c r="J5" s="646"/>
      <c r="K5" s="646"/>
      <c r="L5" s="646"/>
      <c r="M5" s="646"/>
      <c r="N5" s="646"/>
      <c r="O5" s="646"/>
      <c r="P5" s="646"/>
      <c r="Q5" s="647"/>
      <c r="R5" s="648">
        <v>10615149</v>
      </c>
      <c r="S5" s="649"/>
      <c r="T5" s="649"/>
      <c r="U5" s="649"/>
      <c r="V5" s="649"/>
      <c r="W5" s="649"/>
      <c r="X5" s="649"/>
      <c r="Y5" s="650"/>
      <c r="Z5" s="651">
        <v>40.1</v>
      </c>
      <c r="AA5" s="651"/>
      <c r="AB5" s="651"/>
      <c r="AC5" s="651"/>
      <c r="AD5" s="652">
        <v>10207956</v>
      </c>
      <c r="AE5" s="652"/>
      <c r="AF5" s="652"/>
      <c r="AG5" s="652"/>
      <c r="AH5" s="652"/>
      <c r="AI5" s="652"/>
      <c r="AJ5" s="652"/>
      <c r="AK5" s="652"/>
      <c r="AL5" s="653">
        <v>70.7</v>
      </c>
      <c r="AM5" s="654"/>
      <c r="AN5" s="654"/>
      <c r="AO5" s="655"/>
      <c r="AP5" s="645" t="s">
        <v>235</v>
      </c>
      <c r="AQ5" s="646"/>
      <c r="AR5" s="646"/>
      <c r="AS5" s="646"/>
      <c r="AT5" s="646"/>
      <c r="AU5" s="646"/>
      <c r="AV5" s="646"/>
      <c r="AW5" s="646"/>
      <c r="AX5" s="646"/>
      <c r="AY5" s="646"/>
      <c r="AZ5" s="646"/>
      <c r="BA5" s="646"/>
      <c r="BB5" s="646"/>
      <c r="BC5" s="646"/>
      <c r="BD5" s="646"/>
      <c r="BE5" s="646"/>
      <c r="BF5" s="647"/>
      <c r="BG5" s="659">
        <v>10207957</v>
      </c>
      <c r="BH5" s="660"/>
      <c r="BI5" s="660"/>
      <c r="BJ5" s="660"/>
      <c r="BK5" s="660"/>
      <c r="BL5" s="660"/>
      <c r="BM5" s="660"/>
      <c r="BN5" s="661"/>
      <c r="BO5" s="662">
        <v>96.2</v>
      </c>
      <c r="BP5" s="662"/>
      <c r="BQ5" s="662"/>
      <c r="BR5" s="662"/>
      <c r="BS5" s="663">
        <v>473755</v>
      </c>
      <c r="BT5" s="663"/>
      <c r="BU5" s="663"/>
      <c r="BV5" s="663"/>
      <c r="BW5" s="663"/>
      <c r="BX5" s="663"/>
      <c r="BY5" s="663"/>
      <c r="BZ5" s="663"/>
      <c r="CA5" s="663"/>
      <c r="CB5" s="667"/>
      <c r="CD5" s="641" t="s">
        <v>230</v>
      </c>
      <c r="CE5" s="642"/>
      <c r="CF5" s="642"/>
      <c r="CG5" s="642"/>
      <c r="CH5" s="642"/>
      <c r="CI5" s="642"/>
      <c r="CJ5" s="642"/>
      <c r="CK5" s="642"/>
      <c r="CL5" s="642"/>
      <c r="CM5" s="642"/>
      <c r="CN5" s="642"/>
      <c r="CO5" s="642"/>
      <c r="CP5" s="642"/>
      <c r="CQ5" s="643"/>
      <c r="CR5" s="641" t="s">
        <v>236</v>
      </c>
      <c r="CS5" s="642"/>
      <c r="CT5" s="642"/>
      <c r="CU5" s="642"/>
      <c r="CV5" s="642"/>
      <c r="CW5" s="642"/>
      <c r="CX5" s="642"/>
      <c r="CY5" s="643"/>
      <c r="CZ5" s="641" t="s">
        <v>228</v>
      </c>
      <c r="DA5" s="642"/>
      <c r="DB5" s="642"/>
      <c r="DC5" s="643"/>
      <c r="DD5" s="641" t="s">
        <v>237</v>
      </c>
      <c r="DE5" s="642"/>
      <c r="DF5" s="642"/>
      <c r="DG5" s="642"/>
      <c r="DH5" s="642"/>
      <c r="DI5" s="642"/>
      <c r="DJ5" s="642"/>
      <c r="DK5" s="642"/>
      <c r="DL5" s="642"/>
      <c r="DM5" s="642"/>
      <c r="DN5" s="642"/>
      <c r="DO5" s="642"/>
      <c r="DP5" s="643"/>
      <c r="DQ5" s="641" t="s">
        <v>238</v>
      </c>
      <c r="DR5" s="642"/>
      <c r="DS5" s="642"/>
      <c r="DT5" s="642"/>
      <c r="DU5" s="642"/>
      <c r="DV5" s="642"/>
      <c r="DW5" s="642"/>
      <c r="DX5" s="642"/>
      <c r="DY5" s="642"/>
      <c r="DZ5" s="642"/>
      <c r="EA5" s="642"/>
      <c r="EB5" s="642"/>
      <c r="EC5" s="643"/>
    </row>
    <row r="6" spans="2:143" ht="11.25" customHeight="1" x14ac:dyDescent="0.15">
      <c r="B6" s="656" t="s">
        <v>239</v>
      </c>
      <c r="C6" s="657"/>
      <c r="D6" s="657"/>
      <c r="E6" s="657"/>
      <c r="F6" s="657"/>
      <c r="G6" s="657"/>
      <c r="H6" s="657"/>
      <c r="I6" s="657"/>
      <c r="J6" s="657"/>
      <c r="K6" s="657"/>
      <c r="L6" s="657"/>
      <c r="M6" s="657"/>
      <c r="N6" s="657"/>
      <c r="O6" s="657"/>
      <c r="P6" s="657"/>
      <c r="Q6" s="658"/>
      <c r="R6" s="659">
        <v>149491</v>
      </c>
      <c r="S6" s="660"/>
      <c r="T6" s="660"/>
      <c r="U6" s="660"/>
      <c r="V6" s="660"/>
      <c r="W6" s="660"/>
      <c r="X6" s="660"/>
      <c r="Y6" s="661"/>
      <c r="Z6" s="662">
        <v>0.6</v>
      </c>
      <c r="AA6" s="662"/>
      <c r="AB6" s="662"/>
      <c r="AC6" s="662"/>
      <c r="AD6" s="663">
        <v>149491</v>
      </c>
      <c r="AE6" s="663"/>
      <c r="AF6" s="663"/>
      <c r="AG6" s="663"/>
      <c r="AH6" s="663"/>
      <c r="AI6" s="663"/>
      <c r="AJ6" s="663"/>
      <c r="AK6" s="663"/>
      <c r="AL6" s="664">
        <v>1</v>
      </c>
      <c r="AM6" s="665"/>
      <c r="AN6" s="665"/>
      <c r="AO6" s="666"/>
      <c r="AP6" s="656" t="s">
        <v>240</v>
      </c>
      <c r="AQ6" s="657"/>
      <c r="AR6" s="657"/>
      <c r="AS6" s="657"/>
      <c r="AT6" s="657"/>
      <c r="AU6" s="657"/>
      <c r="AV6" s="657"/>
      <c r="AW6" s="657"/>
      <c r="AX6" s="657"/>
      <c r="AY6" s="657"/>
      <c r="AZ6" s="657"/>
      <c r="BA6" s="657"/>
      <c r="BB6" s="657"/>
      <c r="BC6" s="657"/>
      <c r="BD6" s="657"/>
      <c r="BE6" s="657"/>
      <c r="BF6" s="658"/>
      <c r="BG6" s="659">
        <v>10207957</v>
      </c>
      <c r="BH6" s="660"/>
      <c r="BI6" s="660"/>
      <c r="BJ6" s="660"/>
      <c r="BK6" s="660"/>
      <c r="BL6" s="660"/>
      <c r="BM6" s="660"/>
      <c r="BN6" s="661"/>
      <c r="BO6" s="662">
        <v>96.2</v>
      </c>
      <c r="BP6" s="662"/>
      <c r="BQ6" s="662"/>
      <c r="BR6" s="662"/>
      <c r="BS6" s="663">
        <v>473755</v>
      </c>
      <c r="BT6" s="663"/>
      <c r="BU6" s="663"/>
      <c r="BV6" s="663"/>
      <c r="BW6" s="663"/>
      <c r="BX6" s="663"/>
      <c r="BY6" s="663"/>
      <c r="BZ6" s="663"/>
      <c r="CA6" s="663"/>
      <c r="CB6" s="667"/>
      <c r="CD6" s="645" t="s">
        <v>241</v>
      </c>
      <c r="CE6" s="646"/>
      <c r="CF6" s="646"/>
      <c r="CG6" s="646"/>
      <c r="CH6" s="646"/>
      <c r="CI6" s="646"/>
      <c r="CJ6" s="646"/>
      <c r="CK6" s="646"/>
      <c r="CL6" s="646"/>
      <c r="CM6" s="646"/>
      <c r="CN6" s="646"/>
      <c r="CO6" s="646"/>
      <c r="CP6" s="646"/>
      <c r="CQ6" s="647"/>
      <c r="CR6" s="659">
        <v>177442</v>
      </c>
      <c r="CS6" s="660"/>
      <c r="CT6" s="660"/>
      <c r="CU6" s="660"/>
      <c r="CV6" s="660"/>
      <c r="CW6" s="660"/>
      <c r="CX6" s="660"/>
      <c r="CY6" s="661"/>
      <c r="CZ6" s="653">
        <v>0.7</v>
      </c>
      <c r="DA6" s="654"/>
      <c r="DB6" s="654"/>
      <c r="DC6" s="670"/>
      <c r="DD6" s="668" t="s">
        <v>242</v>
      </c>
      <c r="DE6" s="660"/>
      <c r="DF6" s="660"/>
      <c r="DG6" s="660"/>
      <c r="DH6" s="660"/>
      <c r="DI6" s="660"/>
      <c r="DJ6" s="660"/>
      <c r="DK6" s="660"/>
      <c r="DL6" s="660"/>
      <c r="DM6" s="660"/>
      <c r="DN6" s="660"/>
      <c r="DO6" s="660"/>
      <c r="DP6" s="661"/>
      <c r="DQ6" s="668">
        <v>177442</v>
      </c>
      <c r="DR6" s="660"/>
      <c r="DS6" s="660"/>
      <c r="DT6" s="660"/>
      <c r="DU6" s="660"/>
      <c r="DV6" s="660"/>
      <c r="DW6" s="660"/>
      <c r="DX6" s="660"/>
      <c r="DY6" s="660"/>
      <c r="DZ6" s="660"/>
      <c r="EA6" s="660"/>
      <c r="EB6" s="660"/>
      <c r="EC6" s="669"/>
    </row>
    <row r="7" spans="2:143" ht="11.25" customHeight="1" x14ac:dyDescent="0.15">
      <c r="B7" s="656" t="s">
        <v>243</v>
      </c>
      <c r="C7" s="657"/>
      <c r="D7" s="657"/>
      <c r="E7" s="657"/>
      <c r="F7" s="657"/>
      <c r="G7" s="657"/>
      <c r="H7" s="657"/>
      <c r="I7" s="657"/>
      <c r="J7" s="657"/>
      <c r="K7" s="657"/>
      <c r="L7" s="657"/>
      <c r="M7" s="657"/>
      <c r="N7" s="657"/>
      <c r="O7" s="657"/>
      <c r="P7" s="657"/>
      <c r="Q7" s="658"/>
      <c r="R7" s="659">
        <v>4339</v>
      </c>
      <c r="S7" s="660"/>
      <c r="T7" s="660"/>
      <c r="U7" s="660"/>
      <c r="V7" s="660"/>
      <c r="W7" s="660"/>
      <c r="X7" s="660"/>
      <c r="Y7" s="661"/>
      <c r="Z7" s="662">
        <v>0</v>
      </c>
      <c r="AA7" s="662"/>
      <c r="AB7" s="662"/>
      <c r="AC7" s="662"/>
      <c r="AD7" s="663">
        <v>4339</v>
      </c>
      <c r="AE7" s="663"/>
      <c r="AF7" s="663"/>
      <c r="AG7" s="663"/>
      <c r="AH7" s="663"/>
      <c r="AI7" s="663"/>
      <c r="AJ7" s="663"/>
      <c r="AK7" s="663"/>
      <c r="AL7" s="664">
        <v>0</v>
      </c>
      <c r="AM7" s="665"/>
      <c r="AN7" s="665"/>
      <c r="AO7" s="666"/>
      <c r="AP7" s="656" t="s">
        <v>244</v>
      </c>
      <c r="AQ7" s="657"/>
      <c r="AR7" s="657"/>
      <c r="AS7" s="657"/>
      <c r="AT7" s="657"/>
      <c r="AU7" s="657"/>
      <c r="AV7" s="657"/>
      <c r="AW7" s="657"/>
      <c r="AX7" s="657"/>
      <c r="AY7" s="657"/>
      <c r="AZ7" s="657"/>
      <c r="BA7" s="657"/>
      <c r="BB7" s="657"/>
      <c r="BC7" s="657"/>
      <c r="BD7" s="657"/>
      <c r="BE7" s="657"/>
      <c r="BF7" s="658"/>
      <c r="BG7" s="659">
        <v>4852786</v>
      </c>
      <c r="BH7" s="660"/>
      <c r="BI7" s="660"/>
      <c r="BJ7" s="660"/>
      <c r="BK7" s="660"/>
      <c r="BL7" s="660"/>
      <c r="BM7" s="660"/>
      <c r="BN7" s="661"/>
      <c r="BO7" s="662">
        <v>45.7</v>
      </c>
      <c r="BP7" s="662"/>
      <c r="BQ7" s="662"/>
      <c r="BR7" s="662"/>
      <c r="BS7" s="663">
        <v>473755</v>
      </c>
      <c r="BT7" s="663"/>
      <c r="BU7" s="663"/>
      <c r="BV7" s="663"/>
      <c r="BW7" s="663"/>
      <c r="BX7" s="663"/>
      <c r="BY7" s="663"/>
      <c r="BZ7" s="663"/>
      <c r="CA7" s="663"/>
      <c r="CB7" s="667"/>
      <c r="CD7" s="656" t="s">
        <v>245</v>
      </c>
      <c r="CE7" s="657"/>
      <c r="CF7" s="657"/>
      <c r="CG7" s="657"/>
      <c r="CH7" s="657"/>
      <c r="CI7" s="657"/>
      <c r="CJ7" s="657"/>
      <c r="CK7" s="657"/>
      <c r="CL7" s="657"/>
      <c r="CM7" s="657"/>
      <c r="CN7" s="657"/>
      <c r="CO7" s="657"/>
      <c r="CP7" s="657"/>
      <c r="CQ7" s="658"/>
      <c r="CR7" s="659">
        <v>5956505</v>
      </c>
      <c r="CS7" s="660"/>
      <c r="CT7" s="660"/>
      <c r="CU7" s="660"/>
      <c r="CV7" s="660"/>
      <c r="CW7" s="660"/>
      <c r="CX7" s="660"/>
      <c r="CY7" s="661"/>
      <c r="CZ7" s="662">
        <v>23.5</v>
      </c>
      <c r="DA7" s="662"/>
      <c r="DB7" s="662"/>
      <c r="DC7" s="662"/>
      <c r="DD7" s="668">
        <v>20963</v>
      </c>
      <c r="DE7" s="660"/>
      <c r="DF7" s="660"/>
      <c r="DG7" s="660"/>
      <c r="DH7" s="660"/>
      <c r="DI7" s="660"/>
      <c r="DJ7" s="660"/>
      <c r="DK7" s="660"/>
      <c r="DL7" s="660"/>
      <c r="DM7" s="660"/>
      <c r="DN7" s="660"/>
      <c r="DO7" s="660"/>
      <c r="DP7" s="661"/>
      <c r="DQ7" s="668">
        <v>4016273</v>
      </c>
      <c r="DR7" s="660"/>
      <c r="DS7" s="660"/>
      <c r="DT7" s="660"/>
      <c r="DU7" s="660"/>
      <c r="DV7" s="660"/>
      <c r="DW7" s="660"/>
      <c r="DX7" s="660"/>
      <c r="DY7" s="660"/>
      <c r="DZ7" s="660"/>
      <c r="EA7" s="660"/>
      <c r="EB7" s="660"/>
      <c r="EC7" s="669"/>
    </row>
    <row r="8" spans="2:143" ht="11.25" customHeight="1" x14ac:dyDescent="0.15">
      <c r="B8" s="656" t="s">
        <v>246</v>
      </c>
      <c r="C8" s="657"/>
      <c r="D8" s="657"/>
      <c r="E8" s="657"/>
      <c r="F8" s="657"/>
      <c r="G8" s="657"/>
      <c r="H8" s="657"/>
      <c r="I8" s="657"/>
      <c r="J8" s="657"/>
      <c r="K8" s="657"/>
      <c r="L8" s="657"/>
      <c r="M8" s="657"/>
      <c r="N8" s="657"/>
      <c r="O8" s="657"/>
      <c r="P8" s="657"/>
      <c r="Q8" s="658"/>
      <c r="R8" s="659">
        <v>43320</v>
      </c>
      <c r="S8" s="660"/>
      <c r="T8" s="660"/>
      <c r="U8" s="660"/>
      <c r="V8" s="660"/>
      <c r="W8" s="660"/>
      <c r="X8" s="660"/>
      <c r="Y8" s="661"/>
      <c r="Z8" s="662">
        <v>0.2</v>
      </c>
      <c r="AA8" s="662"/>
      <c r="AB8" s="662"/>
      <c r="AC8" s="662"/>
      <c r="AD8" s="663">
        <v>43320</v>
      </c>
      <c r="AE8" s="663"/>
      <c r="AF8" s="663"/>
      <c r="AG8" s="663"/>
      <c r="AH8" s="663"/>
      <c r="AI8" s="663"/>
      <c r="AJ8" s="663"/>
      <c r="AK8" s="663"/>
      <c r="AL8" s="664">
        <v>0.3</v>
      </c>
      <c r="AM8" s="665"/>
      <c r="AN8" s="665"/>
      <c r="AO8" s="666"/>
      <c r="AP8" s="656" t="s">
        <v>247</v>
      </c>
      <c r="AQ8" s="657"/>
      <c r="AR8" s="657"/>
      <c r="AS8" s="657"/>
      <c r="AT8" s="657"/>
      <c r="AU8" s="657"/>
      <c r="AV8" s="657"/>
      <c r="AW8" s="657"/>
      <c r="AX8" s="657"/>
      <c r="AY8" s="657"/>
      <c r="AZ8" s="657"/>
      <c r="BA8" s="657"/>
      <c r="BB8" s="657"/>
      <c r="BC8" s="657"/>
      <c r="BD8" s="657"/>
      <c r="BE8" s="657"/>
      <c r="BF8" s="658"/>
      <c r="BG8" s="659">
        <v>93411</v>
      </c>
      <c r="BH8" s="660"/>
      <c r="BI8" s="660"/>
      <c r="BJ8" s="660"/>
      <c r="BK8" s="660"/>
      <c r="BL8" s="660"/>
      <c r="BM8" s="660"/>
      <c r="BN8" s="661"/>
      <c r="BO8" s="662">
        <v>0.9</v>
      </c>
      <c r="BP8" s="662"/>
      <c r="BQ8" s="662"/>
      <c r="BR8" s="662"/>
      <c r="BS8" s="663" t="s">
        <v>242</v>
      </c>
      <c r="BT8" s="663"/>
      <c r="BU8" s="663"/>
      <c r="BV8" s="663"/>
      <c r="BW8" s="663"/>
      <c r="BX8" s="663"/>
      <c r="BY8" s="663"/>
      <c r="BZ8" s="663"/>
      <c r="CA8" s="663"/>
      <c r="CB8" s="667"/>
      <c r="CD8" s="656" t="s">
        <v>248</v>
      </c>
      <c r="CE8" s="657"/>
      <c r="CF8" s="657"/>
      <c r="CG8" s="657"/>
      <c r="CH8" s="657"/>
      <c r="CI8" s="657"/>
      <c r="CJ8" s="657"/>
      <c r="CK8" s="657"/>
      <c r="CL8" s="657"/>
      <c r="CM8" s="657"/>
      <c r="CN8" s="657"/>
      <c r="CO8" s="657"/>
      <c r="CP8" s="657"/>
      <c r="CQ8" s="658"/>
      <c r="CR8" s="659">
        <v>8685233</v>
      </c>
      <c r="CS8" s="660"/>
      <c r="CT8" s="660"/>
      <c r="CU8" s="660"/>
      <c r="CV8" s="660"/>
      <c r="CW8" s="660"/>
      <c r="CX8" s="660"/>
      <c r="CY8" s="661"/>
      <c r="CZ8" s="662">
        <v>34.299999999999997</v>
      </c>
      <c r="DA8" s="662"/>
      <c r="DB8" s="662"/>
      <c r="DC8" s="662"/>
      <c r="DD8" s="668">
        <v>303830</v>
      </c>
      <c r="DE8" s="660"/>
      <c r="DF8" s="660"/>
      <c r="DG8" s="660"/>
      <c r="DH8" s="660"/>
      <c r="DI8" s="660"/>
      <c r="DJ8" s="660"/>
      <c r="DK8" s="660"/>
      <c r="DL8" s="660"/>
      <c r="DM8" s="660"/>
      <c r="DN8" s="660"/>
      <c r="DO8" s="660"/>
      <c r="DP8" s="661"/>
      <c r="DQ8" s="668">
        <v>4219754</v>
      </c>
      <c r="DR8" s="660"/>
      <c r="DS8" s="660"/>
      <c r="DT8" s="660"/>
      <c r="DU8" s="660"/>
      <c r="DV8" s="660"/>
      <c r="DW8" s="660"/>
      <c r="DX8" s="660"/>
      <c r="DY8" s="660"/>
      <c r="DZ8" s="660"/>
      <c r="EA8" s="660"/>
      <c r="EB8" s="660"/>
      <c r="EC8" s="669"/>
    </row>
    <row r="9" spans="2:143" ht="11.25" customHeight="1" x14ac:dyDescent="0.15">
      <c r="B9" s="656" t="s">
        <v>249</v>
      </c>
      <c r="C9" s="657"/>
      <c r="D9" s="657"/>
      <c r="E9" s="657"/>
      <c r="F9" s="657"/>
      <c r="G9" s="657"/>
      <c r="H9" s="657"/>
      <c r="I9" s="657"/>
      <c r="J9" s="657"/>
      <c r="K9" s="657"/>
      <c r="L9" s="657"/>
      <c r="M9" s="657"/>
      <c r="N9" s="657"/>
      <c r="O9" s="657"/>
      <c r="P9" s="657"/>
      <c r="Q9" s="658"/>
      <c r="R9" s="659">
        <v>34288</v>
      </c>
      <c r="S9" s="660"/>
      <c r="T9" s="660"/>
      <c r="U9" s="660"/>
      <c r="V9" s="660"/>
      <c r="W9" s="660"/>
      <c r="X9" s="660"/>
      <c r="Y9" s="661"/>
      <c r="Z9" s="662">
        <v>0.1</v>
      </c>
      <c r="AA9" s="662"/>
      <c r="AB9" s="662"/>
      <c r="AC9" s="662"/>
      <c r="AD9" s="663">
        <v>34288</v>
      </c>
      <c r="AE9" s="663"/>
      <c r="AF9" s="663"/>
      <c r="AG9" s="663"/>
      <c r="AH9" s="663"/>
      <c r="AI9" s="663"/>
      <c r="AJ9" s="663"/>
      <c r="AK9" s="663"/>
      <c r="AL9" s="664">
        <v>0.2</v>
      </c>
      <c r="AM9" s="665"/>
      <c r="AN9" s="665"/>
      <c r="AO9" s="666"/>
      <c r="AP9" s="656" t="s">
        <v>250</v>
      </c>
      <c r="AQ9" s="657"/>
      <c r="AR9" s="657"/>
      <c r="AS9" s="657"/>
      <c r="AT9" s="657"/>
      <c r="AU9" s="657"/>
      <c r="AV9" s="657"/>
      <c r="AW9" s="657"/>
      <c r="AX9" s="657"/>
      <c r="AY9" s="657"/>
      <c r="AZ9" s="657"/>
      <c r="BA9" s="657"/>
      <c r="BB9" s="657"/>
      <c r="BC9" s="657"/>
      <c r="BD9" s="657"/>
      <c r="BE9" s="657"/>
      <c r="BF9" s="658"/>
      <c r="BG9" s="659">
        <v>2877875</v>
      </c>
      <c r="BH9" s="660"/>
      <c r="BI9" s="660"/>
      <c r="BJ9" s="660"/>
      <c r="BK9" s="660"/>
      <c r="BL9" s="660"/>
      <c r="BM9" s="660"/>
      <c r="BN9" s="661"/>
      <c r="BO9" s="662">
        <v>27.1</v>
      </c>
      <c r="BP9" s="662"/>
      <c r="BQ9" s="662"/>
      <c r="BR9" s="662"/>
      <c r="BS9" s="663" t="s">
        <v>185</v>
      </c>
      <c r="BT9" s="663"/>
      <c r="BU9" s="663"/>
      <c r="BV9" s="663"/>
      <c r="BW9" s="663"/>
      <c r="BX9" s="663"/>
      <c r="BY9" s="663"/>
      <c r="BZ9" s="663"/>
      <c r="CA9" s="663"/>
      <c r="CB9" s="667"/>
      <c r="CD9" s="656" t="s">
        <v>251</v>
      </c>
      <c r="CE9" s="657"/>
      <c r="CF9" s="657"/>
      <c r="CG9" s="657"/>
      <c r="CH9" s="657"/>
      <c r="CI9" s="657"/>
      <c r="CJ9" s="657"/>
      <c r="CK9" s="657"/>
      <c r="CL9" s="657"/>
      <c r="CM9" s="657"/>
      <c r="CN9" s="657"/>
      <c r="CO9" s="657"/>
      <c r="CP9" s="657"/>
      <c r="CQ9" s="658"/>
      <c r="CR9" s="659">
        <v>2462809</v>
      </c>
      <c r="CS9" s="660"/>
      <c r="CT9" s="660"/>
      <c r="CU9" s="660"/>
      <c r="CV9" s="660"/>
      <c r="CW9" s="660"/>
      <c r="CX9" s="660"/>
      <c r="CY9" s="661"/>
      <c r="CZ9" s="662">
        <v>9.6999999999999993</v>
      </c>
      <c r="DA9" s="662"/>
      <c r="DB9" s="662"/>
      <c r="DC9" s="662"/>
      <c r="DD9" s="668">
        <v>59886</v>
      </c>
      <c r="DE9" s="660"/>
      <c r="DF9" s="660"/>
      <c r="DG9" s="660"/>
      <c r="DH9" s="660"/>
      <c r="DI9" s="660"/>
      <c r="DJ9" s="660"/>
      <c r="DK9" s="660"/>
      <c r="DL9" s="660"/>
      <c r="DM9" s="660"/>
      <c r="DN9" s="660"/>
      <c r="DO9" s="660"/>
      <c r="DP9" s="661"/>
      <c r="DQ9" s="668">
        <v>1769372</v>
      </c>
      <c r="DR9" s="660"/>
      <c r="DS9" s="660"/>
      <c r="DT9" s="660"/>
      <c r="DU9" s="660"/>
      <c r="DV9" s="660"/>
      <c r="DW9" s="660"/>
      <c r="DX9" s="660"/>
      <c r="DY9" s="660"/>
      <c r="DZ9" s="660"/>
      <c r="EA9" s="660"/>
      <c r="EB9" s="660"/>
      <c r="EC9" s="669"/>
    </row>
    <row r="10" spans="2:143" ht="11.25" customHeight="1" x14ac:dyDescent="0.15">
      <c r="B10" s="656" t="s">
        <v>252</v>
      </c>
      <c r="C10" s="657"/>
      <c r="D10" s="657"/>
      <c r="E10" s="657"/>
      <c r="F10" s="657"/>
      <c r="G10" s="657"/>
      <c r="H10" s="657"/>
      <c r="I10" s="657"/>
      <c r="J10" s="657"/>
      <c r="K10" s="657"/>
      <c r="L10" s="657"/>
      <c r="M10" s="657"/>
      <c r="N10" s="657"/>
      <c r="O10" s="657"/>
      <c r="P10" s="657"/>
      <c r="Q10" s="658"/>
      <c r="R10" s="659" t="s">
        <v>185</v>
      </c>
      <c r="S10" s="660"/>
      <c r="T10" s="660"/>
      <c r="U10" s="660"/>
      <c r="V10" s="660"/>
      <c r="W10" s="660"/>
      <c r="X10" s="660"/>
      <c r="Y10" s="661"/>
      <c r="Z10" s="662" t="s">
        <v>185</v>
      </c>
      <c r="AA10" s="662"/>
      <c r="AB10" s="662"/>
      <c r="AC10" s="662"/>
      <c r="AD10" s="663" t="s">
        <v>242</v>
      </c>
      <c r="AE10" s="663"/>
      <c r="AF10" s="663"/>
      <c r="AG10" s="663"/>
      <c r="AH10" s="663"/>
      <c r="AI10" s="663"/>
      <c r="AJ10" s="663"/>
      <c r="AK10" s="663"/>
      <c r="AL10" s="664" t="s">
        <v>242</v>
      </c>
      <c r="AM10" s="665"/>
      <c r="AN10" s="665"/>
      <c r="AO10" s="666"/>
      <c r="AP10" s="656" t="s">
        <v>253</v>
      </c>
      <c r="AQ10" s="657"/>
      <c r="AR10" s="657"/>
      <c r="AS10" s="657"/>
      <c r="AT10" s="657"/>
      <c r="AU10" s="657"/>
      <c r="AV10" s="657"/>
      <c r="AW10" s="657"/>
      <c r="AX10" s="657"/>
      <c r="AY10" s="657"/>
      <c r="AZ10" s="657"/>
      <c r="BA10" s="657"/>
      <c r="BB10" s="657"/>
      <c r="BC10" s="657"/>
      <c r="BD10" s="657"/>
      <c r="BE10" s="657"/>
      <c r="BF10" s="658"/>
      <c r="BG10" s="659">
        <v>173986</v>
      </c>
      <c r="BH10" s="660"/>
      <c r="BI10" s="660"/>
      <c r="BJ10" s="660"/>
      <c r="BK10" s="660"/>
      <c r="BL10" s="660"/>
      <c r="BM10" s="660"/>
      <c r="BN10" s="661"/>
      <c r="BO10" s="662">
        <v>1.6</v>
      </c>
      <c r="BP10" s="662"/>
      <c r="BQ10" s="662"/>
      <c r="BR10" s="662"/>
      <c r="BS10" s="663" t="s">
        <v>185</v>
      </c>
      <c r="BT10" s="663"/>
      <c r="BU10" s="663"/>
      <c r="BV10" s="663"/>
      <c r="BW10" s="663"/>
      <c r="BX10" s="663"/>
      <c r="BY10" s="663"/>
      <c r="BZ10" s="663"/>
      <c r="CA10" s="663"/>
      <c r="CB10" s="667"/>
      <c r="CD10" s="656" t="s">
        <v>254</v>
      </c>
      <c r="CE10" s="657"/>
      <c r="CF10" s="657"/>
      <c r="CG10" s="657"/>
      <c r="CH10" s="657"/>
      <c r="CI10" s="657"/>
      <c r="CJ10" s="657"/>
      <c r="CK10" s="657"/>
      <c r="CL10" s="657"/>
      <c r="CM10" s="657"/>
      <c r="CN10" s="657"/>
      <c r="CO10" s="657"/>
      <c r="CP10" s="657"/>
      <c r="CQ10" s="658"/>
      <c r="CR10" s="659">
        <v>33732</v>
      </c>
      <c r="CS10" s="660"/>
      <c r="CT10" s="660"/>
      <c r="CU10" s="660"/>
      <c r="CV10" s="660"/>
      <c r="CW10" s="660"/>
      <c r="CX10" s="660"/>
      <c r="CY10" s="661"/>
      <c r="CZ10" s="662">
        <v>0.1</v>
      </c>
      <c r="DA10" s="662"/>
      <c r="DB10" s="662"/>
      <c r="DC10" s="662"/>
      <c r="DD10" s="668" t="s">
        <v>242</v>
      </c>
      <c r="DE10" s="660"/>
      <c r="DF10" s="660"/>
      <c r="DG10" s="660"/>
      <c r="DH10" s="660"/>
      <c r="DI10" s="660"/>
      <c r="DJ10" s="660"/>
      <c r="DK10" s="660"/>
      <c r="DL10" s="660"/>
      <c r="DM10" s="660"/>
      <c r="DN10" s="660"/>
      <c r="DO10" s="660"/>
      <c r="DP10" s="661"/>
      <c r="DQ10" s="668">
        <v>33498</v>
      </c>
      <c r="DR10" s="660"/>
      <c r="DS10" s="660"/>
      <c r="DT10" s="660"/>
      <c r="DU10" s="660"/>
      <c r="DV10" s="660"/>
      <c r="DW10" s="660"/>
      <c r="DX10" s="660"/>
      <c r="DY10" s="660"/>
      <c r="DZ10" s="660"/>
      <c r="EA10" s="660"/>
      <c r="EB10" s="660"/>
      <c r="EC10" s="669"/>
    </row>
    <row r="11" spans="2:143" ht="11.25" customHeight="1" x14ac:dyDescent="0.15">
      <c r="B11" s="656" t="s">
        <v>255</v>
      </c>
      <c r="C11" s="657"/>
      <c r="D11" s="657"/>
      <c r="E11" s="657"/>
      <c r="F11" s="657"/>
      <c r="G11" s="657"/>
      <c r="H11" s="657"/>
      <c r="I11" s="657"/>
      <c r="J11" s="657"/>
      <c r="K11" s="657"/>
      <c r="L11" s="657"/>
      <c r="M11" s="657"/>
      <c r="N11" s="657"/>
      <c r="O11" s="657"/>
      <c r="P11" s="657"/>
      <c r="Q11" s="658"/>
      <c r="R11" s="659">
        <v>1216261</v>
      </c>
      <c r="S11" s="660"/>
      <c r="T11" s="660"/>
      <c r="U11" s="660"/>
      <c r="V11" s="660"/>
      <c r="W11" s="660"/>
      <c r="X11" s="660"/>
      <c r="Y11" s="661"/>
      <c r="Z11" s="664">
        <v>4.5999999999999996</v>
      </c>
      <c r="AA11" s="665"/>
      <c r="AB11" s="665"/>
      <c r="AC11" s="671"/>
      <c r="AD11" s="668">
        <v>1216261</v>
      </c>
      <c r="AE11" s="660"/>
      <c r="AF11" s="660"/>
      <c r="AG11" s="660"/>
      <c r="AH11" s="660"/>
      <c r="AI11" s="660"/>
      <c r="AJ11" s="660"/>
      <c r="AK11" s="661"/>
      <c r="AL11" s="664">
        <v>8.4</v>
      </c>
      <c r="AM11" s="665"/>
      <c r="AN11" s="665"/>
      <c r="AO11" s="666"/>
      <c r="AP11" s="656" t="s">
        <v>256</v>
      </c>
      <c r="AQ11" s="657"/>
      <c r="AR11" s="657"/>
      <c r="AS11" s="657"/>
      <c r="AT11" s="657"/>
      <c r="AU11" s="657"/>
      <c r="AV11" s="657"/>
      <c r="AW11" s="657"/>
      <c r="AX11" s="657"/>
      <c r="AY11" s="657"/>
      <c r="AZ11" s="657"/>
      <c r="BA11" s="657"/>
      <c r="BB11" s="657"/>
      <c r="BC11" s="657"/>
      <c r="BD11" s="657"/>
      <c r="BE11" s="657"/>
      <c r="BF11" s="658"/>
      <c r="BG11" s="659">
        <v>1707514</v>
      </c>
      <c r="BH11" s="660"/>
      <c r="BI11" s="660"/>
      <c r="BJ11" s="660"/>
      <c r="BK11" s="660"/>
      <c r="BL11" s="660"/>
      <c r="BM11" s="660"/>
      <c r="BN11" s="661"/>
      <c r="BO11" s="662">
        <v>16.100000000000001</v>
      </c>
      <c r="BP11" s="662"/>
      <c r="BQ11" s="662"/>
      <c r="BR11" s="662"/>
      <c r="BS11" s="663">
        <v>473755</v>
      </c>
      <c r="BT11" s="663"/>
      <c r="BU11" s="663"/>
      <c r="BV11" s="663"/>
      <c r="BW11" s="663"/>
      <c r="BX11" s="663"/>
      <c r="BY11" s="663"/>
      <c r="BZ11" s="663"/>
      <c r="CA11" s="663"/>
      <c r="CB11" s="667"/>
      <c r="CD11" s="656" t="s">
        <v>257</v>
      </c>
      <c r="CE11" s="657"/>
      <c r="CF11" s="657"/>
      <c r="CG11" s="657"/>
      <c r="CH11" s="657"/>
      <c r="CI11" s="657"/>
      <c r="CJ11" s="657"/>
      <c r="CK11" s="657"/>
      <c r="CL11" s="657"/>
      <c r="CM11" s="657"/>
      <c r="CN11" s="657"/>
      <c r="CO11" s="657"/>
      <c r="CP11" s="657"/>
      <c r="CQ11" s="658"/>
      <c r="CR11" s="659">
        <v>326024</v>
      </c>
      <c r="CS11" s="660"/>
      <c r="CT11" s="660"/>
      <c r="CU11" s="660"/>
      <c r="CV11" s="660"/>
      <c r="CW11" s="660"/>
      <c r="CX11" s="660"/>
      <c r="CY11" s="661"/>
      <c r="CZ11" s="662">
        <v>1.3</v>
      </c>
      <c r="DA11" s="662"/>
      <c r="DB11" s="662"/>
      <c r="DC11" s="662"/>
      <c r="DD11" s="668">
        <v>5339</v>
      </c>
      <c r="DE11" s="660"/>
      <c r="DF11" s="660"/>
      <c r="DG11" s="660"/>
      <c r="DH11" s="660"/>
      <c r="DI11" s="660"/>
      <c r="DJ11" s="660"/>
      <c r="DK11" s="660"/>
      <c r="DL11" s="660"/>
      <c r="DM11" s="660"/>
      <c r="DN11" s="660"/>
      <c r="DO11" s="660"/>
      <c r="DP11" s="661"/>
      <c r="DQ11" s="668">
        <v>140993</v>
      </c>
      <c r="DR11" s="660"/>
      <c r="DS11" s="660"/>
      <c r="DT11" s="660"/>
      <c r="DU11" s="660"/>
      <c r="DV11" s="660"/>
      <c r="DW11" s="660"/>
      <c r="DX11" s="660"/>
      <c r="DY11" s="660"/>
      <c r="DZ11" s="660"/>
      <c r="EA11" s="660"/>
      <c r="EB11" s="660"/>
      <c r="EC11" s="669"/>
    </row>
    <row r="12" spans="2:143" ht="11.25" customHeight="1" x14ac:dyDescent="0.15">
      <c r="B12" s="656" t="s">
        <v>258</v>
      </c>
      <c r="C12" s="657"/>
      <c r="D12" s="657"/>
      <c r="E12" s="657"/>
      <c r="F12" s="657"/>
      <c r="G12" s="657"/>
      <c r="H12" s="657"/>
      <c r="I12" s="657"/>
      <c r="J12" s="657"/>
      <c r="K12" s="657"/>
      <c r="L12" s="657"/>
      <c r="M12" s="657"/>
      <c r="N12" s="657"/>
      <c r="O12" s="657"/>
      <c r="P12" s="657"/>
      <c r="Q12" s="658"/>
      <c r="R12" s="659" t="s">
        <v>242</v>
      </c>
      <c r="S12" s="660"/>
      <c r="T12" s="660"/>
      <c r="U12" s="660"/>
      <c r="V12" s="660"/>
      <c r="W12" s="660"/>
      <c r="X12" s="660"/>
      <c r="Y12" s="661"/>
      <c r="Z12" s="662" t="s">
        <v>185</v>
      </c>
      <c r="AA12" s="662"/>
      <c r="AB12" s="662"/>
      <c r="AC12" s="662"/>
      <c r="AD12" s="663" t="s">
        <v>242</v>
      </c>
      <c r="AE12" s="663"/>
      <c r="AF12" s="663"/>
      <c r="AG12" s="663"/>
      <c r="AH12" s="663"/>
      <c r="AI12" s="663"/>
      <c r="AJ12" s="663"/>
      <c r="AK12" s="663"/>
      <c r="AL12" s="664" t="s">
        <v>185</v>
      </c>
      <c r="AM12" s="665"/>
      <c r="AN12" s="665"/>
      <c r="AO12" s="666"/>
      <c r="AP12" s="656" t="s">
        <v>259</v>
      </c>
      <c r="AQ12" s="657"/>
      <c r="AR12" s="657"/>
      <c r="AS12" s="657"/>
      <c r="AT12" s="657"/>
      <c r="AU12" s="657"/>
      <c r="AV12" s="657"/>
      <c r="AW12" s="657"/>
      <c r="AX12" s="657"/>
      <c r="AY12" s="657"/>
      <c r="AZ12" s="657"/>
      <c r="BA12" s="657"/>
      <c r="BB12" s="657"/>
      <c r="BC12" s="657"/>
      <c r="BD12" s="657"/>
      <c r="BE12" s="657"/>
      <c r="BF12" s="658"/>
      <c r="BG12" s="659">
        <v>4867135</v>
      </c>
      <c r="BH12" s="660"/>
      <c r="BI12" s="660"/>
      <c r="BJ12" s="660"/>
      <c r="BK12" s="660"/>
      <c r="BL12" s="660"/>
      <c r="BM12" s="660"/>
      <c r="BN12" s="661"/>
      <c r="BO12" s="662">
        <v>45.9</v>
      </c>
      <c r="BP12" s="662"/>
      <c r="BQ12" s="662"/>
      <c r="BR12" s="662"/>
      <c r="BS12" s="663" t="s">
        <v>185</v>
      </c>
      <c r="BT12" s="663"/>
      <c r="BU12" s="663"/>
      <c r="BV12" s="663"/>
      <c r="BW12" s="663"/>
      <c r="BX12" s="663"/>
      <c r="BY12" s="663"/>
      <c r="BZ12" s="663"/>
      <c r="CA12" s="663"/>
      <c r="CB12" s="667"/>
      <c r="CD12" s="656" t="s">
        <v>260</v>
      </c>
      <c r="CE12" s="657"/>
      <c r="CF12" s="657"/>
      <c r="CG12" s="657"/>
      <c r="CH12" s="657"/>
      <c r="CI12" s="657"/>
      <c r="CJ12" s="657"/>
      <c r="CK12" s="657"/>
      <c r="CL12" s="657"/>
      <c r="CM12" s="657"/>
      <c r="CN12" s="657"/>
      <c r="CO12" s="657"/>
      <c r="CP12" s="657"/>
      <c r="CQ12" s="658"/>
      <c r="CR12" s="659">
        <v>151536</v>
      </c>
      <c r="CS12" s="660"/>
      <c r="CT12" s="660"/>
      <c r="CU12" s="660"/>
      <c r="CV12" s="660"/>
      <c r="CW12" s="660"/>
      <c r="CX12" s="660"/>
      <c r="CY12" s="661"/>
      <c r="CZ12" s="662">
        <v>0.6</v>
      </c>
      <c r="DA12" s="662"/>
      <c r="DB12" s="662"/>
      <c r="DC12" s="662"/>
      <c r="DD12" s="668" t="s">
        <v>242</v>
      </c>
      <c r="DE12" s="660"/>
      <c r="DF12" s="660"/>
      <c r="DG12" s="660"/>
      <c r="DH12" s="660"/>
      <c r="DI12" s="660"/>
      <c r="DJ12" s="660"/>
      <c r="DK12" s="660"/>
      <c r="DL12" s="660"/>
      <c r="DM12" s="660"/>
      <c r="DN12" s="660"/>
      <c r="DO12" s="660"/>
      <c r="DP12" s="661"/>
      <c r="DQ12" s="668">
        <v>132071</v>
      </c>
      <c r="DR12" s="660"/>
      <c r="DS12" s="660"/>
      <c r="DT12" s="660"/>
      <c r="DU12" s="660"/>
      <c r="DV12" s="660"/>
      <c r="DW12" s="660"/>
      <c r="DX12" s="660"/>
      <c r="DY12" s="660"/>
      <c r="DZ12" s="660"/>
      <c r="EA12" s="660"/>
      <c r="EB12" s="660"/>
      <c r="EC12" s="669"/>
    </row>
    <row r="13" spans="2:143" ht="11.25" customHeight="1" x14ac:dyDescent="0.15">
      <c r="B13" s="656" t="s">
        <v>261</v>
      </c>
      <c r="C13" s="657"/>
      <c r="D13" s="657"/>
      <c r="E13" s="657"/>
      <c r="F13" s="657"/>
      <c r="G13" s="657"/>
      <c r="H13" s="657"/>
      <c r="I13" s="657"/>
      <c r="J13" s="657"/>
      <c r="K13" s="657"/>
      <c r="L13" s="657"/>
      <c r="M13" s="657"/>
      <c r="N13" s="657"/>
      <c r="O13" s="657"/>
      <c r="P13" s="657"/>
      <c r="Q13" s="658"/>
      <c r="R13" s="659" t="s">
        <v>242</v>
      </c>
      <c r="S13" s="660"/>
      <c r="T13" s="660"/>
      <c r="U13" s="660"/>
      <c r="V13" s="660"/>
      <c r="W13" s="660"/>
      <c r="X13" s="660"/>
      <c r="Y13" s="661"/>
      <c r="Z13" s="662" t="s">
        <v>185</v>
      </c>
      <c r="AA13" s="662"/>
      <c r="AB13" s="662"/>
      <c r="AC13" s="662"/>
      <c r="AD13" s="663" t="s">
        <v>185</v>
      </c>
      <c r="AE13" s="663"/>
      <c r="AF13" s="663"/>
      <c r="AG13" s="663"/>
      <c r="AH13" s="663"/>
      <c r="AI13" s="663"/>
      <c r="AJ13" s="663"/>
      <c r="AK13" s="663"/>
      <c r="AL13" s="664" t="s">
        <v>185</v>
      </c>
      <c r="AM13" s="665"/>
      <c r="AN13" s="665"/>
      <c r="AO13" s="666"/>
      <c r="AP13" s="656" t="s">
        <v>262</v>
      </c>
      <c r="AQ13" s="657"/>
      <c r="AR13" s="657"/>
      <c r="AS13" s="657"/>
      <c r="AT13" s="657"/>
      <c r="AU13" s="657"/>
      <c r="AV13" s="657"/>
      <c r="AW13" s="657"/>
      <c r="AX13" s="657"/>
      <c r="AY13" s="657"/>
      <c r="AZ13" s="657"/>
      <c r="BA13" s="657"/>
      <c r="BB13" s="657"/>
      <c r="BC13" s="657"/>
      <c r="BD13" s="657"/>
      <c r="BE13" s="657"/>
      <c r="BF13" s="658"/>
      <c r="BG13" s="659">
        <v>4851316</v>
      </c>
      <c r="BH13" s="660"/>
      <c r="BI13" s="660"/>
      <c r="BJ13" s="660"/>
      <c r="BK13" s="660"/>
      <c r="BL13" s="660"/>
      <c r="BM13" s="660"/>
      <c r="BN13" s="661"/>
      <c r="BO13" s="662">
        <v>45.7</v>
      </c>
      <c r="BP13" s="662"/>
      <c r="BQ13" s="662"/>
      <c r="BR13" s="662"/>
      <c r="BS13" s="663" t="s">
        <v>242</v>
      </c>
      <c r="BT13" s="663"/>
      <c r="BU13" s="663"/>
      <c r="BV13" s="663"/>
      <c r="BW13" s="663"/>
      <c r="BX13" s="663"/>
      <c r="BY13" s="663"/>
      <c r="BZ13" s="663"/>
      <c r="CA13" s="663"/>
      <c r="CB13" s="667"/>
      <c r="CD13" s="656" t="s">
        <v>263</v>
      </c>
      <c r="CE13" s="657"/>
      <c r="CF13" s="657"/>
      <c r="CG13" s="657"/>
      <c r="CH13" s="657"/>
      <c r="CI13" s="657"/>
      <c r="CJ13" s="657"/>
      <c r="CK13" s="657"/>
      <c r="CL13" s="657"/>
      <c r="CM13" s="657"/>
      <c r="CN13" s="657"/>
      <c r="CO13" s="657"/>
      <c r="CP13" s="657"/>
      <c r="CQ13" s="658"/>
      <c r="CR13" s="659">
        <v>954790</v>
      </c>
      <c r="CS13" s="660"/>
      <c r="CT13" s="660"/>
      <c r="CU13" s="660"/>
      <c r="CV13" s="660"/>
      <c r="CW13" s="660"/>
      <c r="CX13" s="660"/>
      <c r="CY13" s="661"/>
      <c r="CZ13" s="662">
        <v>3.8</v>
      </c>
      <c r="DA13" s="662"/>
      <c r="DB13" s="662"/>
      <c r="DC13" s="662"/>
      <c r="DD13" s="668">
        <v>373159</v>
      </c>
      <c r="DE13" s="660"/>
      <c r="DF13" s="660"/>
      <c r="DG13" s="660"/>
      <c r="DH13" s="660"/>
      <c r="DI13" s="660"/>
      <c r="DJ13" s="660"/>
      <c r="DK13" s="660"/>
      <c r="DL13" s="660"/>
      <c r="DM13" s="660"/>
      <c r="DN13" s="660"/>
      <c r="DO13" s="660"/>
      <c r="DP13" s="661"/>
      <c r="DQ13" s="668">
        <v>560738</v>
      </c>
      <c r="DR13" s="660"/>
      <c r="DS13" s="660"/>
      <c r="DT13" s="660"/>
      <c r="DU13" s="660"/>
      <c r="DV13" s="660"/>
      <c r="DW13" s="660"/>
      <c r="DX13" s="660"/>
      <c r="DY13" s="660"/>
      <c r="DZ13" s="660"/>
      <c r="EA13" s="660"/>
      <c r="EB13" s="660"/>
      <c r="EC13" s="669"/>
    </row>
    <row r="14" spans="2:143" ht="11.25" customHeight="1" x14ac:dyDescent="0.15">
      <c r="B14" s="656" t="s">
        <v>264</v>
      </c>
      <c r="C14" s="657"/>
      <c r="D14" s="657"/>
      <c r="E14" s="657"/>
      <c r="F14" s="657"/>
      <c r="G14" s="657"/>
      <c r="H14" s="657"/>
      <c r="I14" s="657"/>
      <c r="J14" s="657"/>
      <c r="K14" s="657"/>
      <c r="L14" s="657"/>
      <c r="M14" s="657"/>
      <c r="N14" s="657"/>
      <c r="O14" s="657"/>
      <c r="P14" s="657"/>
      <c r="Q14" s="658"/>
      <c r="R14" s="659" t="s">
        <v>185</v>
      </c>
      <c r="S14" s="660"/>
      <c r="T14" s="660"/>
      <c r="U14" s="660"/>
      <c r="V14" s="660"/>
      <c r="W14" s="660"/>
      <c r="X14" s="660"/>
      <c r="Y14" s="661"/>
      <c r="Z14" s="662" t="s">
        <v>185</v>
      </c>
      <c r="AA14" s="662"/>
      <c r="AB14" s="662"/>
      <c r="AC14" s="662"/>
      <c r="AD14" s="663" t="s">
        <v>185</v>
      </c>
      <c r="AE14" s="663"/>
      <c r="AF14" s="663"/>
      <c r="AG14" s="663"/>
      <c r="AH14" s="663"/>
      <c r="AI14" s="663"/>
      <c r="AJ14" s="663"/>
      <c r="AK14" s="663"/>
      <c r="AL14" s="664" t="s">
        <v>242</v>
      </c>
      <c r="AM14" s="665"/>
      <c r="AN14" s="665"/>
      <c r="AO14" s="666"/>
      <c r="AP14" s="656" t="s">
        <v>265</v>
      </c>
      <c r="AQ14" s="657"/>
      <c r="AR14" s="657"/>
      <c r="AS14" s="657"/>
      <c r="AT14" s="657"/>
      <c r="AU14" s="657"/>
      <c r="AV14" s="657"/>
      <c r="AW14" s="657"/>
      <c r="AX14" s="657"/>
      <c r="AY14" s="657"/>
      <c r="AZ14" s="657"/>
      <c r="BA14" s="657"/>
      <c r="BB14" s="657"/>
      <c r="BC14" s="657"/>
      <c r="BD14" s="657"/>
      <c r="BE14" s="657"/>
      <c r="BF14" s="658"/>
      <c r="BG14" s="659">
        <v>161657</v>
      </c>
      <c r="BH14" s="660"/>
      <c r="BI14" s="660"/>
      <c r="BJ14" s="660"/>
      <c r="BK14" s="660"/>
      <c r="BL14" s="660"/>
      <c r="BM14" s="660"/>
      <c r="BN14" s="661"/>
      <c r="BO14" s="662">
        <v>1.5</v>
      </c>
      <c r="BP14" s="662"/>
      <c r="BQ14" s="662"/>
      <c r="BR14" s="662"/>
      <c r="BS14" s="663" t="s">
        <v>242</v>
      </c>
      <c r="BT14" s="663"/>
      <c r="BU14" s="663"/>
      <c r="BV14" s="663"/>
      <c r="BW14" s="663"/>
      <c r="BX14" s="663"/>
      <c r="BY14" s="663"/>
      <c r="BZ14" s="663"/>
      <c r="CA14" s="663"/>
      <c r="CB14" s="667"/>
      <c r="CD14" s="656" t="s">
        <v>266</v>
      </c>
      <c r="CE14" s="657"/>
      <c r="CF14" s="657"/>
      <c r="CG14" s="657"/>
      <c r="CH14" s="657"/>
      <c r="CI14" s="657"/>
      <c r="CJ14" s="657"/>
      <c r="CK14" s="657"/>
      <c r="CL14" s="657"/>
      <c r="CM14" s="657"/>
      <c r="CN14" s="657"/>
      <c r="CO14" s="657"/>
      <c r="CP14" s="657"/>
      <c r="CQ14" s="658"/>
      <c r="CR14" s="659">
        <v>696299</v>
      </c>
      <c r="CS14" s="660"/>
      <c r="CT14" s="660"/>
      <c r="CU14" s="660"/>
      <c r="CV14" s="660"/>
      <c r="CW14" s="660"/>
      <c r="CX14" s="660"/>
      <c r="CY14" s="661"/>
      <c r="CZ14" s="662">
        <v>2.7</v>
      </c>
      <c r="DA14" s="662"/>
      <c r="DB14" s="662"/>
      <c r="DC14" s="662"/>
      <c r="DD14" s="668">
        <v>36160</v>
      </c>
      <c r="DE14" s="660"/>
      <c r="DF14" s="660"/>
      <c r="DG14" s="660"/>
      <c r="DH14" s="660"/>
      <c r="DI14" s="660"/>
      <c r="DJ14" s="660"/>
      <c r="DK14" s="660"/>
      <c r="DL14" s="660"/>
      <c r="DM14" s="660"/>
      <c r="DN14" s="660"/>
      <c r="DO14" s="660"/>
      <c r="DP14" s="661"/>
      <c r="DQ14" s="668">
        <v>670011</v>
      </c>
      <c r="DR14" s="660"/>
      <c r="DS14" s="660"/>
      <c r="DT14" s="660"/>
      <c r="DU14" s="660"/>
      <c r="DV14" s="660"/>
      <c r="DW14" s="660"/>
      <c r="DX14" s="660"/>
      <c r="DY14" s="660"/>
      <c r="DZ14" s="660"/>
      <c r="EA14" s="660"/>
      <c r="EB14" s="660"/>
      <c r="EC14" s="669"/>
    </row>
    <row r="15" spans="2:143" ht="11.25" customHeight="1" x14ac:dyDescent="0.15">
      <c r="B15" s="656" t="s">
        <v>267</v>
      </c>
      <c r="C15" s="657"/>
      <c r="D15" s="657"/>
      <c r="E15" s="657"/>
      <c r="F15" s="657"/>
      <c r="G15" s="657"/>
      <c r="H15" s="657"/>
      <c r="I15" s="657"/>
      <c r="J15" s="657"/>
      <c r="K15" s="657"/>
      <c r="L15" s="657"/>
      <c r="M15" s="657"/>
      <c r="N15" s="657"/>
      <c r="O15" s="657"/>
      <c r="P15" s="657"/>
      <c r="Q15" s="658"/>
      <c r="R15" s="659" t="s">
        <v>185</v>
      </c>
      <c r="S15" s="660"/>
      <c r="T15" s="660"/>
      <c r="U15" s="660"/>
      <c r="V15" s="660"/>
      <c r="W15" s="660"/>
      <c r="X15" s="660"/>
      <c r="Y15" s="661"/>
      <c r="Z15" s="662" t="s">
        <v>185</v>
      </c>
      <c r="AA15" s="662"/>
      <c r="AB15" s="662"/>
      <c r="AC15" s="662"/>
      <c r="AD15" s="663" t="s">
        <v>242</v>
      </c>
      <c r="AE15" s="663"/>
      <c r="AF15" s="663"/>
      <c r="AG15" s="663"/>
      <c r="AH15" s="663"/>
      <c r="AI15" s="663"/>
      <c r="AJ15" s="663"/>
      <c r="AK15" s="663"/>
      <c r="AL15" s="664" t="s">
        <v>185</v>
      </c>
      <c r="AM15" s="665"/>
      <c r="AN15" s="665"/>
      <c r="AO15" s="666"/>
      <c r="AP15" s="656" t="s">
        <v>268</v>
      </c>
      <c r="AQ15" s="657"/>
      <c r="AR15" s="657"/>
      <c r="AS15" s="657"/>
      <c r="AT15" s="657"/>
      <c r="AU15" s="657"/>
      <c r="AV15" s="657"/>
      <c r="AW15" s="657"/>
      <c r="AX15" s="657"/>
      <c r="AY15" s="657"/>
      <c r="AZ15" s="657"/>
      <c r="BA15" s="657"/>
      <c r="BB15" s="657"/>
      <c r="BC15" s="657"/>
      <c r="BD15" s="657"/>
      <c r="BE15" s="657"/>
      <c r="BF15" s="658"/>
      <c r="BG15" s="659">
        <v>326379</v>
      </c>
      <c r="BH15" s="660"/>
      <c r="BI15" s="660"/>
      <c r="BJ15" s="660"/>
      <c r="BK15" s="660"/>
      <c r="BL15" s="660"/>
      <c r="BM15" s="660"/>
      <c r="BN15" s="661"/>
      <c r="BO15" s="662">
        <v>3.1</v>
      </c>
      <c r="BP15" s="662"/>
      <c r="BQ15" s="662"/>
      <c r="BR15" s="662"/>
      <c r="BS15" s="663" t="s">
        <v>185</v>
      </c>
      <c r="BT15" s="663"/>
      <c r="BU15" s="663"/>
      <c r="BV15" s="663"/>
      <c r="BW15" s="663"/>
      <c r="BX15" s="663"/>
      <c r="BY15" s="663"/>
      <c r="BZ15" s="663"/>
      <c r="CA15" s="663"/>
      <c r="CB15" s="667"/>
      <c r="CD15" s="656" t="s">
        <v>269</v>
      </c>
      <c r="CE15" s="657"/>
      <c r="CF15" s="657"/>
      <c r="CG15" s="657"/>
      <c r="CH15" s="657"/>
      <c r="CI15" s="657"/>
      <c r="CJ15" s="657"/>
      <c r="CK15" s="657"/>
      <c r="CL15" s="657"/>
      <c r="CM15" s="657"/>
      <c r="CN15" s="657"/>
      <c r="CO15" s="657"/>
      <c r="CP15" s="657"/>
      <c r="CQ15" s="658"/>
      <c r="CR15" s="659">
        <v>3543785</v>
      </c>
      <c r="CS15" s="660"/>
      <c r="CT15" s="660"/>
      <c r="CU15" s="660"/>
      <c r="CV15" s="660"/>
      <c r="CW15" s="660"/>
      <c r="CX15" s="660"/>
      <c r="CY15" s="661"/>
      <c r="CZ15" s="662">
        <v>14</v>
      </c>
      <c r="DA15" s="662"/>
      <c r="DB15" s="662"/>
      <c r="DC15" s="662"/>
      <c r="DD15" s="668">
        <v>1018918</v>
      </c>
      <c r="DE15" s="660"/>
      <c r="DF15" s="660"/>
      <c r="DG15" s="660"/>
      <c r="DH15" s="660"/>
      <c r="DI15" s="660"/>
      <c r="DJ15" s="660"/>
      <c r="DK15" s="660"/>
      <c r="DL15" s="660"/>
      <c r="DM15" s="660"/>
      <c r="DN15" s="660"/>
      <c r="DO15" s="660"/>
      <c r="DP15" s="661"/>
      <c r="DQ15" s="668">
        <v>2461258</v>
      </c>
      <c r="DR15" s="660"/>
      <c r="DS15" s="660"/>
      <c r="DT15" s="660"/>
      <c r="DU15" s="660"/>
      <c r="DV15" s="660"/>
      <c r="DW15" s="660"/>
      <c r="DX15" s="660"/>
      <c r="DY15" s="660"/>
      <c r="DZ15" s="660"/>
      <c r="EA15" s="660"/>
      <c r="EB15" s="660"/>
      <c r="EC15" s="669"/>
    </row>
    <row r="16" spans="2:143" ht="11.25" customHeight="1" x14ac:dyDescent="0.15">
      <c r="B16" s="656" t="s">
        <v>270</v>
      </c>
      <c r="C16" s="657"/>
      <c r="D16" s="657"/>
      <c r="E16" s="657"/>
      <c r="F16" s="657"/>
      <c r="G16" s="657"/>
      <c r="H16" s="657"/>
      <c r="I16" s="657"/>
      <c r="J16" s="657"/>
      <c r="K16" s="657"/>
      <c r="L16" s="657"/>
      <c r="M16" s="657"/>
      <c r="N16" s="657"/>
      <c r="O16" s="657"/>
      <c r="P16" s="657"/>
      <c r="Q16" s="658"/>
      <c r="R16" s="659">
        <v>23225</v>
      </c>
      <c r="S16" s="660"/>
      <c r="T16" s="660"/>
      <c r="U16" s="660"/>
      <c r="V16" s="660"/>
      <c r="W16" s="660"/>
      <c r="X16" s="660"/>
      <c r="Y16" s="661"/>
      <c r="Z16" s="662">
        <v>0.1</v>
      </c>
      <c r="AA16" s="662"/>
      <c r="AB16" s="662"/>
      <c r="AC16" s="662"/>
      <c r="AD16" s="663">
        <v>23225</v>
      </c>
      <c r="AE16" s="663"/>
      <c r="AF16" s="663"/>
      <c r="AG16" s="663"/>
      <c r="AH16" s="663"/>
      <c r="AI16" s="663"/>
      <c r="AJ16" s="663"/>
      <c r="AK16" s="663"/>
      <c r="AL16" s="664">
        <v>0.2</v>
      </c>
      <c r="AM16" s="665"/>
      <c r="AN16" s="665"/>
      <c r="AO16" s="666"/>
      <c r="AP16" s="656" t="s">
        <v>271</v>
      </c>
      <c r="AQ16" s="657"/>
      <c r="AR16" s="657"/>
      <c r="AS16" s="657"/>
      <c r="AT16" s="657"/>
      <c r="AU16" s="657"/>
      <c r="AV16" s="657"/>
      <c r="AW16" s="657"/>
      <c r="AX16" s="657"/>
      <c r="AY16" s="657"/>
      <c r="AZ16" s="657"/>
      <c r="BA16" s="657"/>
      <c r="BB16" s="657"/>
      <c r="BC16" s="657"/>
      <c r="BD16" s="657"/>
      <c r="BE16" s="657"/>
      <c r="BF16" s="658"/>
      <c r="BG16" s="659" t="s">
        <v>185</v>
      </c>
      <c r="BH16" s="660"/>
      <c r="BI16" s="660"/>
      <c r="BJ16" s="660"/>
      <c r="BK16" s="660"/>
      <c r="BL16" s="660"/>
      <c r="BM16" s="660"/>
      <c r="BN16" s="661"/>
      <c r="BO16" s="662" t="s">
        <v>185</v>
      </c>
      <c r="BP16" s="662"/>
      <c r="BQ16" s="662"/>
      <c r="BR16" s="662"/>
      <c r="BS16" s="663" t="s">
        <v>185</v>
      </c>
      <c r="BT16" s="663"/>
      <c r="BU16" s="663"/>
      <c r="BV16" s="663"/>
      <c r="BW16" s="663"/>
      <c r="BX16" s="663"/>
      <c r="BY16" s="663"/>
      <c r="BZ16" s="663"/>
      <c r="CA16" s="663"/>
      <c r="CB16" s="667"/>
      <c r="CD16" s="656" t="s">
        <v>272</v>
      </c>
      <c r="CE16" s="657"/>
      <c r="CF16" s="657"/>
      <c r="CG16" s="657"/>
      <c r="CH16" s="657"/>
      <c r="CI16" s="657"/>
      <c r="CJ16" s="657"/>
      <c r="CK16" s="657"/>
      <c r="CL16" s="657"/>
      <c r="CM16" s="657"/>
      <c r="CN16" s="657"/>
      <c r="CO16" s="657"/>
      <c r="CP16" s="657"/>
      <c r="CQ16" s="658"/>
      <c r="CR16" s="659" t="s">
        <v>242</v>
      </c>
      <c r="CS16" s="660"/>
      <c r="CT16" s="660"/>
      <c r="CU16" s="660"/>
      <c r="CV16" s="660"/>
      <c r="CW16" s="660"/>
      <c r="CX16" s="660"/>
      <c r="CY16" s="661"/>
      <c r="CZ16" s="662" t="s">
        <v>185</v>
      </c>
      <c r="DA16" s="662"/>
      <c r="DB16" s="662"/>
      <c r="DC16" s="662"/>
      <c r="DD16" s="668" t="s">
        <v>185</v>
      </c>
      <c r="DE16" s="660"/>
      <c r="DF16" s="660"/>
      <c r="DG16" s="660"/>
      <c r="DH16" s="660"/>
      <c r="DI16" s="660"/>
      <c r="DJ16" s="660"/>
      <c r="DK16" s="660"/>
      <c r="DL16" s="660"/>
      <c r="DM16" s="660"/>
      <c r="DN16" s="660"/>
      <c r="DO16" s="660"/>
      <c r="DP16" s="661"/>
      <c r="DQ16" s="668" t="s">
        <v>185</v>
      </c>
      <c r="DR16" s="660"/>
      <c r="DS16" s="660"/>
      <c r="DT16" s="660"/>
      <c r="DU16" s="660"/>
      <c r="DV16" s="660"/>
      <c r="DW16" s="660"/>
      <c r="DX16" s="660"/>
      <c r="DY16" s="660"/>
      <c r="DZ16" s="660"/>
      <c r="EA16" s="660"/>
      <c r="EB16" s="660"/>
      <c r="EC16" s="669"/>
    </row>
    <row r="17" spans="2:133" ht="11.25" customHeight="1" x14ac:dyDescent="0.15">
      <c r="B17" s="656" t="s">
        <v>273</v>
      </c>
      <c r="C17" s="657"/>
      <c r="D17" s="657"/>
      <c r="E17" s="657"/>
      <c r="F17" s="657"/>
      <c r="G17" s="657"/>
      <c r="H17" s="657"/>
      <c r="I17" s="657"/>
      <c r="J17" s="657"/>
      <c r="K17" s="657"/>
      <c r="L17" s="657"/>
      <c r="M17" s="657"/>
      <c r="N17" s="657"/>
      <c r="O17" s="657"/>
      <c r="P17" s="657"/>
      <c r="Q17" s="658"/>
      <c r="R17" s="659">
        <v>179670</v>
      </c>
      <c r="S17" s="660"/>
      <c r="T17" s="660"/>
      <c r="U17" s="660"/>
      <c r="V17" s="660"/>
      <c r="W17" s="660"/>
      <c r="X17" s="660"/>
      <c r="Y17" s="661"/>
      <c r="Z17" s="662">
        <v>0.7</v>
      </c>
      <c r="AA17" s="662"/>
      <c r="AB17" s="662"/>
      <c r="AC17" s="662"/>
      <c r="AD17" s="663">
        <v>179670</v>
      </c>
      <c r="AE17" s="663"/>
      <c r="AF17" s="663"/>
      <c r="AG17" s="663"/>
      <c r="AH17" s="663"/>
      <c r="AI17" s="663"/>
      <c r="AJ17" s="663"/>
      <c r="AK17" s="663"/>
      <c r="AL17" s="664">
        <v>1.2</v>
      </c>
      <c r="AM17" s="665"/>
      <c r="AN17" s="665"/>
      <c r="AO17" s="666"/>
      <c r="AP17" s="656" t="s">
        <v>274</v>
      </c>
      <c r="AQ17" s="657"/>
      <c r="AR17" s="657"/>
      <c r="AS17" s="657"/>
      <c r="AT17" s="657"/>
      <c r="AU17" s="657"/>
      <c r="AV17" s="657"/>
      <c r="AW17" s="657"/>
      <c r="AX17" s="657"/>
      <c r="AY17" s="657"/>
      <c r="AZ17" s="657"/>
      <c r="BA17" s="657"/>
      <c r="BB17" s="657"/>
      <c r="BC17" s="657"/>
      <c r="BD17" s="657"/>
      <c r="BE17" s="657"/>
      <c r="BF17" s="658"/>
      <c r="BG17" s="659" t="s">
        <v>185</v>
      </c>
      <c r="BH17" s="660"/>
      <c r="BI17" s="660"/>
      <c r="BJ17" s="660"/>
      <c r="BK17" s="660"/>
      <c r="BL17" s="660"/>
      <c r="BM17" s="660"/>
      <c r="BN17" s="661"/>
      <c r="BO17" s="662" t="s">
        <v>185</v>
      </c>
      <c r="BP17" s="662"/>
      <c r="BQ17" s="662"/>
      <c r="BR17" s="662"/>
      <c r="BS17" s="663" t="s">
        <v>185</v>
      </c>
      <c r="BT17" s="663"/>
      <c r="BU17" s="663"/>
      <c r="BV17" s="663"/>
      <c r="BW17" s="663"/>
      <c r="BX17" s="663"/>
      <c r="BY17" s="663"/>
      <c r="BZ17" s="663"/>
      <c r="CA17" s="663"/>
      <c r="CB17" s="667"/>
      <c r="CD17" s="656" t="s">
        <v>275</v>
      </c>
      <c r="CE17" s="657"/>
      <c r="CF17" s="657"/>
      <c r="CG17" s="657"/>
      <c r="CH17" s="657"/>
      <c r="CI17" s="657"/>
      <c r="CJ17" s="657"/>
      <c r="CK17" s="657"/>
      <c r="CL17" s="657"/>
      <c r="CM17" s="657"/>
      <c r="CN17" s="657"/>
      <c r="CO17" s="657"/>
      <c r="CP17" s="657"/>
      <c r="CQ17" s="658"/>
      <c r="CR17" s="659">
        <v>2345534</v>
      </c>
      <c r="CS17" s="660"/>
      <c r="CT17" s="660"/>
      <c r="CU17" s="660"/>
      <c r="CV17" s="660"/>
      <c r="CW17" s="660"/>
      <c r="CX17" s="660"/>
      <c r="CY17" s="661"/>
      <c r="CZ17" s="662">
        <v>9.3000000000000007</v>
      </c>
      <c r="DA17" s="662"/>
      <c r="DB17" s="662"/>
      <c r="DC17" s="662"/>
      <c r="DD17" s="668" t="s">
        <v>242</v>
      </c>
      <c r="DE17" s="660"/>
      <c r="DF17" s="660"/>
      <c r="DG17" s="660"/>
      <c r="DH17" s="660"/>
      <c r="DI17" s="660"/>
      <c r="DJ17" s="660"/>
      <c r="DK17" s="660"/>
      <c r="DL17" s="660"/>
      <c r="DM17" s="660"/>
      <c r="DN17" s="660"/>
      <c r="DO17" s="660"/>
      <c r="DP17" s="661"/>
      <c r="DQ17" s="668">
        <v>2316327</v>
      </c>
      <c r="DR17" s="660"/>
      <c r="DS17" s="660"/>
      <c r="DT17" s="660"/>
      <c r="DU17" s="660"/>
      <c r="DV17" s="660"/>
      <c r="DW17" s="660"/>
      <c r="DX17" s="660"/>
      <c r="DY17" s="660"/>
      <c r="DZ17" s="660"/>
      <c r="EA17" s="660"/>
      <c r="EB17" s="660"/>
      <c r="EC17" s="669"/>
    </row>
    <row r="18" spans="2:133" ht="11.25" customHeight="1" x14ac:dyDescent="0.15">
      <c r="B18" s="656" t="s">
        <v>276</v>
      </c>
      <c r="C18" s="657"/>
      <c r="D18" s="657"/>
      <c r="E18" s="657"/>
      <c r="F18" s="657"/>
      <c r="G18" s="657"/>
      <c r="H18" s="657"/>
      <c r="I18" s="657"/>
      <c r="J18" s="657"/>
      <c r="K18" s="657"/>
      <c r="L18" s="657"/>
      <c r="M18" s="657"/>
      <c r="N18" s="657"/>
      <c r="O18" s="657"/>
      <c r="P18" s="657"/>
      <c r="Q18" s="658"/>
      <c r="R18" s="659">
        <v>74307</v>
      </c>
      <c r="S18" s="660"/>
      <c r="T18" s="660"/>
      <c r="U18" s="660"/>
      <c r="V18" s="660"/>
      <c r="W18" s="660"/>
      <c r="X18" s="660"/>
      <c r="Y18" s="661"/>
      <c r="Z18" s="662">
        <v>0.3</v>
      </c>
      <c r="AA18" s="662"/>
      <c r="AB18" s="662"/>
      <c r="AC18" s="662"/>
      <c r="AD18" s="663">
        <v>74307</v>
      </c>
      <c r="AE18" s="663"/>
      <c r="AF18" s="663"/>
      <c r="AG18" s="663"/>
      <c r="AH18" s="663"/>
      <c r="AI18" s="663"/>
      <c r="AJ18" s="663"/>
      <c r="AK18" s="663"/>
      <c r="AL18" s="664">
        <v>0.5</v>
      </c>
      <c r="AM18" s="665"/>
      <c r="AN18" s="665"/>
      <c r="AO18" s="666"/>
      <c r="AP18" s="656" t="s">
        <v>277</v>
      </c>
      <c r="AQ18" s="657"/>
      <c r="AR18" s="657"/>
      <c r="AS18" s="657"/>
      <c r="AT18" s="657"/>
      <c r="AU18" s="657"/>
      <c r="AV18" s="657"/>
      <c r="AW18" s="657"/>
      <c r="AX18" s="657"/>
      <c r="AY18" s="657"/>
      <c r="AZ18" s="657"/>
      <c r="BA18" s="657"/>
      <c r="BB18" s="657"/>
      <c r="BC18" s="657"/>
      <c r="BD18" s="657"/>
      <c r="BE18" s="657"/>
      <c r="BF18" s="658"/>
      <c r="BG18" s="659" t="s">
        <v>185</v>
      </c>
      <c r="BH18" s="660"/>
      <c r="BI18" s="660"/>
      <c r="BJ18" s="660"/>
      <c r="BK18" s="660"/>
      <c r="BL18" s="660"/>
      <c r="BM18" s="660"/>
      <c r="BN18" s="661"/>
      <c r="BO18" s="662" t="s">
        <v>185</v>
      </c>
      <c r="BP18" s="662"/>
      <c r="BQ18" s="662"/>
      <c r="BR18" s="662"/>
      <c r="BS18" s="663" t="s">
        <v>185</v>
      </c>
      <c r="BT18" s="663"/>
      <c r="BU18" s="663"/>
      <c r="BV18" s="663"/>
      <c r="BW18" s="663"/>
      <c r="BX18" s="663"/>
      <c r="BY18" s="663"/>
      <c r="BZ18" s="663"/>
      <c r="CA18" s="663"/>
      <c r="CB18" s="667"/>
      <c r="CD18" s="656" t="s">
        <v>278</v>
      </c>
      <c r="CE18" s="657"/>
      <c r="CF18" s="657"/>
      <c r="CG18" s="657"/>
      <c r="CH18" s="657"/>
      <c r="CI18" s="657"/>
      <c r="CJ18" s="657"/>
      <c r="CK18" s="657"/>
      <c r="CL18" s="657"/>
      <c r="CM18" s="657"/>
      <c r="CN18" s="657"/>
      <c r="CO18" s="657"/>
      <c r="CP18" s="657"/>
      <c r="CQ18" s="658"/>
      <c r="CR18" s="659" t="s">
        <v>185</v>
      </c>
      <c r="CS18" s="660"/>
      <c r="CT18" s="660"/>
      <c r="CU18" s="660"/>
      <c r="CV18" s="660"/>
      <c r="CW18" s="660"/>
      <c r="CX18" s="660"/>
      <c r="CY18" s="661"/>
      <c r="CZ18" s="662" t="s">
        <v>185</v>
      </c>
      <c r="DA18" s="662"/>
      <c r="DB18" s="662"/>
      <c r="DC18" s="662"/>
      <c r="DD18" s="668" t="s">
        <v>185</v>
      </c>
      <c r="DE18" s="660"/>
      <c r="DF18" s="660"/>
      <c r="DG18" s="660"/>
      <c r="DH18" s="660"/>
      <c r="DI18" s="660"/>
      <c r="DJ18" s="660"/>
      <c r="DK18" s="660"/>
      <c r="DL18" s="660"/>
      <c r="DM18" s="660"/>
      <c r="DN18" s="660"/>
      <c r="DO18" s="660"/>
      <c r="DP18" s="661"/>
      <c r="DQ18" s="668" t="s">
        <v>185</v>
      </c>
      <c r="DR18" s="660"/>
      <c r="DS18" s="660"/>
      <c r="DT18" s="660"/>
      <c r="DU18" s="660"/>
      <c r="DV18" s="660"/>
      <c r="DW18" s="660"/>
      <c r="DX18" s="660"/>
      <c r="DY18" s="660"/>
      <c r="DZ18" s="660"/>
      <c r="EA18" s="660"/>
      <c r="EB18" s="660"/>
      <c r="EC18" s="669"/>
    </row>
    <row r="19" spans="2:133" ht="11.25" customHeight="1" x14ac:dyDescent="0.15">
      <c r="B19" s="656" t="s">
        <v>279</v>
      </c>
      <c r="C19" s="657"/>
      <c r="D19" s="657"/>
      <c r="E19" s="657"/>
      <c r="F19" s="657"/>
      <c r="G19" s="657"/>
      <c r="H19" s="657"/>
      <c r="I19" s="657"/>
      <c r="J19" s="657"/>
      <c r="K19" s="657"/>
      <c r="L19" s="657"/>
      <c r="M19" s="657"/>
      <c r="N19" s="657"/>
      <c r="O19" s="657"/>
      <c r="P19" s="657"/>
      <c r="Q19" s="658"/>
      <c r="R19" s="659">
        <v>66327</v>
      </c>
      <c r="S19" s="660"/>
      <c r="T19" s="660"/>
      <c r="U19" s="660"/>
      <c r="V19" s="660"/>
      <c r="W19" s="660"/>
      <c r="X19" s="660"/>
      <c r="Y19" s="661"/>
      <c r="Z19" s="662">
        <v>0.3</v>
      </c>
      <c r="AA19" s="662"/>
      <c r="AB19" s="662"/>
      <c r="AC19" s="662"/>
      <c r="AD19" s="663">
        <v>66327</v>
      </c>
      <c r="AE19" s="663"/>
      <c r="AF19" s="663"/>
      <c r="AG19" s="663"/>
      <c r="AH19" s="663"/>
      <c r="AI19" s="663"/>
      <c r="AJ19" s="663"/>
      <c r="AK19" s="663"/>
      <c r="AL19" s="664">
        <v>0.5</v>
      </c>
      <c r="AM19" s="665"/>
      <c r="AN19" s="665"/>
      <c r="AO19" s="666"/>
      <c r="AP19" s="656" t="s">
        <v>280</v>
      </c>
      <c r="AQ19" s="657"/>
      <c r="AR19" s="657"/>
      <c r="AS19" s="657"/>
      <c r="AT19" s="657"/>
      <c r="AU19" s="657"/>
      <c r="AV19" s="657"/>
      <c r="AW19" s="657"/>
      <c r="AX19" s="657"/>
      <c r="AY19" s="657"/>
      <c r="AZ19" s="657"/>
      <c r="BA19" s="657"/>
      <c r="BB19" s="657"/>
      <c r="BC19" s="657"/>
      <c r="BD19" s="657"/>
      <c r="BE19" s="657"/>
      <c r="BF19" s="658"/>
      <c r="BG19" s="659">
        <v>407192</v>
      </c>
      <c r="BH19" s="660"/>
      <c r="BI19" s="660"/>
      <c r="BJ19" s="660"/>
      <c r="BK19" s="660"/>
      <c r="BL19" s="660"/>
      <c r="BM19" s="660"/>
      <c r="BN19" s="661"/>
      <c r="BO19" s="662">
        <v>3.8</v>
      </c>
      <c r="BP19" s="662"/>
      <c r="BQ19" s="662"/>
      <c r="BR19" s="662"/>
      <c r="BS19" s="663" t="s">
        <v>242</v>
      </c>
      <c r="BT19" s="663"/>
      <c r="BU19" s="663"/>
      <c r="BV19" s="663"/>
      <c r="BW19" s="663"/>
      <c r="BX19" s="663"/>
      <c r="BY19" s="663"/>
      <c r="BZ19" s="663"/>
      <c r="CA19" s="663"/>
      <c r="CB19" s="667"/>
      <c r="CD19" s="656" t="s">
        <v>281</v>
      </c>
      <c r="CE19" s="657"/>
      <c r="CF19" s="657"/>
      <c r="CG19" s="657"/>
      <c r="CH19" s="657"/>
      <c r="CI19" s="657"/>
      <c r="CJ19" s="657"/>
      <c r="CK19" s="657"/>
      <c r="CL19" s="657"/>
      <c r="CM19" s="657"/>
      <c r="CN19" s="657"/>
      <c r="CO19" s="657"/>
      <c r="CP19" s="657"/>
      <c r="CQ19" s="658"/>
      <c r="CR19" s="659" t="s">
        <v>185</v>
      </c>
      <c r="CS19" s="660"/>
      <c r="CT19" s="660"/>
      <c r="CU19" s="660"/>
      <c r="CV19" s="660"/>
      <c r="CW19" s="660"/>
      <c r="CX19" s="660"/>
      <c r="CY19" s="661"/>
      <c r="CZ19" s="662" t="s">
        <v>185</v>
      </c>
      <c r="DA19" s="662"/>
      <c r="DB19" s="662"/>
      <c r="DC19" s="662"/>
      <c r="DD19" s="668" t="s">
        <v>185</v>
      </c>
      <c r="DE19" s="660"/>
      <c r="DF19" s="660"/>
      <c r="DG19" s="660"/>
      <c r="DH19" s="660"/>
      <c r="DI19" s="660"/>
      <c r="DJ19" s="660"/>
      <c r="DK19" s="660"/>
      <c r="DL19" s="660"/>
      <c r="DM19" s="660"/>
      <c r="DN19" s="660"/>
      <c r="DO19" s="660"/>
      <c r="DP19" s="661"/>
      <c r="DQ19" s="668" t="s">
        <v>185</v>
      </c>
      <c r="DR19" s="660"/>
      <c r="DS19" s="660"/>
      <c r="DT19" s="660"/>
      <c r="DU19" s="660"/>
      <c r="DV19" s="660"/>
      <c r="DW19" s="660"/>
      <c r="DX19" s="660"/>
      <c r="DY19" s="660"/>
      <c r="DZ19" s="660"/>
      <c r="EA19" s="660"/>
      <c r="EB19" s="660"/>
      <c r="EC19" s="669"/>
    </row>
    <row r="20" spans="2:133" ht="11.25" customHeight="1" x14ac:dyDescent="0.15">
      <c r="B20" s="672" t="s">
        <v>282</v>
      </c>
      <c r="C20" s="673"/>
      <c r="D20" s="673"/>
      <c r="E20" s="673"/>
      <c r="F20" s="673"/>
      <c r="G20" s="673"/>
      <c r="H20" s="673"/>
      <c r="I20" s="673"/>
      <c r="J20" s="673"/>
      <c r="K20" s="673"/>
      <c r="L20" s="673"/>
      <c r="M20" s="673"/>
      <c r="N20" s="673"/>
      <c r="O20" s="673"/>
      <c r="P20" s="673"/>
      <c r="Q20" s="674"/>
      <c r="R20" s="659">
        <v>7980</v>
      </c>
      <c r="S20" s="660"/>
      <c r="T20" s="660"/>
      <c r="U20" s="660"/>
      <c r="V20" s="660"/>
      <c r="W20" s="660"/>
      <c r="X20" s="660"/>
      <c r="Y20" s="661"/>
      <c r="Z20" s="662">
        <v>0</v>
      </c>
      <c r="AA20" s="662"/>
      <c r="AB20" s="662"/>
      <c r="AC20" s="662"/>
      <c r="AD20" s="663">
        <v>7980</v>
      </c>
      <c r="AE20" s="663"/>
      <c r="AF20" s="663"/>
      <c r="AG20" s="663"/>
      <c r="AH20" s="663"/>
      <c r="AI20" s="663"/>
      <c r="AJ20" s="663"/>
      <c r="AK20" s="663"/>
      <c r="AL20" s="664">
        <v>0.1</v>
      </c>
      <c r="AM20" s="665"/>
      <c r="AN20" s="665"/>
      <c r="AO20" s="666"/>
      <c r="AP20" s="656" t="s">
        <v>283</v>
      </c>
      <c r="AQ20" s="657"/>
      <c r="AR20" s="657"/>
      <c r="AS20" s="657"/>
      <c r="AT20" s="657"/>
      <c r="AU20" s="657"/>
      <c r="AV20" s="657"/>
      <c r="AW20" s="657"/>
      <c r="AX20" s="657"/>
      <c r="AY20" s="657"/>
      <c r="AZ20" s="657"/>
      <c r="BA20" s="657"/>
      <c r="BB20" s="657"/>
      <c r="BC20" s="657"/>
      <c r="BD20" s="657"/>
      <c r="BE20" s="657"/>
      <c r="BF20" s="658"/>
      <c r="BG20" s="659">
        <v>407192</v>
      </c>
      <c r="BH20" s="660"/>
      <c r="BI20" s="660"/>
      <c r="BJ20" s="660"/>
      <c r="BK20" s="660"/>
      <c r="BL20" s="660"/>
      <c r="BM20" s="660"/>
      <c r="BN20" s="661"/>
      <c r="BO20" s="662">
        <v>3.8</v>
      </c>
      <c r="BP20" s="662"/>
      <c r="BQ20" s="662"/>
      <c r="BR20" s="662"/>
      <c r="BS20" s="663" t="s">
        <v>185</v>
      </c>
      <c r="BT20" s="663"/>
      <c r="BU20" s="663"/>
      <c r="BV20" s="663"/>
      <c r="BW20" s="663"/>
      <c r="BX20" s="663"/>
      <c r="BY20" s="663"/>
      <c r="BZ20" s="663"/>
      <c r="CA20" s="663"/>
      <c r="CB20" s="667"/>
      <c r="CD20" s="656" t="s">
        <v>284</v>
      </c>
      <c r="CE20" s="657"/>
      <c r="CF20" s="657"/>
      <c r="CG20" s="657"/>
      <c r="CH20" s="657"/>
      <c r="CI20" s="657"/>
      <c r="CJ20" s="657"/>
      <c r="CK20" s="657"/>
      <c r="CL20" s="657"/>
      <c r="CM20" s="657"/>
      <c r="CN20" s="657"/>
      <c r="CO20" s="657"/>
      <c r="CP20" s="657"/>
      <c r="CQ20" s="658"/>
      <c r="CR20" s="659">
        <v>25333689</v>
      </c>
      <c r="CS20" s="660"/>
      <c r="CT20" s="660"/>
      <c r="CU20" s="660"/>
      <c r="CV20" s="660"/>
      <c r="CW20" s="660"/>
      <c r="CX20" s="660"/>
      <c r="CY20" s="661"/>
      <c r="CZ20" s="662">
        <v>100</v>
      </c>
      <c r="DA20" s="662"/>
      <c r="DB20" s="662"/>
      <c r="DC20" s="662"/>
      <c r="DD20" s="668">
        <v>1818255</v>
      </c>
      <c r="DE20" s="660"/>
      <c r="DF20" s="660"/>
      <c r="DG20" s="660"/>
      <c r="DH20" s="660"/>
      <c r="DI20" s="660"/>
      <c r="DJ20" s="660"/>
      <c r="DK20" s="660"/>
      <c r="DL20" s="660"/>
      <c r="DM20" s="660"/>
      <c r="DN20" s="660"/>
      <c r="DO20" s="660"/>
      <c r="DP20" s="661"/>
      <c r="DQ20" s="668">
        <v>16497737</v>
      </c>
      <c r="DR20" s="660"/>
      <c r="DS20" s="660"/>
      <c r="DT20" s="660"/>
      <c r="DU20" s="660"/>
      <c r="DV20" s="660"/>
      <c r="DW20" s="660"/>
      <c r="DX20" s="660"/>
      <c r="DY20" s="660"/>
      <c r="DZ20" s="660"/>
      <c r="EA20" s="660"/>
      <c r="EB20" s="660"/>
      <c r="EC20" s="669"/>
    </row>
    <row r="21" spans="2:133" ht="11.25" customHeight="1" x14ac:dyDescent="0.15">
      <c r="B21" s="656" t="s">
        <v>285</v>
      </c>
      <c r="C21" s="657"/>
      <c r="D21" s="657"/>
      <c r="E21" s="657"/>
      <c r="F21" s="657"/>
      <c r="G21" s="657"/>
      <c r="H21" s="657"/>
      <c r="I21" s="657"/>
      <c r="J21" s="657"/>
      <c r="K21" s="657"/>
      <c r="L21" s="657"/>
      <c r="M21" s="657"/>
      <c r="N21" s="657"/>
      <c r="O21" s="657"/>
      <c r="P21" s="657"/>
      <c r="Q21" s="658"/>
      <c r="R21" s="659">
        <v>2755040</v>
      </c>
      <c r="S21" s="660"/>
      <c r="T21" s="660"/>
      <c r="U21" s="660"/>
      <c r="V21" s="660"/>
      <c r="W21" s="660"/>
      <c r="X21" s="660"/>
      <c r="Y21" s="661"/>
      <c r="Z21" s="662">
        <v>10.4</v>
      </c>
      <c r="AA21" s="662"/>
      <c r="AB21" s="662"/>
      <c r="AC21" s="662"/>
      <c r="AD21" s="663">
        <v>2448915</v>
      </c>
      <c r="AE21" s="663"/>
      <c r="AF21" s="663"/>
      <c r="AG21" s="663"/>
      <c r="AH21" s="663"/>
      <c r="AI21" s="663"/>
      <c r="AJ21" s="663"/>
      <c r="AK21" s="663"/>
      <c r="AL21" s="664">
        <v>17</v>
      </c>
      <c r="AM21" s="665"/>
      <c r="AN21" s="665"/>
      <c r="AO21" s="666"/>
      <c r="AP21" s="656" t="s">
        <v>286</v>
      </c>
      <c r="AQ21" s="675"/>
      <c r="AR21" s="675"/>
      <c r="AS21" s="675"/>
      <c r="AT21" s="675"/>
      <c r="AU21" s="675"/>
      <c r="AV21" s="675"/>
      <c r="AW21" s="675"/>
      <c r="AX21" s="675"/>
      <c r="AY21" s="675"/>
      <c r="AZ21" s="675"/>
      <c r="BA21" s="675"/>
      <c r="BB21" s="675"/>
      <c r="BC21" s="675"/>
      <c r="BD21" s="675"/>
      <c r="BE21" s="675"/>
      <c r="BF21" s="676"/>
      <c r="BG21" s="659" t="s">
        <v>242</v>
      </c>
      <c r="BH21" s="660"/>
      <c r="BI21" s="660"/>
      <c r="BJ21" s="660"/>
      <c r="BK21" s="660"/>
      <c r="BL21" s="660"/>
      <c r="BM21" s="660"/>
      <c r="BN21" s="661"/>
      <c r="BO21" s="662" t="s">
        <v>242</v>
      </c>
      <c r="BP21" s="662"/>
      <c r="BQ21" s="662"/>
      <c r="BR21" s="662"/>
      <c r="BS21" s="663" t="s">
        <v>242</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15">
      <c r="B22" s="656" t="s">
        <v>287</v>
      </c>
      <c r="C22" s="657"/>
      <c r="D22" s="657"/>
      <c r="E22" s="657"/>
      <c r="F22" s="657"/>
      <c r="G22" s="657"/>
      <c r="H22" s="657"/>
      <c r="I22" s="657"/>
      <c r="J22" s="657"/>
      <c r="K22" s="657"/>
      <c r="L22" s="657"/>
      <c r="M22" s="657"/>
      <c r="N22" s="657"/>
      <c r="O22" s="657"/>
      <c r="P22" s="657"/>
      <c r="Q22" s="658"/>
      <c r="R22" s="659">
        <v>2448915</v>
      </c>
      <c r="S22" s="660"/>
      <c r="T22" s="660"/>
      <c r="U22" s="660"/>
      <c r="V22" s="660"/>
      <c r="W22" s="660"/>
      <c r="X22" s="660"/>
      <c r="Y22" s="661"/>
      <c r="Z22" s="662">
        <v>9.3000000000000007</v>
      </c>
      <c r="AA22" s="662"/>
      <c r="AB22" s="662"/>
      <c r="AC22" s="662"/>
      <c r="AD22" s="663">
        <v>2448915</v>
      </c>
      <c r="AE22" s="663"/>
      <c r="AF22" s="663"/>
      <c r="AG22" s="663"/>
      <c r="AH22" s="663"/>
      <c r="AI22" s="663"/>
      <c r="AJ22" s="663"/>
      <c r="AK22" s="663"/>
      <c r="AL22" s="664">
        <v>17</v>
      </c>
      <c r="AM22" s="665"/>
      <c r="AN22" s="665"/>
      <c r="AO22" s="666"/>
      <c r="AP22" s="656" t="s">
        <v>288</v>
      </c>
      <c r="AQ22" s="675"/>
      <c r="AR22" s="675"/>
      <c r="AS22" s="675"/>
      <c r="AT22" s="675"/>
      <c r="AU22" s="675"/>
      <c r="AV22" s="675"/>
      <c r="AW22" s="675"/>
      <c r="AX22" s="675"/>
      <c r="AY22" s="675"/>
      <c r="AZ22" s="675"/>
      <c r="BA22" s="675"/>
      <c r="BB22" s="675"/>
      <c r="BC22" s="675"/>
      <c r="BD22" s="675"/>
      <c r="BE22" s="675"/>
      <c r="BF22" s="676"/>
      <c r="BG22" s="659" t="s">
        <v>185</v>
      </c>
      <c r="BH22" s="660"/>
      <c r="BI22" s="660"/>
      <c r="BJ22" s="660"/>
      <c r="BK22" s="660"/>
      <c r="BL22" s="660"/>
      <c r="BM22" s="660"/>
      <c r="BN22" s="661"/>
      <c r="BO22" s="662" t="s">
        <v>185</v>
      </c>
      <c r="BP22" s="662"/>
      <c r="BQ22" s="662"/>
      <c r="BR22" s="662"/>
      <c r="BS22" s="663" t="s">
        <v>185</v>
      </c>
      <c r="BT22" s="663"/>
      <c r="BU22" s="663"/>
      <c r="BV22" s="663"/>
      <c r="BW22" s="663"/>
      <c r="BX22" s="663"/>
      <c r="BY22" s="663"/>
      <c r="BZ22" s="663"/>
      <c r="CA22" s="663"/>
      <c r="CB22" s="667"/>
      <c r="CD22" s="641" t="s">
        <v>289</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290</v>
      </c>
      <c r="C23" s="657"/>
      <c r="D23" s="657"/>
      <c r="E23" s="657"/>
      <c r="F23" s="657"/>
      <c r="G23" s="657"/>
      <c r="H23" s="657"/>
      <c r="I23" s="657"/>
      <c r="J23" s="657"/>
      <c r="K23" s="657"/>
      <c r="L23" s="657"/>
      <c r="M23" s="657"/>
      <c r="N23" s="657"/>
      <c r="O23" s="657"/>
      <c r="P23" s="657"/>
      <c r="Q23" s="658"/>
      <c r="R23" s="659">
        <v>306125</v>
      </c>
      <c r="S23" s="660"/>
      <c r="T23" s="660"/>
      <c r="U23" s="660"/>
      <c r="V23" s="660"/>
      <c r="W23" s="660"/>
      <c r="X23" s="660"/>
      <c r="Y23" s="661"/>
      <c r="Z23" s="662">
        <v>1.2</v>
      </c>
      <c r="AA23" s="662"/>
      <c r="AB23" s="662"/>
      <c r="AC23" s="662"/>
      <c r="AD23" s="663" t="s">
        <v>185</v>
      </c>
      <c r="AE23" s="663"/>
      <c r="AF23" s="663"/>
      <c r="AG23" s="663"/>
      <c r="AH23" s="663"/>
      <c r="AI23" s="663"/>
      <c r="AJ23" s="663"/>
      <c r="AK23" s="663"/>
      <c r="AL23" s="664" t="s">
        <v>185</v>
      </c>
      <c r="AM23" s="665"/>
      <c r="AN23" s="665"/>
      <c r="AO23" s="666"/>
      <c r="AP23" s="656" t="s">
        <v>291</v>
      </c>
      <c r="AQ23" s="675"/>
      <c r="AR23" s="675"/>
      <c r="AS23" s="675"/>
      <c r="AT23" s="675"/>
      <c r="AU23" s="675"/>
      <c r="AV23" s="675"/>
      <c r="AW23" s="675"/>
      <c r="AX23" s="675"/>
      <c r="AY23" s="675"/>
      <c r="AZ23" s="675"/>
      <c r="BA23" s="675"/>
      <c r="BB23" s="675"/>
      <c r="BC23" s="675"/>
      <c r="BD23" s="675"/>
      <c r="BE23" s="675"/>
      <c r="BF23" s="676"/>
      <c r="BG23" s="659">
        <v>407192</v>
      </c>
      <c r="BH23" s="660"/>
      <c r="BI23" s="660"/>
      <c r="BJ23" s="660"/>
      <c r="BK23" s="660"/>
      <c r="BL23" s="660"/>
      <c r="BM23" s="660"/>
      <c r="BN23" s="661"/>
      <c r="BO23" s="662">
        <v>3.8</v>
      </c>
      <c r="BP23" s="662"/>
      <c r="BQ23" s="662"/>
      <c r="BR23" s="662"/>
      <c r="BS23" s="663" t="s">
        <v>185</v>
      </c>
      <c r="BT23" s="663"/>
      <c r="BU23" s="663"/>
      <c r="BV23" s="663"/>
      <c r="BW23" s="663"/>
      <c r="BX23" s="663"/>
      <c r="BY23" s="663"/>
      <c r="BZ23" s="663"/>
      <c r="CA23" s="663"/>
      <c r="CB23" s="667"/>
      <c r="CD23" s="641" t="s">
        <v>230</v>
      </c>
      <c r="CE23" s="642"/>
      <c r="CF23" s="642"/>
      <c r="CG23" s="642"/>
      <c r="CH23" s="642"/>
      <c r="CI23" s="642"/>
      <c r="CJ23" s="642"/>
      <c r="CK23" s="642"/>
      <c r="CL23" s="642"/>
      <c r="CM23" s="642"/>
      <c r="CN23" s="642"/>
      <c r="CO23" s="642"/>
      <c r="CP23" s="642"/>
      <c r="CQ23" s="643"/>
      <c r="CR23" s="641" t="s">
        <v>292</v>
      </c>
      <c r="CS23" s="642"/>
      <c r="CT23" s="642"/>
      <c r="CU23" s="642"/>
      <c r="CV23" s="642"/>
      <c r="CW23" s="642"/>
      <c r="CX23" s="642"/>
      <c r="CY23" s="643"/>
      <c r="CZ23" s="641" t="s">
        <v>293</v>
      </c>
      <c r="DA23" s="642"/>
      <c r="DB23" s="642"/>
      <c r="DC23" s="643"/>
      <c r="DD23" s="641" t="s">
        <v>294</v>
      </c>
      <c r="DE23" s="642"/>
      <c r="DF23" s="642"/>
      <c r="DG23" s="642"/>
      <c r="DH23" s="642"/>
      <c r="DI23" s="642"/>
      <c r="DJ23" s="642"/>
      <c r="DK23" s="643"/>
      <c r="DL23" s="686" t="s">
        <v>295</v>
      </c>
      <c r="DM23" s="687"/>
      <c r="DN23" s="687"/>
      <c r="DO23" s="687"/>
      <c r="DP23" s="687"/>
      <c r="DQ23" s="687"/>
      <c r="DR23" s="687"/>
      <c r="DS23" s="687"/>
      <c r="DT23" s="687"/>
      <c r="DU23" s="687"/>
      <c r="DV23" s="688"/>
      <c r="DW23" s="641" t="s">
        <v>296</v>
      </c>
      <c r="DX23" s="642"/>
      <c r="DY23" s="642"/>
      <c r="DZ23" s="642"/>
      <c r="EA23" s="642"/>
      <c r="EB23" s="642"/>
      <c r="EC23" s="643"/>
    </row>
    <row r="24" spans="2:133" ht="11.25" customHeight="1" x14ac:dyDescent="0.15">
      <c r="B24" s="656" t="s">
        <v>297</v>
      </c>
      <c r="C24" s="657"/>
      <c r="D24" s="657"/>
      <c r="E24" s="657"/>
      <c r="F24" s="657"/>
      <c r="G24" s="657"/>
      <c r="H24" s="657"/>
      <c r="I24" s="657"/>
      <c r="J24" s="657"/>
      <c r="K24" s="657"/>
      <c r="L24" s="657"/>
      <c r="M24" s="657"/>
      <c r="N24" s="657"/>
      <c r="O24" s="657"/>
      <c r="P24" s="657"/>
      <c r="Q24" s="658"/>
      <c r="R24" s="659" t="s">
        <v>242</v>
      </c>
      <c r="S24" s="660"/>
      <c r="T24" s="660"/>
      <c r="U24" s="660"/>
      <c r="V24" s="660"/>
      <c r="W24" s="660"/>
      <c r="X24" s="660"/>
      <c r="Y24" s="661"/>
      <c r="Z24" s="662" t="s">
        <v>185</v>
      </c>
      <c r="AA24" s="662"/>
      <c r="AB24" s="662"/>
      <c r="AC24" s="662"/>
      <c r="AD24" s="663" t="s">
        <v>242</v>
      </c>
      <c r="AE24" s="663"/>
      <c r="AF24" s="663"/>
      <c r="AG24" s="663"/>
      <c r="AH24" s="663"/>
      <c r="AI24" s="663"/>
      <c r="AJ24" s="663"/>
      <c r="AK24" s="663"/>
      <c r="AL24" s="664" t="s">
        <v>185</v>
      </c>
      <c r="AM24" s="665"/>
      <c r="AN24" s="665"/>
      <c r="AO24" s="666"/>
      <c r="AP24" s="656" t="s">
        <v>298</v>
      </c>
      <c r="AQ24" s="675"/>
      <c r="AR24" s="675"/>
      <c r="AS24" s="675"/>
      <c r="AT24" s="675"/>
      <c r="AU24" s="675"/>
      <c r="AV24" s="675"/>
      <c r="AW24" s="675"/>
      <c r="AX24" s="675"/>
      <c r="AY24" s="675"/>
      <c r="AZ24" s="675"/>
      <c r="BA24" s="675"/>
      <c r="BB24" s="675"/>
      <c r="BC24" s="675"/>
      <c r="BD24" s="675"/>
      <c r="BE24" s="675"/>
      <c r="BF24" s="676"/>
      <c r="BG24" s="659" t="s">
        <v>242</v>
      </c>
      <c r="BH24" s="660"/>
      <c r="BI24" s="660"/>
      <c r="BJ24" s="660"/>
      <c r="BK24" s="660"/>
      <c r="BL24" s="660"/>
      <c r="BM24" s="660"/>
      <c r="BN24" s="661"/>
      <c r="BO24" s="662" t="s">
        <v>185</v>
      </c>
      <c r="BP24" s="662"/>
      <c r="BQ24" s="662"/>
      <c r="BR24" s="662"/>
      <c r="BS24" s="663" t="s">
        <v>185</v>
      </c>
      <c r="BT24" s="663"/>
      <c r="BU24" s="663"/>
      <c r="BV24" s="663"/>
      <c r="BW24" s="663"/>
      <c r="BX24" s="663"/>
      <c r="BY24" s="663"/>
      <c r="BZ24" s="663"/>
      <c r="CA24" s="663"/>
      <c r="CB24" s="667"/>
      <c r="CD24" s="645" t="s">
        <v>299</v>
      </c>
      <c r="CE24" s="646"/>
      <c r="CF24" s="646"/>
      <c r="CG24" s="646"/>
      <c r="CH24" s="646"/>
      <c r="CI24" s="646"/>
      <c r="CJ24" s="646"/>
      <c r="CK24" s="646"/>
      <c r="CL24" s="646"/>
      <c r="CM24" s="646"/>
      <c r="CN24" s="646"/>
      <c r="CO24" s="646"/>
      <c r="CP24" s="646"/>
      <c r="CQ24" s="647"/>
      <c r="CR24" s="648">
        <v>11337997</v>
      </c>
      <c r="CS24" s="649"/>
      <c r="CT24" s="649"/>
      <c r="CU24" s="649"/>
      <c r="CV24" s="649"/>
      <c r="CW24" s="649"/>
      <c r="CX24" s="649"/>
      <c r="CY24" s="650"/>
      <c r="CZ24" s="653">
        <v>44.8</v>
      </c>
      <c r="DA24" s="654"/>
      <c r="DB24" s="654"/>
      <c r="DC24" s="670"/>
      <c r="DD24" s="689">
        <v>7454495</v>
      </c>
      <c r="DE24" s="649"/>
      <c r="DF24" s="649"/>
      <c r="DG24" s="649"/>
      <c r="DH24" s="649"/>
      <c r="DI24" s="649"/>
      <c r="DJ24" s="649"/>
      <c r="DK24" s="650"/>
      <c r="DL24" s="689">
        <v>7440578</v>
      </c>
      <c r="DM24" s="649"/>
      <c r="DN24" s="649"/>
      <c r="DO24" s="649"/>
      <c r="DP24" s="649"/>
      <c r="DQ24" s="649"/>
      <c r="DR24" s="649"/>
      <c r="DS24" s="649"/>
      <c r="DT24" s="649"/>
      <c r="DU24" s="649"/>
      <c r="DV24" s="650"/>
      <c r="DW24" s="653">
        <v>50.5</v>
      </c>
      <c r="DX24" s="654"/>
      <c r="DY24" s="654"/>
      <c r="DZ24" s="654"/>
      <c r="EA24" s="654"/>
      <c r="EB24" s="654"/>
      <c r="EC24" s="655"/>
    </row>
    <row r="25" spans="2:133" ht="11.25" customHeight="1" x14ac:dyDescent="0.15">
      <c r="B25" s="656" t="s">
        <v>300</v>
      </c>
      <c r="C25" s="657"/>
      <c r="D25" s="657"/>
      <c r="E25" s="657"/>
      <c r="F25" s="657"/>
      <c r="G25" s="657"/>
      <c r="H25" s="657"/>
      <c r="I25" s="657"/>
      <c r="J25" s="657"/>
      <c r="K25" s="657"/>
      <c r="L25" s="657"/>
      <c r="M25" s="657"/>
      <c r="N25" s="657"/>
      <c r="O25" s="657"/>
      <c r="P25" s="657"/>
      <c r="Q25" s="658"/>
      <c r="R25" s="659">
        <v>15095090</v>
      </c>
      <c r="S25" s="660"/>
      <c r="T25" s="660"/>
      <c r="U25" s="660"/>
      <c r="V25" s="660"/>
      <c r="W25" s="660"/>
      <c r="X25" s="660"/>
      <c r="Y25" s="661"/>
      <c r="Z25" s="662">
        <v>57.1</v>
      </c>
      <c r="AA25" s="662"/>
      <c r="AB25" s="662"/>
      <c r="AC25" s="662"/>
      <c r="AD25" s="663">
        <v>14381772</v>
      </c>
      <c r="AE25" s="663"/>
      <c r="AF25" s="663"/>
      <c r="AG25" s="663"/>
      <c r="AH25" s="663"/>
      <c r="AI25" s="663"/>
      <c r="AJ25" s="663"/>
      <c r="AK25" s="663"/>
      <c r="AL25" s="664">
        <v>99.6</v>
      </c>
      <c r="AM25" s="665"/>
      <c r="AN25" s="665"/>
      <c r="AO25" s="666"/>
      <c r="AP25" s="656" t="s">
        <v>301</v>
      </c>
      <c r="AQ25" s="675"/>
      <c r="AR25" s="675"/>
      <c r="AS25" s="675"/>
      <c r="AT25" s="675"/>
      <c r="AU25" s="675"/>
      <c r="AV25" s="675"/>
      <c r="AW25" s="675"/>
      <c r="AX25" s="675"/>
      <c r="AY25" s="675"/>
      <c r="AZ25" s="675"/>
      <c r="BA25" s="675"/>
      <c r="BB25" s="675"/>
      <c r="BC25" s="675"/>
      <c r="BD25" s="675"/>
      <c r="BE25" s="675"/>
      <c r="BF25" s="676"/>
      <c r="BG25" s="659" t="s">
        <v>185</v>
      </c>
      <c r="BH25" s="660"/>
      <c r="BI25" s="660"/>
      <c r="BJ25" s="660"/>
      <c r="BK25" s="660"/>
      <c r="BL25" s="660"/>
      <c r="BM25" s="660"/>
      <c r="BN25" s="661"/>
      <c r="BO25" s="662" t="s">
        <v>185</v>
      </c>
      <c r="BP25" s="662"/>
      <c r="BQ25" s="662"/>
      <c r="BR25" s="662"/>
      <c r="BS25" s="663" t="s">
        <v>185</v>
      </c>
      <c r="BT25" s="663"/>
      <c r="BU25" s="663"/>
      <c r="BV25" s="663"/>
      <c r="BW25" s="663"/>
      <c r="BX25" s="663"/>
      <c r="BY25" s="663"/>
      <c r="BZ25" s="663"/>
      <c r="CA25" s="663"/>
      <c r="CB25" s="667"/>
      <c r="CD25" s="656" t="s">
        <v>302</v>
      </c>
      <c r="CE25" s="657"/>
      <c r="CF25" s="657"/>
      <c r="CG25" s="657"/>
      <c r="CH25" s="657"/>
      <c r="CI25" s="657"/>
      <c r="CJ25" s="657"/>
      <c r="CK25" s="657"/>
      <c r="CL25" s="657"/>
      <c r="CM25" s="657"/>
      <c r="CN25" s="657"/>
      <c r="CO25" s="657"/>
      <c r="CP25" s="657"/>
      <c r="CQ25" s="658"/>
      <c r="CR25" s="659">
        <v>4346537</v>
      </c>
      <c r="CS25" s="692"/>
      <c r="CT25" s="692"/>
      <c r="CU25" s="692"/>
      <c r="CV25" s="692"/>
      <c r="CW25" s="692"/>
      <c r="CX25" s="692"/>
      <c r="CY25" s="693"/>
      <c r="CZ25" s="664">
        <v>17.2</v>
      </c>
      <c r="DA25" s="690"/>
      <c r="DB25" s="690"/>
      <c r="DC25" s="694"/>
      <c r="DD25" s="668">
        <v>3856830</v>
      </c>
      <c r="DE25" s="692"/>
      <c r="DF25" s="692"/>
      <c r="DG25" s="692"/>
      <c r="DH25" s="692"/>
      <c r="DI25" s="692"/>
      <c r="DJ25" s="692"/>
      <c r="DK25" s="693"/>
      <c r="DL25" s="668">
        <v>3854529</v>
      </c>
      <c r="DM25" s="692"/>
      <c r="DN25" s="692"/>
      <c r="DO25" s="692"/>
      <c r="DP25" s="692"/>
      <c r="DQ25" s="692"/>
      <c r="DR25" s="692"/>
      <c r="DS25" s="692"/>
      <c r="DT25" s="692"/>
      <c r="DU25" s="692"/>
      <c r="DV25" s="693"/>
      <c r="DW25" s="664">
        <v>26.2</v>
      </c>
      <c r="DX25" s="690"/>
      <c r="DY25" s="690"/>
      <c r="DZ25" s="690"/>
      <c r="EA25" s="690"/>
      <c r="EB25" s="690"/>
      <c r="EC25" s="691"/>
    </row>
    <row r="26" spans="2:133" ht="11.25" customHeight="1" x14ac:dyDescent="0.15">
      <c r="B26" s="656" t="s">
        <v>303</v>
      </c>
      <c r="C26" s="657"/>
      <c r="D26" s="657"/>
      <c r="E26" s="657"/>
      <c r="F26" s="657"/>
      <c r="G26" s="657"/>
      <c r="H26" s="657"/>
      <c r="I26" s="657"/>
      <c r="J26" s="657"/>
      <c r="K26" s="657"/>
      <c r="L26" s="657"/>
      <c r="M26" s="657"/>
      <c r="N26" s="657"/>
      <c r="O26" s="657"/>
      <c r="P26" s="657"/>
      <c r="Q26" s="658"/>
      <c r="R26" s="659">
        <v>5083</v>
      </c>
      <c r="S26" s="660"/>
      <c r="T26" s="660"/>
      <c r="U26" s="660"/>
      <c r="V26" s="660"/>
      <c r="W26" s="660"/>
      <c r="X26" s="660"/>
      <c r="Y26" s="661"/>
      <c r="Z26" s="662">
        <v>0</v>
      </c>
      <c r="AA26" s="662"/>
      <c r="AB26" s="662"/>
      <c r="AC26" s="662"/>
      <c r="AD26" s="663">
        <v>5083</v>
      </c>
      <c r="AE26" s="663"/>
      <c r="AF26" s="663"/>
      <c r="AG26" s="663"/>
      <c r="AH26" s="663"/>
      <c r="AI26" s="663"/>
      <c r="AJ26" s="663"/>
      <c r="AK26" s="663"/>
      <c r="AL26" s="664">
        <v>0</v>
      </c>
      <c r="AM26" s="665"/>
      <c r="AN26" s="665"/>
      <c r="AO26" s="666"/>
      <c r="AP26" s="656" t="s">
        <v>304</v>
      </c>
      <c r="AQ26" s="675"/>
      <c r="AR26" s="675"/>
      <c r="AS26" s="675"/>
      <c r="AT26" s="675"/>
      <c r="AU26" s="675"/>
      <c r="AV26" s="675"/>
      <c r="AW26" s="675"/>
      <c r="AX26" s="675"/>
      <c r="AY26" s="675"/>
      <c r="AZ26" s="675"/>
      <c r="BA26" s="675"/>
      <c r="BB26" s="675"/>
      <c r="BC26" s="675"/>
      <c r="BD26" s="675"/>
      <c r="BE26" s="675"/>
      <c r="BF26" s="676"/>
      <c r="BG26" s="659" t="s">
        <v>242</v>
      </c>
      <c r="BH26" s="660"/>
      <c r="BI26" s="660"/>
      <c r="BJ26" s="660"/>
      <c r="BK26" s="660"/>
      <c r="BL26" s="660"/>
      <c r="BM26" s="660"/>
      <c r="BN26" s="661"/>
      <c r="BO26" s="662" t="s">
        <v>185</v>
      </c>
      <c r="BP26" s="662"/>
      <c r="BQ26" s="662"/>
      <c r="BR26" s="662"/>
      <c r="BS26" s="663" t="s">
        <v>185</v>
      </c>
      <c r="BT26" s="663"/>
      <c r="BU26" s="663"/>
      <c r="BV26" s="663"/>
      <c r="BW26" s="663"/>
      <c r="BX26" s="663"/>
      <c r="BY26" s="663"/>
      <c r="BZ26" s="663"/>
      <c r="CA26" s="663"/>
      <c r="CB26" s="667"/>
      <c r="CD26" s="656" t="s">
        <v>305</v>
      </c>
      <c r="CE26" s="657"/>
      <c r="CF26" s="657"/>
      <c r="CG26" s="657"/>
      <c r="CH26" s="657"/>
      <c r="CI26" s="657"/>
      <c r="CJ26" s="657"/>
      <c r="CK26" s="657"/>
      <c r="CL26" s="657"/>
      <c r="CM26" s="657"/>
      <c r="CN26" s="657"/>
      <c r="CO26" s="657"/>
      <c r="CP26" s="657"/>
      <c r="CQ26" s="658"/>
      <c r="CR26" s="659">
        <v>2646293</v>
      </c>
      <c r="CS26" s="660"/>
      <c r="CT26" s="660"/>
      <c r="CU26" s="660"/>
      <c r="CV26" s="660"/>
      <c r="CW26" s="660"/>
      <c r="CX26" s="660"/>
      <c r="CY26" s="661"/>
      <c r="CZ26" s="664">
        <v>10.4</v>
      </c>
      <c r="DA26" s="690"/>
      <c r="DB26" s="690"/>
      <c r="DC26" s="694"/>
      <c r="DD26" s="668">
        <v>2424032</v>
      </c>
      <c r="DE26" s="660"/>
      <c r="DF26" s="660"/>
      <c r="DG26" s="660"/>
      <c r="DH26" s="660"/>
      <c r="DI26" s="660"/>
      <c r="DJ26" s="660"/>
      <c r="DK26" s="661"/>
      <c r="DL26" s="668" t="s">
        <v>185</v>
      </c>
      <c r="DM26" s="660"/>
      <c r="DN26" s="660"/>
      <c r="DO26" s="660"/>
      <c r="DP26" s="660"/>
      <c r="DQ26" s="660"/>
      <c r="DR26" s="660"/>
      <c r="DS26" s="660"/>
      <c r="DT26" s="660"/>
      <c r="DU26" s="660"/>
      <c r="DV26" s="661"/>
      <c r="DW26" s="664" t="s">
        <v>242</v>
      </c>
      <c r="DX26" s="690"/>
      <c r="DY26" s="690"/>
      <c r="DZ26" s="690"/>
      <c r="EA26" s="690"/>
      <c r="EB26" s="690"/>
      <c r="EC26" s="691"/>
    </row>
    <row r="27" spans="2:133" ht="11.25" customHeight="1" x14ac:dyDescent="0.15">
      <c r="B27" s="656" t="s">
        <v>306</v>
      </c>
      <c r="C27" s="657"/>
      <c r="D27" s="657"/>
      <c r="E27" s="657"/>
      <c r="F27" s="657"/>
      <c r="G27" s="657"/>
      <c r="H27" s="657"/>
      <c r="I27" s="657"/>
      <c r="J27" s="657"/>
      <c r="K27" s="657"/>
      <c r="L27" s="657"/>
      <c r="M27" s="657"/>
      <c r="N27" s="657"/>
      <c r="O27" s="657"/>
      <c r="P27" s="657"/>
      <c r="Q27" s="658"/>
      <c r="R27" s="659">
        <v>248493</v>
      </c>
      <c r="S27" s="660"/>
      <c r="T27" s="660"/>
      <c r="U27" s="660"/>
      <c r="V27" s="660"/>
      <c r="W27" s="660"/>
      <c r="X27" s="660"/>
      <c r="Y27" s="661"/>
      <c r="Z27" s="662">
        <v>0.9</v>
      </c>
      <c r="AA27" s="662"/>
      <c r="AB27" s="662"/>
      <c r="AC27" s="662"/>
      <c r="AD27" s="663" t="s">
        <v>185</v>
      </c>
      <c r="AE27" s="663"/>
      <c r="AF27" s="663"/>
      <c r="AG27" s="663"/>
      <c r="AH27" s="663"/>
      <c r="AI27" s="663"/>
      <c r="AJ27" s="663"/>
      <c r="AK27" s="663"/>
      <c r="AL27" s="664" t="s">
        <v>242</v>
      </c>
      <c r="AM27" s="665"/>
      <c r="AN27" s="665"/>
      <c r="AO27" s="666"/>
      <c r="AP27" s="656" t="s">
        <v>307</v>
      </c>
      <c r="AQ27" s="657"/>
      <c r="AR27" s="657"/>
      <c r="AS27" s="657"/>
      <c r="AT27" s="657"/>
      <c r="AU27" s="657"/>
      <c r="AV27" s="657"/>
      <c r="AW27" s="657"/>
      <c r="AX27" s="657"/>
      <c r="AY27" s="657"/>
      <c r="AZ27" s="657"/>
      <c r="BA27" s="657"/>
      <c r="BB27" s="657"/>
      <c r="BC27" s="657"/>
      <c r="BD27" s="657"/>
      <c r="BE27" s="657"/>
      <c r="BF27" s="658"/>
      <c r="BG27" s="659">
        <v>10615149</v>
      </c>
      <c r="BH27" s="660"/>
      <c r="BI27" s="660"/>
      <c r="BJ27" s="660"/>
      <c r="BK27" s="660"/>
      <c r="BL27" s="660"/>
      <c r="BM27" s="660"/>
      <c r="BN27" s="661"/>
      <c r="BO27" s="662">
        <v>100</v>
      </c>
      <c r="BP27" s="662"/>
      <c r="BQ27" s="662"/>
      <c r="BR27" s="662"/>
      <c r="BS27" s="663">
        <v>473755</v>
      </c>
      <c r="BT27" s="663"/>
      <c r="BU27" s="663"/>
      <c r="BV27" s="663"/>
      <c r="BW27" s="663"/>
      <c r="BX27" s="663"/>
      <c r="BY27" s="663"/>
      <c r="BZ27" s="663"/>
      <c r="CA27" s="663"/>
      <c r="CB27" s="667"/>
      <c r="CD27" s="656" t="s">
        <v>308</v>
      </c>
      <c r="CE27" s="657"/>
      <c r="CF27" s="657"/>
      <c r="CG27" s="657"/>
      <c r="CH27" s="657"/>
      <c r="CI27" s="657"/>
      <c r="CJ27" s="657"/>
      <c r="CK27" s="657"/>
      <c r="CL27" s="657"/>
      <c r="CM27" s="657"/>
      <c r="CN27" s="657"/>
      <c r="CO27" s="657"/>
      <c r="CP27" s="657"/>
      <c r="CQ27" s="658"/>
      <c r="CR27" s="659">
        <v>4645926</v>
      </c>
      <c r="CS27" s="692"/>
      <c r="CT27" s="692"/>
      <c r="CU27" s="692"/>
      <c r="CV27" s="692"/>
      <c r="CW27" s="692"/>
      <c r="CX27" s="692"/>
      <c r="CY27" s="693"/>
      <c r="CZ27" s="664">
        <v>18.3</v>
      </c>
      <c r="DA27" s="690"/>
      <c r="DB27" s="690"/>
      <c r="DC27" s="694"/>
      <c r="DD27" s="668">
        <v>1281338</v>
      </c>
      <c r="DE27" s="692"/>
      <c r="DF27" s="692"/>
      <c r="DG27" s="692"/>
      <c r="DH27" s="692"/>
      <c r="DI27" s="692"/>
      <c r="DJ27" s="692"/>
      <c r="DK27" s="693"/>
      <c r="DL27" s="668">
        <v>1269722</v>
      </c>
      <c r="DM27" s="692"/>
      <c r="DN27" s="692"/>
      <c r="DO27" s="692"/>
      <c r="DP27" s="692"/>
      <c r="DQ27" s="692"/>
      <c r="DR27" s="692"/>
      <c r="DS27" s="692"/>
      <c r="DT27" s="692"/>
      <c r="DU27" s="692"/>
      <c r="DV27" s="693"/>
      <c r="DW27" s="664">
        <v>8.6</v>
      </c>
      <c r="DX27" s="690"/>
      <c r="DY27" s="690"/>
      <c r="DZ27" s="690"/>
      <c r="EA27" s="690"/>
      <c r="EB27" s="690"/>
      <c r="EC27" s="691"/>
    </row>
    <row r="28" spans="2:133" ht="11.25" customHeight="1" x14ac:dyDescent="0.15">
      <c r="B28" s="656" t="s">
        <v>309</v>
      </c>
      <c r="C28" s="657"/>
      <c r="D28" s="657"/>
      <c r="E28" s="657"/>
      <c r="F28" s="657"/>
      <c r="G28" s="657"/>
      <c r="H28" s="657"/>
      <c r="I28" s="657"/>
      <c r="J28" s="657"/>
      <c r="K28" s="657"/>
      <c r="L28" s="657"/>
      <c r="M28" s="657"/>
      <c r="N28" s="657"/>
      <c r="O28" s="657"/>
      <c r="P28" s="657"/>
      <c r="Q28" s="658"/>
      <c r="R28" s="659">
        <v>329215</v>
      </c>
      <c r="S28" s="660"/>
      <c r="T28" s="660"/>
      <c r="U28" s="660"/>
      <c r="V28" s="660"/>
      <c r="W28" s="660"/>
      <c r="X28" s="660"/>
      <c r="Y28" s="661"/>
      <c r="Z28" s="662">
        <v>1.2</v>
      </c>
      <c r="AA28" s="662"/>
      <c r="AB28" s="662"/>
      <c r="AC28" s="662"/>
      <c r="AD28" s="663">
        <v>21144</v>
      </c>
      <c r="AE28" s="663"/>
      <c r="AF28" s="663"/>
      <c r="AG28" s="663"/>
      <c r="AH28" s="663"/>
      <c r="AI28" s="663"/>
      <c r="AJ28" s="663"/>
      <c r="AK28" s="663"/>
      <c r="AL28" s="664">
        <v>0.1</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310</v>
      </c>
      <c r="CE28" s="657"/>
      <c r="CF28" s="657"/>
      <c r="CG28" s="657"/>
      <c r="CH28" s="657"/>
      <c r="CI28" s="657"/>
      <c r="CJ28" s="657"/>
      <c r="CK28" s="657"/>
      <c r="CL28" s="657"/>
      <c r="CM28" s="657"/>
      <c r="CN28" s="657"/>
      <c r="CO28" s="657"/>
      <c r="CP28" s="657"/>
      <c r="CQ28" s="658"/>
      <c r="CR28" s="659">
        <v>2345534</v>
      </c>
      <c r="CS28" s="660"/>
      <c r="CT28" s="660"/>
      <c r="CU28" s="660"/>
      <c r="CV28" s="660"/>
      <c r="CW28" s="660"/>
      <c r="CX28" s="660"/>
      <c r="CY28" s="661"/>
      <c r="CZ28" s="664">
        <v>9.3000000000000007</v>
      </c>
      <c r="DA28" s="690"/>
      <c r="DB28" s="690"/>
      <c r="DC28" s="694"/>
      <c r="DD28" s="668">
        <v>2316327</v>
      </c>
      <c r="DE28" s="660"/>
      <c r="DF28" s="660"/>
      <c r="DG28" s="660"/>
      <c r="DH28" s="660"/>
      <c r="DI28" s="660"/>
      <c r="DJ28" s="660"/>
      <c r="DK28" s="661"/>
      <c r="DL28" s="668">
        <v>2316327</v>
      </c>
      <c r="DM28" s="660"/>
      <c r="DN28" s="660"/>
      <c r="DO28" s="660"/>
      <c r="DP28" s="660"/>
      <c r="DQ28" s="660"/>
      <c r="DR28" s="660"/>
      <c r="DS28" s="660"/>
      <c r="DT28" s="660"/>
      <c r="DU28" s="660"/>
      <c r="DV28" s="661"/>
      <c r="DW28" s="664">
        <v>15.7</v>
      </c>
      <c r="DX28" s="690"/>
      <c r="DY28" s="690"/>
      <c r="DZ28" s="690"/>
      <c r="EA28" s="690"/>
      <c r="EB28" s="690"/>
      <c r="EC28" s="691"/>
    </row>
    <row r="29" spans="2:133" ht="11.25" customHeight="1" x14ac:dyDescent="0.15">
      <c r="B29" s="656" t="s">
        <v>311</v>
      </c>
      <c r="C29" s="657"/>
      <c r="D29" s="657"/>
      <c r="E29" s="657"/>
      <c r="F29" s="657"/>
      <c r="G29" s="657"/>
      <c r="H29" s="657"/>
      <c r="I29" s="657"/>
      <c r="J29" s="657"/>
      <c r="K29" s="657"/>
      <c r="L29" s="657"/>
      <c r="M29" s="657"/>
      <c r="N29" s="657"/>
      <c r="O29" s="657"/>
      <c r="P29" s="657"/>
      <c r="Q29" s="658"/>
      <c r="R29" s="659">
        <v>211420</v>
      </c>
      <c r="S29" s="660"/>
      <c r="T29" s="660"/>
      <c r="U29" s="660"/>
      <c r="V29" s="660"/>
      <c r="W29" s="660"/>
      <c r="X29" s="660"/>
      <c r="Y29" s="661"/>
      <c r="Z29" s="662">
        <v>0.8</v>
      </c>
      <c r="AA29" s="662"/>
      <c r="AB29" s="662"/>
      <c r="AC29" s="662"/>
      <c r="AD29" s="663">
        <v>1319</v>
      </c>
      <c r="AE29" s="663"/>
      <c r="AF29" s="663"/>
      <c r="AG29" s="663"/>
      <c r="AH29" s="663"/>
      <c r="AI29" s="663"/>
      <c r="AJ29" s="663"/>
      <c r="AK29" s="663"/>
      <c r="AL29" s="664">
        <v>0</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5" t="s">
        <v>312</v>
      </c>
      <c r="CE29" s="696"/>
      <c r="CF29" s="656" t="s">
        <v>313</v>
      </c>
      <c r="CG29" s="657"/>
      <c r="CH29" s="657"/>
      <c r="CI29" s="657"/>
      <c r="CJ29" s="657"/>
      <c r="CK29" s="657"/>
      <c r="CL29" s="657"/>
      <c r="CM29" s="657"/>
      <c r="CN29" s="657"/>
      <c r="CO29" s="657"/>
      <c r="CP29" s="657"/>
      <c r="CQ29" s="658"/>
      <c r="CR29" s="659">
        <v>2345534</v>
      </c>
      <c r="CS29" s="692"/>
      <c r="CT29" s="692"/>
      <c r="CU29" s="692"/>
      <c r="CV29" s="692"/>
      <c r="CW29" s="692"/>
      <c r="CX29" s="692"/>
      <c r="CY29" s="693"/>
      <c r="CZ29" s="664">
        <v>9.3000000000000007</v>
      </c>
      <c r="DA29" s="690"/>
      <c r="DB29" s="690"/>
      <c r="DC29" s="694"/>
      <c r="DD29" s="668">
        <v>2316327</v>
      </c>
      <c r="DE29" s="692"/>
      <c r="DF29" s="692"/>
      <c r="DG29" s="692"/>
      <c r="DH29" s="692"/>
      <c r="DI29" s="692"/>
      <c r="DJ29" s="692"/>
      <c r="DK29" s="693"/>
      <c r="DL29" s="668">
        <v>2316327</v>
      </c>
      <c r="DM29" s="692"/>
      <c r="DN29" s="692"/>
      <c r="DO29" s="692"/>
      <c r="DP29" s="692"/>
      <c r="DQ29" s="692"/>
      <c r="DR29" s="692"/>
      <c r="DS29" s="692"/>
      <c r="DT29" s="692"/>
      <c r="DU29" s="692"/>
      <c r="DV29" s="693"/>
      <c r="DW29" s="664">
        <v>15.7</v>
      </c>
      <c r="DX29" s="690"/>
      <c r="DY29" s="690"/>
      <c r="DZ29" s="690"/>
      <c r="EA29" s="690"/>
      <c r="EB29" s="690"/>
      <c r="EC29" s="691"/>
    </row>
    <row r="30" spans="2:133" ht="11.25" customHeight="1" x14ac:dyDescent="0.15">
      <c r="B30" s="656" t="s">
        <v>314</v>
      </c>
      <c r="C30" s="657"/>
      <c r="D30" s="657"/>
      <c r="E30" s="657"/>
      <c r="F30" s="657"/>
      <c r="G30" s="657"/>
      <c r="H30" s="657"/>
      <c r="I30" s="657"/>
      <c r="J30" s="657"/>
      <c r="K30" s="657"/>
      <c r="L30" s="657"/>
      <c r="M30" s="657"/>
      <c r="N30" s="657"/>
      <c r="O30" s="657"/>
      <c r="P30" s="657"/>
      <c r="Q30" s="658"/>
      <c r="R30" s="659">
        <v>3868003</v>
      </c>
      <c r="S30" s="660"/>
      <c r="T30" s="660"/>
      <c r="U30" s="660"/>
      <c r="V30" s="660"/>
      <c r="W30" s="660"/>
      <c r="X30" s="660"/>
      <c r="Y30" s="661"/>
      <c r="Z30" s="662">
        <v>14.6</v>
      </c>
      <c r="AA30" s="662"/>
      <c r="AB30" s="662"/>
      <c r="AC30" s="662"/>
      <c r="AD30" s="663" t="s">
        <v>185</v>
      </c>
      <c r="AE30" s="663"/>
      <c r="AF30" s="663"/>
      <c r="AG30" s="663"/>
      <c r="AH30" s="663"/>
      <c r="AI30" s="663"/>
      <c r="AJ30" s="663"/>
      <c r="AK30" s="663"/>
      <c r="AL30" s="664" t="s">
        <v>242</v>
      </c>
      <c r="AM30" s="665"/>
      <c r="AN30" s="665"/>
      <c r="AO30" s="666"/>
      <c r="AP30" s="641" t="s">
        <v>230</v>
      </c>
      <c r="AQ30" s="642"/>
      <c r="AR30" s="642"/>
      <c r="AS30" s="642"/>
      <c r="AT30" s="642"/>
      <c r="AU30" s="642"/>
      <c r="AV30" s="642"/>
      <c r="AW30" s="642"/>
      <c r="AX30" s="642"/>
      <c r="AY30" s="642"/>
      <c r="AZ30" s="642"/>
      <c r="BA30" s="642"/>
      <c r="BB30" s="642"/>
      <c r="BC30" s="642"/>
      <c r="BD30" s="642"/>
      <c r="BE30" s="642"/>
      <c r="BF30" s="643"/>
      <c r="BG30" s="641" t="s">
        <v>315</v>
      </c>
      <c r="BH30" s="701"/>
      <c r="BI30" s="701"/>
      <c r="BJ30" s="701"/>
      <c r="BK30" s="701"/>
      <c r="BL30" s="701"/>
      <c r="BM30" s="701"/>
      <c r="BN30" s="701"/>
      <c r="BO30" s="701"/>
      <c r="BP30" s="701"/>
      <c r="BQ30" s="702"/>
      <c r="BR30" s="641" t="s">
        <v>316</v>
      </c>
      <c r="BS30" s="701"/>
      <c r="BT30" s="701"/>
      <c r="BU30" s="701"/>
      <c r="BV30" s="701"/>
      <c r="BW30" s="701"/>
      <c r="BX30" s="701"/>
      <c r="BY30" s="701"/>
      <c r="BZ30" s="701"/>
      <c r="CA30" s="701"/>
      <c r="CB30" s="702"/>
      <c r="CD30" s="697"/>
      <c r="CE30" s="698"/>
      <c r="CF30" s="656" t="s">
        <v>317</v>
      </c>
      <c r="CG30" s="657"/>
      <c r="CH30" s="657"/>
      <c r="CI30" s="657"/>
      <c r="CJ30" s="657"/>
      <c r="CK30" s="657"/>
      <c r="CL30" s="657"/>
      <c r="CM30" s="657"/>
      <c r="CN30" s="657"/>
      <c r="CO30" s="657"/>
      <c r="CP30" s="657"/>
      <c r="CQ30" s="658"/>
      <c r="CR30" s="659">
        <v>2261938</v>
      </c>
      <c r="CS30" s="660"/>
      <c r="CT30" s="660"/>
      <c r="CU30" s="660"/>
      <c r="CV30" s="660"/>
      <c r="CW30" s="660"/>
      <c r="CX30" s="660"/>
      <c r="CY30" s="661"/>
      <c r="CZ30" s="664">
        <v>8.9</v>
      </c>
      <c r="DA30" s="690"/>
      <c r="DB30" s="690"/>
      <c r="DC30" s="694"/>
      <c r="DD30" s="668">
        <v>2235013</v>
      </c>
      <c r="DE30" s="660"/>
      <c r="DF30" s="660"/>
      <c r="DG30" s="660"/>
      <c r="DH30" s="660"/>
      <c r="DI30" s="660"/>
      <c r="DJ30" s="660"/>
      <c r="DK30" s="661"/>
      <c r="DL30" s="668">
        <v>2235013</v>
      </c>
      <c r="DM30" s="660"/>
      <c r="DN30" s="660"/>
      <c r="DO30" s="660"/>
      <c r="DP30" s="660"/>
      <c r="DQ30" s="660"/>
      <c r="DR30" s="660"/>
      <c r="DS30" s="660"/>
      <c r="DT30" s="660"/>
      <c r="DU30" s="660"/>
      <c r="DV30" s="661"/>
      <c r="DW30" s="664">
        <v>15.2</v>
      </c>
      <c r="DX30" s="690"/>
      <c r="DY30" s="690"/>
      <c r="DZ30" s="690"/>
      <c r="EA30" s="690"/>
      <c r="EB30" s="690"/>
      <c r="EC30" s="691"/>
    </row>
    <row r="31" spans="2:133" ht="11.25" customHeight="1" x14ac:dyDescent="0.15">
      <c r="B31" s="672" t="s">
        <v>318</v>
      </c>
      <c r="C31" s="673"/>
      <c r="D31" s="673"/>
      <c r="E31" s="673"/>
      <c r="F31" s="673"/>
      <c r="G31" s="673"/>
      <c r="H31" s="673"/>
      <c r="I31" s="673"/>
      <c r="J31" s="673"/>
      <c r="K31" s="673"/>
      <c r="L31" s="673"/>
      <c r="M31" s="673"/>
      <c r="N31" s="673"/>
      <c r="O31" s="673"/>
      <c r="P31" s="673"/>
      <c r="Q31" s="674"/>
      <c r="R31" s="659" t="s">
        <v>242</v>
      </c>
      <c r="S31" s="660"/>
      <c r="T31" s="660"/>
      <c r="U31" s="660"/>
      <c r="V31" s="660"/>
      <c r="W31" s="660"/>
      <c r="X31" s="660"/>
      <c r="Y31" s="661"/>
      <c r="Z31" s="662" t="s">
        <v>185</v>
      </c>
      <c r="AA31" s="662"/>
      <c r="AB31" s="662"/>
      <c r="AC31" s="662"/>
      <c r="AD31" s="663" t="s">
        <v>185</v>
      </c>
      <c r="AE31" s="663"/>
      <c r="AF31" s="663"/>
      <c r="AG31" s="663"/>
      <c r="AH31" s="663"/>
      <c r="AI31" s="663"/>
      <c r="AJ31" s="663"/>
      <c r="AK31" s="663"/>
      <c r="AL31" s="664" t="s">
        <v>242</v>
      </c>
      <c r="AM31" s="665"/>
      <c r="AN31" s="665"/>
      <c r="AO31" s="666"/>
      <c r="AP31" s="705" t="s">
        <v>319</v>
      </c>
      <c r="AQ31" s="706"/>
      <c r="AR31" s="706"/>
      <c r="AS31" s="706"/>
      <c r="AT31" s="711" t="s">
        <v>320</v>
      </c>
      <c r="AU31" s="218"/>
      <c r="AV31" s="218"/>
      <c r="AW31" s="218"/>
      <c r="AX31" s="645" t="s">
        <v>193</v>
      </c>
      <c r="AY31" s="646"/>
      <c r="AZ31" s="646"/>
      <c r="BA31" s="646"/>
      <c r="BB31" s="646"/>
      <c r="BC31" s="646"/>
      <c r="BD31" s="646"/>
      <c r="BE31" s="646"/>
      <c r="BF31" s="647"/>
      <c r="BG31" s="715">
        <v>99.6</v>
      </c>
      <c r="BH31" s="703"/>
      <c r="BI31" s="703"/>
      <c r="BJ31" s="703"/>
      <c r="BK31" s="703"/>
      <c r="BL31" s="703"/>
      <c r="BM31" s="654">
        <v>98.2</v>
      </c>
      <c r="BN31" s="703"/>
      <c r="BO31" s="703"/>
      <c r="BP31" s="703"/>
      <c r="BQ31" s="704"/>
      <c r="BR31" s="715">
        <v>99.6</v>
      </c>
      <c r="BS31" s="703"/>
      <c r="BT31" s="703"/>
      <c r="BU31" s="703"/>
      <c r="BV31" s="703"/>
      <c r="BW31" s="703"/>
      <c r="BX31" s="654">
        <v>97.9</v>
      </c>
      <c r="BY31" s="703"/>
      <c r="BZ31" s="703"/>
      <c r="CA31" s="703"/>
      <c r="CB31" s="704"/>
      <c r="CD31" s="697"/>
      <c r="CE31" s="698"/>
      <c r="CF31" s="656" t="s">
        <v>321</v>
      </c>
      <c r="CG31" s="657"/>
      <c r="CH31" s="657"/>
      <c r="CI31" s="657"/>
      <c r="CJ31" s="657"/>
      <c r="CK31" s="657"/>
      <c r="CL31" s="657"/>
      <c r="CM31" s="657"/>
      <c r="CN31" s="657"/>
      <c r="CO31" s="657"/>
      <c r="CP31" s="657"/>
      <c r="CQ31" s="658"/>
      <c r="CR31" s="659">
        <v>83596</v>
      </c>
      <c r="CS31" s="692"/>
      <c r="CT31" s="692"/>
      <c r="CU31" s="692"/>
      <c r="CV31" s="692"/>
      <c r="CW31" s="692"/>
      <c r="CX31" s="692"/>
      <c r="CY31" s="693"/>
      <c r="CZ31" s="664">
        <v>0.3</v>
      </c>
      <c r="DA31" s="690"/>
      <c r="DB31" s="690"/>
      <c r="DC31" s="694"/>
      <c r="DD31" s="668">
        <v>81314</v>
      </c>
      <c r="DE31" s="692"/>
      <c r="DF31" s="692"/>
      <c r="DG31" s="692"/>
      <c r="DH31" s="692"/>
      <c r="DI31" s="692"/>
      <c r="DJ31" s="692"/>
      <c r="DK31" s="693"/>
      <c r="DL31" s="668">
        <v>81314</v>
      </c>
      <c r="DM31" s="692"/>
      <c r="DN31" s="692"/>
      <c r="DO31" s="692"/>
      <c r="DP31" s="692"/>
      <c r="DQ31" s="692"/>
      <c r="DR31" s="692"/>
      <c r="DS31" s="692"/>
      <c r="DT31" s="692"/>
      <c r="DU31" s="692"/>
      <c r="DV31" s="693"/>
      <c r="DW31" s="664">
        <v>0.6</v>
      </c>
      <c r="DX31" s="690"/>
      <c r="DY31" s="690"/>
      <c r="DZ31" s="690"/>
      <c r="EA31" s="690"/>
      <c r="EB31" s="690"/>
      <c r="EC31" s="691"/>
    </row>
    <row r="32" spans="2:133" ht="11.25" customHeight="1" x14ac:dyDescent="0.15">
      <c r="B32" s="656" t="s">
        <v>322</v>
      </c>
      <c r="C32" s="657"/>
      <c r="D32" s="657"/>
      <c r="E32" s="657"/>
      <c r="F32" s="657"/>
      <c r="G32" s="657"/>
      <c r="H32" s="657"/>
      <c r="I32" s="657"/>
      <c r="J32" s="657"/>
      <c r="K32" s="657"/>
      <c r="L32" s="657"/>
      <c r="M32" s="657"/>
      <c r="N32" s="657"/>
      <c r="O32" s="657"/>
      <c r="P32" s="657"/>
      <c r="Q32" s="658"/>
      <c r="R32" s="659">
        <v>1625679</v>
      </c>
      <c r="S32" s="660"/>
      <c r="T32" s="660"/>
      <c r="U32" s="660"/>
      <c r="V32" s="660"/>
      <c r="W32" s="660"/>
      <c r="X32" s="660"/>
      <c r="Y32" s="661"/>
      <c r="Z32" s="662">
        <v>6.1</v>
      </c>
      <c r="AA32" s="662"/>
      <c r="AB32" s="662"/>
      <c r="AC32" s="662"/>
      <c r="AD32" s="663" t="s">
        <v>242</v>
      </c>
      <c r="AE32" s="663"/>
      <c r="AF32" s="663"/>
      <c r="AG32" s="663"/>
      <c r="AH32" s="663"/>
      <c r="AI32" s="663"/>
      <c r="AJ32" s="663"/>
      <c r="AK32" s="663"/>
      <c r="AL32" s="664" t="s">
        <v>185</v>
      </c>
      <c r="AM32" s="665"/>
      <c r="AN32" s="665"/>
      <c r="AO32" s="666"/>
      <c r="AP32" s="707"/>
      <c r="AQ32" s="708"/>
      <c r="AR32" s="708"/>
      <c r="AS32" s="708"/>
      <c r="AT32" s="712"/>
      <c r="AU32" s="214" t="s">
        <v>323</v>
      </c>
      <c r="AX32" s="656" t="s">
        <v>324</v>
      </c>
      <c r="AY32" s="657"/>
      <c r="AZ32" s="657"/>
      <c r="BA32" s="657"/>
      <c r="BB32" s="657"/>
      <c r="BC32" s="657"/>
      <c r="BD32" s="657"/>
      <c r="BE32" s="657"/>
      <c r="BF32" s="658"/>
      <c r="BG32" s="716">
        <v>99.5</v>
      </c>
      <c r="BH32" s="692"/>
      <c r="BI32" s="692"/>
      <c r="BJ32" s="692"/>
      <c r="BK32" s="692"/>
      <c r="BL32" s="692"/>
      <c r="BM32" s="665">
        <v>98</v>
      </c>
      <c r="BN32" s="692"/>
      <c r="BO32" s="692"/>
      <c r="BP32" s="692"/>
      <c r="BQ32" s="714"/>
      <c r="BR32" s="716">
        <v>99.4</v>
      </c>
      <c r="BS32" s="692"/>
      <c r="BT32" s="692"/>
      <c r="BU32" s="692"/>
      <c r="BV32" s="692"/>
      <c r="BW32" s="692"/>
      <c r="BX32" s="665">
        <v>97.4</v>
      </c>
      <c r="BY32" s="692"/>
      <c r="BZ32" s="692"/>
      <c r="CA32" s="692"/>
      <c r="CB32" s="714"/>
      <c r="CD32" s="699"/>
      <c r="CE32" s="700"/>
      <c r="CF32" s="656" t="s">
        <v>325</v>
      </c>
      <c r="CG32" s="657"/>
      <c r="CH32" s="657"/>
      <c r="CI32" s="657"/>
      <c r="CJ32" s="657"/>
      <c r="CK32" s="657"/>
      <c r="CL32" s="657"/>
      <c r="CM32" s="657"/>
      <c r="CN32" s="657"/>
      <c r="CO32" s="657"/>
      <c r="CP32" s="657"/>
      <c r="CQ32" s="658"/>
      <c r="CR32" s="659" t="s">
        <v>185</v>
      </c>
      <c r="CS32" s="660"/>
      <c r="CT32" s="660"/>
      <c r="CU32" s="660"/>
      <c r="CV32" s="660"/>
      <c r="CW32" s="660"/>
      <c r="CX32" s="660"/>
      <c r="CY32" s="661"/>
      <c r="CZ32" s="664" t="s">
        <v>242</v>
      </c>
      <c r="DA32" s="690"/>
      <c r="DB32" s="690"/>
      <c r="DC32" s="694"/>
      <c r="DD32" s="668" t="s">
        <v>185</v>
      </c>
      <c r="DE32" s="660"/>
      <c r="DF32" s="660"/>
      <c r="DG32" s="660"/>
      <c r="DH32" s="660"/>
      <c r="DI32" s="660"/>
      <c r="DJ32" s="660"/>
      <c r="DK32" s="661"/>
      <c r="DL32" s="668" t="s">
        <v>185</v>
      </c>
      <c r="DM32" s="660"/>
      <c r="DN32" s="660"/>
      <c r="DO32" s="660"/>
      <c r="DP32" s="660"/>
      <c r="DQ32" s="660"/>
      <c r="DR32" s="660"/>
      <c r="DS32" s="660"/>
      <c r="DT32" s="660"/>
      <c r="DU32" s="660"/>
      <c r="DV32" s="661"/>
      <c r="DW32" s="664" t="s">
        <v>185</v>
      </c>
      <c r="DX32" s="690"/>
      <c r="DY32" s="690"/>
      <c r="DZ32" s="690"/>
      <c r="EA32" s="690"/>
      <c r="EB32" s="690"/>
      <c r="EC32" s="691"/>
    </row>
    <row r="33" spans="2:133" ht="11.25" customHeight="1" x14ac:dyDescent="0.15">
      <c r="B33" s="656" t="s">
        <v>326</v>
      </c>
      <c r="C33" s="657"/>
      <c r="D33" s="657"/>
      <c r="E33" s="657"/>
      <c r="F33" s="657"/>
      <c r="G33" s="657"/>
      <c r="H33" s="657"/>
      <c r="I33" s="657"/>
      <c r="J33" s="657"/>
      <c r="K33" s="657"/>
      <c r="L33" s="657"/>
      <c r="M33" s="657"/>
      <c r="N33" s="657"/>
      <c r="O33" s="657"/>
      <c r="P33" s="657"/>
      <c r="Q33" s="658"/>
      <c r="R33" s="659">
        <v>165879</v>
      </c>
      <c r="S33" s="660"/>
      <c r="T33" s="660"/>
      <c r="U33" s="660"/>
      <c r="V33" s="660"/>
      <c r="W33" s="660"/>
      <c r="X33" s="660"/>
      <c r="Y33" s="661"/>
      <c r="Z33" s="662">
        <v>0.6</v>
      </c>
      <c r="AA33" s="662"/>
      <c r="AB33" s="662"/>
      <c r="AC33" s="662"/>
      <c r="AD33" s="663">
        <v>22426</v>
      </c>
      <c r="AE33" s="663"/>
      <c r="AF33" s="663"/>
      <c r="AG33" s="663"/>
      <c r="AH33" s="663"/>
      <c r="AI33" s="663"/>
      <c r="AJ33" s="663"/>
      <c r="AK33" s="663"/>
      <c r="AL33" s="664">
        <v>0.2</v>
      </c>
      <c r="AM33" s="665"/>
      <c r="AN33" s="665"/>
      <c r="AO33" s="666"/>
      <c r="AP33" s="709"/>
      <c r="AQ33" s="710"/>
      <c r="AR33" s="710"/>
      <c r="AS33" s="710"/>
      <c r="AT33" s="713"/>
      <c r="AU33" s="219"/>
      <c r="AV33" s="219"/>
      <c r="AW33" s="219"/>
      <c r="AX33" s="680" t="s">
        <v>327</v>
      </c>
      <c r="AY33" s="681"/>
      <c r="AZ33" s="681"/>
      <c r="BA33" s="681"/>
      <c r="BB33" s="681"/>
      <c r="BC33" s="681"/>
      <c r="BD33" s="681"/>
      <c r="BE33" s="681"/>
      <c r="BF33" s="682"/>
      <c r="BG33" s="717">
        <v>99.7</v>
      </c>
      <c r="BH33" s="718"/>
      <c r="BI33" s="718"/>
      <c r="BJ33" s="718"/>
      <c r="BK33" s="718"/>
      <c r="BL33" s="718"/>
      <c r="BM33" s="719">
        <v>98.3</v>
      </c>
      <c r="BN33" s="718"/>
      <c r="BO33" s="718"/>
      <c r="BP33" s="718"/>
      <c r="BQ33" s="720"/>
      <c r="BR33" s="717">
        <v>99.7</v>
      </c>
      <c r="BS33" s="718"/>
      <c r="BT33" s="718"/>
      <c r="BU33" s="718"/>
      <c r="BV33" s="718"/>
      <c r="BW33" s="718"/>
      <c r="BX33" s="719">
        <v>98.2</v>
      </c>
      <c r="BY33" s="718"/>
      <c r="BZ33" s="718"/>
      <c r="CA33" s="718"/>
      <c r="CB33" s="720"/>
      <c r="CD33" s="656" t="s">
        <v>328</v>
      </c>
      <c r="CE33" s="657"/>
      <c r="CF33" s="657"/>
      <c r="CG33" s="657"/>
      <c r="CH33" s="657"/>
      <c r="CI33" s="657"/>
      <c r="CJ33" s="657"/>
      <c r="CK33" s="657"/>
      <c r="CL33" s="657"/>
      <c r="CM33" s="657"/>
      <c r="CN33" s="657"/>
      <c r="CO33" s="657"/>
      <c r="CP33" s="657"/>
      <c r="CQ33" s="658"/>
      <c r="CR33" s="659">
        <v>12177437</v>
      </c>
      <c r="CS33" s="692"/>
      <c r="CT33" s="692"/>
      <c r="CU33" s="692"/>
      <c r="CV33" s="692"/>
      <c r="CW33" s="692"/>
      <c r="CX33" s="692"/>
      <c r="CY33" s="693"/>
      <c r="CZ33" s="664">
        <v>48.1</v>
      </c>
      <c r="DA33" s="690"/>
      <c r="DB33" s="690"/>
      <c r="DC33" s="694"/>
      <c r="DD33" s="668">
        <v>8593643</v>
      </c>
      <c r="DE33" s="692"/>
      <c r="DF33" s="692"/>
      <c r="DG33" s="692"/>
      <c r="DH33" s="692"/>
      <c r="DI33" s="692"/>
      <c r="DJ33" s="692"/>
      <c r="DK33" s="693"/>
      <c r="DL33" s="668">
        <v>6087810</v>
      </c>
      <c r="DM33" s="692"/>
      <c r="DN33" s="692"/>
      <c r="DO33" s="692"/>
      <c r="DP33" s="692"/>
      <c r="DQ33" s="692"/>
      <c r="DR33" s="692"/>
      <c r="DS33" s="692"/>
      <c r="DT33" s="692"/>
      <c r="DU33" s="692"/>
      <c r="DV33" s="693"/>
      <c r="DW33" s="664">
        <v>41.3</v>
      </c>
      <c r="DX33" s="690"/>
      <c r="DY33" s="690"/>
      <c r="DZ33" s="690"/>
      <c r="EA33" s="690"/>
      <c r="EB33" s="690"/>
      <c r="EC33" s="691"/>
    </row>
    <row r="34" spans="2:133" ht="11.25" customHeight="1" x14ac:dyDescent="0.15">
      <c r="B34" s="656" t="s">
        <v>329</v>
      </c>
      <c r="C34" s="657"/>
      <c r="D34" s="657"/>
      <c r="E34" s="657"/>
      <c r="F34" s="657"/>
      <c r="G34" s="657"/>
      <c r="H34" s="657"/>
      <c r="I34" s="657"/>
      <c r="J34" s="657"/>
      <c r="K34" s="657"/>
      <c r="L34" s="657"/>
      <c r="M34" s="657"/>
      <c r="N34" s="657"/>
      <c r="O34" s="657"/>
      <c r="P34" s="657"/>
      <c r="Q34" s="658"/>
      <c r="R34" s="659">
        <v>1604064</v>
      </c>
      <c r="S34" s="660"/>
      <c r="T34" s="660"/>
      <c r="U34" s="660"/>
      <c r="V34" s="660"/>
      <c r="W34" s="660"/>
      <c r="X34" s="660"/>
      <c r="Y34" s="661"/>
      <c r="Z34" s="662">
        <v>6.1</v>
      </c>
      <c r="AA34" s="662"/>
      <c r="AB34" s="662"/>
      <c r="AC34" s="662"/>
      <c r="AD34" s="663" t="s">
        <v>185</v>
      </c>
      <c r="AE34" s="663"/>
      <c r="AF34" s="663"/>
      <c r="AG34" s="663"/>
      <c r="AH34" s="663"/>
      <c r="AI34" s="663"/>
      <c r="AJ34" s="663"/>
      <c r="AK34" s="663"/>
      <c r="AL34" s="664" t="s">
        <v>242</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330</v>
      </c>
      <c r="CE34" s="657"/>
      <c r="CF34" s="657"/>
      <c r="CG34" s="657"/>
      <c r="CH34" s="657"/>
      <c r="CI34" s="657"/>
      <c r="CJ34" s="657"/>
      <c r="CK34" s="657"/>
      <c r="CL34" s="657"/>
      <c r="CM34" s="657"/>
      <c r="CN34" s="657"/>
      <c r="CO34" s="657"/>
      <c r="CP34" s="657"/>
      <c r="CQ34" s="658"/>
      <c r="CR34" s="659">
        <v>4226912</v>
      </c>
      <c r="CS34" s="660"/>
      <c r="CT34" s="660"/>
      <c r="CU34" s="660"/>
      <c r="CV34" s="660"/>
      <c r="CW34" s="660"/>
      <c r="CX34" s="660"/>
      <c r="CY34" s="661"/>
      <c r="CZ34" s="664">
        <v>16.7</v>
      </c>
      <c r="DA34" s="690"/>
      <c r="DB34" s="690"/>
      <c r="DC34" s="694"/>
      <c r="DD34" s="668">
        <v>2905813</v>
      </c>
      <c r="DE34" s="660"/>
      <c r="DF34" s="660"/>
      <c r="DG34" s="660"/>
      <c r="DH34" s="660"/>
      <c r="DI34" s="660"/>
      <c r="DJ34" s="660"/>
      <c r="DK34" s="661"/>
      <c r="DL34" s="668">
        <v>2640680</v>
      </c>
      <c r="DM34" s="660"/>
      <c r="DN34" s="660"/>
      <c r="DO34" s="660"/>
      <c r="DP34" s="660"/>
      <c r="DQ34" s="660"/>
      <c r="DR34" s="660"/>
      <c r="DS34" s="660"/>
      <c r="DT34" s="660"/>
      <c r="DU34" s="660"/>
      <c r="DV34" s="661"/>
      <c r="DW34" s="664">
        <v>17.899999999999999</v>
      </c>
      <c r="DX34" s="690"/>
      <c r="DY34" s="690"/>
      <c r="DZ34" s="690"/>
      <c r="EA34" s="690"/>
      <c r="EB34" s="690"/>
      <c r="EC34" s="691"/>
    </row>
    <row r="35" spans="2:133" ht="11.25" customHeight="1" x14ac:dyDescent="0.15">
      <c r="B35" s="656" t="s">
        <v>331</v>
      </c>
      <c r="C35" s="657"/>
      <c r="D35" s="657"/>
      <c r="E35" s="657"/>
      <c r="F35" s="657"/>
      <c r="G35" s="657"/>
      <c r="H35" s="657"/>
      <c r="I35" s="657"/>
      <c r="J35" s="657"/>
      <c r="K35" s="657"/>
      <c r="L35" s="657"/>
      <c r="M35" s="657"/>
      <c r="N35" s="657"/>
      <c r="O35" s="657"/>
      <c r="P35" s="657"/>
      <c r="Q35" s="658"/>
      <c r="R35" s="659">
        <v>668551</v>
      </c>
      <c r="S35" s="660"/>
      <c r="T35" s="660"/>
      <c r="U35" s="660"/>
      <c r="V35" s="660"/>
      <c r="W35" s="660"/>
      <c r="X35" s="660"/>
      <c r="Y35" s="661"/>
      <c r="Z35" s="662">
        <v>2.5</v>
      </c>
      <c r="AA35" s="662"/>
      <c r="AB35" s="662"/>
      <c r="AC35" s="662"/>
      <c r="AD35" s="663" t="s">
        <v>185</v>
      </c>
      <c r="AE35" s="663"/>
      <c r="AF35" s="663"/>
      <c r="AG35" s="663"/>
      <c r="AH35" s="663"/>
      <c r="AI35" s="663"/>
      <c r="AJ35" s="663"/>
      <c r="AK35" s="663"/>
      <c r="AL35" s="664" t="s">
        <v>185</v>
      </c>
      <c r="AM35" s="665"/>
      <c r="AN35" s="665"/>
      <c r="AO35" s="666"/>
      <c r="AP35" s="222"/>
      <c r="AQ35" s="641" t="s">
        <v>332</v>
      </c>
      <c r="AR35" s="642"/>
      <c r="AS35" s="642"/>
      <c r="AT35" s="642"/>
      <c r="AU35" s="642"/>
      <c r="AV35" s="642"/>
      <c r="AW35" s="642"/>
      <c r="AX35" s="642"/>
      <c r="AY35" s="642"/>
      <c r="AZ35" s="642"/>
      <c r="BA35" s="642"/>
      <c r="BB35" s="642"/>
      <c r="BC35" s="642"/>
      <c r="BD35" s="642"/>
      <c r="BE35" s="642"/>
      <c r="BF35" s="643"/>
      <c r="BG35" s="641" t="s">
        <v>333</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334</v>
      </c>
      <c r="CE35" s="657"/>
      <c r="CF35" s="657"/>
      <c r="CG35" s="657"/>
      <c r="CH35" s="657"/>
      <c r="CI35" s="657"/>
      <c r="CJ35" s="657"/>
      <c r="CK35" s="657"/>
      <c r="CL35" s="657"/>
      <c r="CM35" s="657"/>
      <c r="CN35" s="657"/>
      <c r="CO35" s="657"/>
      <c r="CP35" s="657"/>
      <c r="CQ35" s="658"/>
      <c r="CR35" s="659">
        <v>62128</v>
      </c>
      <c r="CS35" s="692"/>
      <c r="CT35" s="692"/>
      <c r="CU35" s="692"/>
      <c r="CV35" s="692"/>
      <c r="CW35" s="692"/>
      <c r="CX35" s="692"/>
      <c r="CY35" s="693"/>
      <c r="CZ35" s="664">
        <v>0.2</v>
      </c>
      <c r="DA35" s="690"/>
      <c r="DB35" s="690"/>
      <c r="DC35" s="694"/>
      <c r="DD35" s="668">
        <v>41602</v>
      </c>
      <c r="DE35" s="692"/>
      <c r="DF35" s="692"/>
      <c r="DG35" s="692"/>
      <c r="DH35" s="692"/>
      <c r="DI35" s="692"/>
      <c r="DJ35" s="692"/>
      <c r="DK35" s="693"/>
      <c r="DL35" s="668">
        <v>41325</v>
      </c>
      <c r="DM35" s="692"/>
      <c r="DN35" s="692"/>
      <c r="DO35" s="692"/>
      <c r="DP35" s="692"/>
      <c r="DQ35" s="692"/>
      <c r="DR35" s="692"/>
      <c r="DS35" s="692"/>
      <c r="DT35" s="692"/>
      <c r="DU35" s="692"/>
      <c r="DV35" s="693"/>
      <c r="DW35" s="664">
        <v>0.3</v>
      </c>
      <c r="DX35" s="690"/>
      <c r="DY35" s="690"/>
      <c r="DZ35" s="690"/>
      <c r="EA35" s="690"/>
      <c r="EB35" s="690"/>
      <c r="EC35" s="691"/>
    </row>
    <row r="36" spans="2:133" ht="11.25" customHeight="1" x14ac:dyDescent="0.15">
      <c r="B36" s="656" t="s">
        <v>335</v>
      </c>
      <c r="C36" s="657"/>
      <c r="D36" s="657"/>
      <c r="E36" s="657"/>
      <c r="F36" s="657"/>
      <c r="G36" s="657"/>
      <c r="H36" s="657"/>
      <c r="I36" s="657"/>
      <c r="J36" s="657"/>
      <c r="K36" s="657"/>
      <c r="L36" s="657"/>
      <c r="M36" s="657"/>
      <c r="N36" s="657"/>
      <c r="O36" s="657"/>
      <c r="P36" s="657"/>
      <c r="Q36" s="658"/>
      <c r="R36" s="659">
        <v>979110</v>
      </c>
      <c r="S36" s="660"/>
      <c r="T36" s="660"/>
      <c r="U36" s="660"/>
      <c r="V36" s="660"/>
      <c r="W36" s="660"/>
      <c r="X36" s="660"/>
      <c r="Y36" s="661"/>
      <c r="Z36" s="662">
        <v>3.7</v>
      </c>
      <c r="AA36" s="662"/>
      <c r="AB36" s="662"/>
      <c r="AC36" s="662"/>
      <c r="AD36" s="663" t="s">
        <v>185</v>
      </c>
      <c r="AE36" s="663"/>
      <c r="AF36" s="663"/>
      <c r="AG36" s="663"/>
      <c r="AH36" s="663"/>
      <c r="AI36" s="663"/>
      <c r="AJ36" s="663"/>
      <c r="AK36" s="663"/>
      <c r="AL36" s="664" t="s">
        <v>242</v>
      </c>
      <c r="AM36" s="665"/>
      <c r="AN36" s="665"/>
      <c r="AO36" s="666"/>
      <c r="AP36" s="222"/>
      <c r="AQ36" s="725" t="s">
        <v>336</v>
      </c>
      <c r="AR36" s="726"/>
      <c r="AS36" s="726"/>
      <c r="AT36" s="726"/>
      <c r="AU36" s="726"/>
      <c r="AV36" s="726"/>
      <c r="AW36" s="726"/>
      <c r="AX36" s="726"/>
      <c r="AY36" s="727"/>
      <c r="AZ36" s="648">
        <v>2329452</v>
      </c>
      <c r="BA36" s="649"/>
      <c r="BB36" s="649"/>
      <c r="BC36" s="649"/>
      <c r="BD36" s="649"/>
      <c r="BE36" s="649"/>
      <c r="BF36" s="721"/>
      <c r="BG36" s="645" t="s">
        <v>337</v>
      </c>
      <c r="BH36" s="646"/>
      <c r="BI36" s="646"/>
      <c r="BJ36" s="646"/>
      <c r="BK36" s="646"/>
      <c r="BL36" s="646"/>
      <c r="BM36" s="646"/>
      <c r="BN36" s="646"/>
      <c r="BO36" s="646"/>
      <c r="BP36" s="646"/>
      <c r="BQ36" s="646"/>
      <c r="BR36" s="646"/>
      <c r="BS36" s="646"/>
      <c r="BT36" s="646"/>
      <c r="BU36" s="647"/>
      <c r="BV36" s="648">
        <v>35288</v>
      </c>
      <c r="BW36" s="649"/>
      <c r="BX36" s="649"/>
      <c r="BY36" s="649"/>
      <c r="BZ36" s="649"/>
      <c r="CA36" s="649"/>
      <c r="CB36" s="721"/>
      <c r="CD36" s="656" t="s">
        <v>338</v>
      </c>
      <c r="CE36" s="657"/>
      <c r="CF36" s="657"/>
      <c r="CG36" s="657"/>
      <c r="CH36" s="657"/>
      <c r="CI36" s="657"/>
      <c r="CJ36" s="657"/>
      <c r="CK36" s="657"/>
      <c r="CL36" s="657"/>
      <c r="CM36" s="657"/>
      <c r="CN36" s="657"/>
      <c r="CO36" s="657"/>
      <c r="CP36" s="657"/>
      <c r="CQ36" s="658"/>
      <c r="CR36" s="659">
        <v>2830384</v>
      </c>
      <c r="CS36" s="660"/>
      <c r="CT36" s="660"/>
      <c r="CU36" s="660"/>
      <c r="CV36" s="660"/>
      <c r="CW36" s="660"/>
      <c r="CX36" s="660"/>
      <c r="CY36" s="661"/>
      <c r="CZ36" s="664">
        <v>11.2</v>
      </c>
      <c r="DA36" s="690"/>
      <c r="DB36" s="690"/>
      <c r="DC36" s="694"/>
      <c r="DD36" s="668">
        <v>2478734</v>
      </c>
      <c r="DE36" s="660"/>
      <c r="DF36" s="660"/>
      <c r="DG36" s="660"/>
      <c r="DH36" s="660"/>
      <c r="DI36" s="660"/>
      <c r="DJ36" s="660"/>
      <c r="DK36" s="661"/>
      <c r="DL36" s="668">
        <v>2087058</v>
      </c>
      <c r="DM36" s="660"/>
      <c r="DN36" s="660"/>
      <c r="DO36" s="660"/>
      <c r="DP36" s="660"/>
      <c r="DQ36" s="660"/>
      <c r="DR36" s="660"/>
      <c r="DS36" s="660"/>
      <c r="DT36" s="660"/>
      <c r="DU36" s="660"/>
      <c r="DV36" s="661"/>
      <c r="DW36" s="664">
        <v>14.2</v>
      </c>
      <c r="DX36" s="690"/>
      <c r="DY36" s="690"/>
      <c r="DZ36" s="690"/>
      <c r="EA36" s="690"/>
      <c r="EB36" s="690"/>
      <c r="EC36" s="691"/>
    </row>
    <row r="37" spans="2:133" ht="11.25" customHeight="1" x14ac:dyDescent="0.15">
      <c r="B37" s="656" t="s">
        <v>339</v>
      </c>
      <c r="C37" s="657"/>
      <c r="D37" s="657"/>
      <c r="E37" s="657"/>
      <c r="F37" s="657"/>
      <c r="G37" s="657"/>
      <c r="H37" s="657"/>
      <c r="I37" s="657"/>
      <c r="J37" s="657"/>
      <c r="K37" s="657"/>
      <c r="L37" s="657"/>
      <c r="M37" s="657"/>
      <c r="N37" s="657"/>
      <c r="O37" s="657"/>
      <c r="P37" s="657"/>
      <c r="Q37" s="658"/>
      <c r="R37" s="659">
        <v>384729</v>
      </c>
      <c r="S37" s="660"/>
      <c r="T37" s="660"/>
      <c r="U37" s="660"/>
      <c r="V37" s="660"/>
      <c r="W37" s="660"/>
      <c r="X37" s="660"/>
      <c r="Y37" s="661"/>
      <c r="Z37" s="662">
        <v>1.5</v>
      </c>
      <c r="AA37" s="662"/>
      <c r="AB37" s="662"/>
      <c r="AC37" s="662"/>
      <c r="AD37" s="663">
        <v>672</v>
      </c>
      <c r="AE37" s="663"/>
      <c r="AF37" s="663"/>
      <c r="AG37" s="663"/>
      <c r="AH37" s="663"/>
      <c r="AI37" s="663"/>
      <c r="AJ37" s="663"/>
      <c r="AK37" s="663"/>
      <c r="AL37" s="664">
        <v>0</v>
      </c>
      <c r="AM37" s="665"/>
      <c r="AN37" s="665"/>
      <c r="AO37" s="666"/>
      <c r="AQ37" s="722" t="s">
        <v>340</v>
      </c>
      <c r="AR37" s="723"/>
      <c r="AS37" s="723"/>
      <c r="AT37" s="723"/>
      <c r="AU37" s="723"/>
      <c r="AV37" s="723"/>
      <c r="AW37" s="723"/>
      <c r="AX37" s="723"/>
      <c r="AY37" s="724"/>
      <c r="AZ37" s="659">
        <v>389262</v>
      </c>
      <c r="BA37" s="660"/>
      <c r="BB37" s="660"/>
      <c r="BC37" s="660"/>
      <c r="BD37" s="692"/>
      <c r="BE37" s="692"/>
      <c r="BF37" s="714"/>
      <c r="BG37" s="656" t="s">
        <v>341</v>
      </c>
      <c r="BH37" s="657"/>
      <c r="BI37" s="657"/>
      <c r="BJ37" s="657"/>
      <c r="BK37" s="657"/>
      <c r="BL37" s="657"/>
      <c r="BM37" s="657"/>
      <c r="BN37" s="657"/>
      <c r="BO37" s="657"/>
      <c r="BP37" s="657"/>
      <c r="BQ37" s="657"/>
      <c r="BR37" s="657"/>
      <c r="BS37" s="657"/>
      <c r="BT37" s="657"/>
      <c r="BU37" s="658"/>
      <c r="BV37" s="659">
        <v>6981</v>
      </c>
      <c r="BW37" s="660"/>
      <c r="BX37" s="660"/>
      <c r="BY37" s="660"/>
      <c r="BZ37" s="660"/>
      <c r="CA37" s="660"/>
      <c r="CB37" s="669"/>
      <c r="CD37" s="656" t="s">
        <v>342</v>
      </c>
      <c r="CE37" s="657"/>
      <c r="CF37" s="657"/>
      <c r="CG37" s="657"/>
      <c r="CH37" s="657"/>
      <c r="CI37" s="657"/>
      <c r="CJ37" s="657"/>
      <c r="CK37" s="657"/>
      <c r="CL37" s="657"/>
      <c r="CM37" s="657"/>
      <c r="CN37" s="657"/>
      <c r="CO37" s="657"/>
      <c r="CP37" s="657"/>
      <c r="CQ37" s="658"/>
      <c r="CR37" s="659">
        <v>725405</v>
      </c>
      <c r="CS37" s="692"/>
      <c r="CT37" s="692"/>
      <c r="CU37" s="692"/>
      <c r="CV37" s="692"/>
      <c r="CW37" s="692"/>
      <c r="CX37" s="692"/>
      <c r="CY37" s="693"/>
      <c r="CZ37" s="664">
        <v>2.9</v>
      </c>
      <c r="DA37" s="690"/>
      <c r="DB37" s="690"/>
      <c r="DC37" s="694"/>
      <c r="DD37" s="668">
        <v>725405</v>
      </c>
      <c r="DE37" s="692"/>
      <c r="DF37" s="692"/>
      <c r="DG37" s="692"/>
      <c r="DH37" s="692"/>
      <c r="DI37" s="692"/>
      <c r="DJ37" s="692"/>
      <c r="DK37" s="693"/>
      <c r="DL37" s="668">
        <v>716437</v>
      </c>
      <c r="DM37" s="692"/>
      <c r="DN37" s="692"/>
      <c r="DO37" s="692"/>
      <c r="DP37" s="692"/>
      <c r="DQ37" s="692"/>
      <c r="DR37" s="692"/>
      <c r="DS37" s="692"/>
      <c r="DT37" s="692"/>
      <c r="DU37" s="692"/>
      <c r="DV37" s="693"/>
      <c r="DW37" s="664">
        <v>4.9000000000000004</v>
      </c>
      <c r="DX37" s="690"/>
      <c r="DY37" s="690"/>
      <c r="DZ37" s="690"/>
      <c r="EA37" s="690"/>
      <c r="EB37" s="690"/>
      <c r="EC37" s="691"/>
    </row>
    <row r="38" spans="2:133" ht="11.25" customHeight="1" x14ac:dyDescent="0.15">
      <c r="B38" s="656" t="s">
        <v>343</v>
      </c>
      <c r="C38" s="657"/>
      <c r="D38" s="657"/>
      <c r="E38" s="657"/>
      <c r="F38" s="657"/>
      <c r="G38" s="657"/>
      <c r="H38" s="657"/>
      <c r="I38" s="657"/>
      <c r="J38" s="657"/>
      <c r="K38" s="657"/>
      <c r="L38" s="657"/>
      <c r="M38" s="657"/>
      <c r="N38" s="657"/>
      <c r="O38" s="657"/>
      <c r="P38" s="657"/>
      <c r="Q38" s="658"/>
      <c r="R38" s="659">
        <v>1273393</v>
      </c>
      <c r="S38" s="660"/>
      <c r="T38" s="660"/>
      <c r="U38" s="660"/>
      <c r="V38" s="660"/>
      <c r="W38" s="660"/>
      <c r="X38" s="660"/>
      <c r="Y38" s="661"/>
      <c r="Z38" s="662">
        <v>4.8</v>
      </c>
      <c r="AA38" s="662"/>
      <c r="AB38" s="662"/>
      <c r="AC38" s="662"/>
      <c r="AD38" s="663" t="s">
        <v>185</v>
      </c>
      <c r="AE38" s="663"/>
      <c r="AF38" s="663"/>
      <c r="AG38" s="663"/>
      <c r="AH38" s="663"/>
      <c r="AI38" s="663"/>
      <c r="AJ38" s="663"/>
      <c r="AK38" s="663"/>
      <c r="AL38" s="664" t="s">
        <v>185</v>
      </c>
      <c r="AM38" s="665"/>
      <c r="AN38" s="665"/>
      <c r="AO38" s="666"/>
      <c r="AQ38" s="722" t="s">
        <v>344</v>
      </c>
      <c r="AR38" s="723"/>
      <c r="AS38" s="723"/>
      <c r="AT38" s="723"/>
      <c r="AU38" s="723"/>
      <c r="AV38" s="723"/>
      <c r="AW38" s="723"/>
      <c r="AX38" s="723"/>
      <c r="AY38" s="724"/>
      <c r="AZ38" s="659">
        <v>228884</v>
      </c>
      <c r="BA38" s="660"/>
      <c r="BB38" s="660"/>
      <c r="BC38" s="660"/>
      <c r="BD38" s="692"/>
      <c r="BE38" s="692"/>
      <c r="BF38" s="714"/>
      <c r="BG38" s="656" t="s">
        <v>345</v>
      </c>
      <c r="BH38" s="657"/>
      <c r="BI38" s="657"/>
      <c r="BJ38" s="657"/>
      <c r="BK38" s="657"/>
      <c r="BL38" s="657"/>
      <c r="BM38" s="657"/>
      <c r="BN38" s="657"/>
      <c r="BO38" s="657"/>
      <c r="BP38" s="657"/>
      <c r="BQ38" s="657"/>
      <c r="BR38" s="657"/>
      <c r="BS38" s="657"/>
      <c r="BT38" s="657"/>
      <c r="BU38" s="658"/>
      <c r="BV38" s="659">
        <v>5504</v>
      </c>
      <c r="BW38" s="660"/>
      <c r="BX38" s="660"/>
      <c r="BY38" s="660"/>
      <c r="BZ38" s="660"/>
      <c r="CA38" s="660"/>
      <c r="CB38" s="669"/>
      <c r="CD38" s="656" t="s">
        <v>346</v>
      </c>
      <c r="CE38" s="657"/>
      <c r="CF38" s="657"/>
      <c r="CG38" s="657"/>
      <c r="CH38" s="657"/>
      <c r="CI38" s="657"/>
      <c r="CJ38" s="657"/>
      <c r="CK38" s="657"/>
      <c r="CL38" s="657"/>
      <c r="CM38" s="657"/>
      <c r="CN38" s="657"/>
      <c r="CO38" s="657"/>
      <c r="CP38" s="657"/>
      <c r="CQ38" s="658"/>
      <c r="CR38" s="659">
        <v>1694168</v>
      </c>
      <c r="CS38" s="660"/>
      <c r="CT38" s="660"/>
      <c r="CU38" s="660"/>
      <c r="CV38" s="660"/>
      <c r="CW38" s="660"/>
      <c r="CX38" s="660"/>
      <c r="CY38" s="661"/>
      <c r="CZ38" s="664">
        <v>6.7</v>
      </c>
      <c r="DA38" s="690"/>
      <c r="DB38" s="690"/>
      <c r="DC38" s="694"/>
      <c r="DD38" s="668">
        <v>1425830</v>
      </c>
      <c r="DE38" s="660"/>
      <c r="DF38" s="660"/>
      <c r="DG38" s="660"/>
      <c r="DH38" s="660"/>
      <c r="DI38" s="660"/>
      <c r="DJ38" s="660"/>
      <c r="DK38" s="661"/>
      <c r="DL38" s="668">
        <v>1318747</v>
      </c>
      <c r="DM38" s="660"/>
      <c r="DN38" s="660"/>
      <c r="DO38" s="660"/>
      <c r="DP38" s="660"/>
      <c r="DQ38" s="660"/>
      <c r="DR38" s="660"/>
      <c r="DS38" s="660"/>
      <c r="DT38" s="660"/>
      <c r="DU38" s="660"/>
      <c r="DV38" s="661"/>
      <c r="DW38" s="664">
        <v>8.9</v>
      </c>
      <c r="DX38" s="690"/>
      <c r="DY38" s="690"/>
      <c r="DZ38" s="690"/>
      <c r="EA38" s="690"/>
      <c r="EB38" s="690"/>
      <c r="EC38" s="691"/>
    </row>
    <row r="39" spans="2:133" ht="11.25" customHeight="1" x14ac:dyDescent="0.15">
      <c r="B39" s="656" t="s">
        <v>347</v>
      </c>
      <c r="C39" s="657"/>
      <c r="D39" s="657"/>
      <c r="E39" s="657"/>
      <c r="F39" s="657"/>
      <c r="G39" s="657"/>
      <c r="H39" s="657"/>
      <c r="I39" s="657"/>
      <c r="J39" s="657"/>
      <c r="K39" s="657"/>
      <c r="L39" s="657"/>
      <c r="M39" s="657"/>
      <c r="N39" s="657"/>
      <c r="O39" s="657"/>
      <c r="P39" s="657"/>
      <c r="Q39" s="658"/>
      <c r="R39" s="659" t="s">
        <v>185</v>
      </c>
      <c r="S39" s="660"/>
      <c r="T39" s="660"/>
      <c r="U39" s="660"/>
      <c r="V39" s="660"/>
      <c r="W39" s="660"/>
      <c r="X39" s="660"/>
      <c r="Y39" s="661"/>
      <c r="Z39" s="662" t="s">
        <v>185</v>
      </c>
      <c r="AA39" s="662"/>
      <c r="AB39" s="662"/>
      <c r="AC39" s="662"/>
      <c r="AD39" s="663" t="s">
        <v>242</v>
      </c>
      <c r="AE39" s="663"/>
      <c r="AF39" s="663"/>
      <c r="AG39" s="663"/>
      <c r="AH39" s="663"/>
      <c r="AI39" s="663"/>
      <c r="AJ39" s="663"/>
      <c r="AK39" s="663"/>
      <c r="AL39" s="664" t="s">
        <v>242</v>
      </c>
      <c r="AM39" s="665"/>
      <c r="AN39" s="665"/>
      <c r="AO39" s="666"/>
      <c r="AQ39" s="722" t="s">
        <v>348</v>
      </c>
      <c r="AR39" s="723"/>
      <c r="AS39" s="723"/>
      <c r="AT39" s="723"/>
      <c r="AU39" s="723"/>
      <c r="AV39" s="723"/>
      <c r="AW39" s="723"/>
      <c r="AX39" s="723"/>
      <c r="AY39" s="724"/>
      <c r="AZ39" s="659">
        <v>17138</v>
      </c>
      <c r="BA39" s="660"/>
      <c r="BB39" s="660"/>
      <c r="BC39" s="660"/>
      <c r="BD39" s="692"/>
      <c r="BE39" s="692"/>
      <c r="BF39" s="714"/>
      <c r="BG39" s="656" t="s">
        <v>349</v>
      </c>
      <c r="BH39" s="657"/>
      <c r="BI39" s="657"/>
      <c r="BJ39" s="657"/>
      <c r="BK39" s="657"/>
      <c r="BL39" s="657"/>
      <c r="BM39" s="657"/>
      <c r="BN39" s="657"/>
      <c r="BO39" s="657"/>
      <c r="BP39" s="657"/>
      <c r="BQ39" s="657"/>
      <c r="BR39" s="657"/>
      <c r="BS39" s="657"/>
      <c r="BT39" s="657"/>
      <c r="BU39" s="658"/>
      <c r="BV39" s="659">
        <v>8459</v>
      </c>
      <c r="BW39" s="660"/>
      <c r="BX39" s="660"/>
      <c r="BY39" s="660"/>
      <c r="BZ39" s="660"/>
      <c r="CA39" s="660"/>
      <c r="CB39" s="669"/>
      <c r="CD39" s="656" t="s">
        <v>350</v>
      </c>
      <c r="CE39" s="657"/>
      <c r="CF39" s="657"/>
      <c r="CG39" s="657"/>
      <c r="CH39" s="657"/>
      <c r="CI39" s="657"/>
      <c r="CJ39" s="657"/>
      <c r="CK39" s="657"/>
      <c r="CL39" s="657"/>
      <c r="CM39" s="657"/>
      <c r="CN39" s="657"/>
      <c r="CO39" s="657"/>
      <c r="CP39" s="657"/>
      <c r="CQ39" s="658"/>
      <c r="CR39" s="659">
        <v>3259691</v>
      </c>
      <c r="CS39" s="692"/>
      <c r="CT39" s="692"/>
      <c r="CU39" s="692"/>
      <c r="CV39" s="692"/>
      <c r="CW39" s="692"/>
      <c r="CX39" s="692"/>
      <c r="CY39" s="693"/>
      <c r="CZ39" s="664">
        <v>12.9</v>
      </c>
      <c r="DA39" s="690"/>
      <c r="DB39" s="690"/>
      <c r="DC39" s="694"/>
      <c r="DD39" s="668">
        <v>1638910</v>
      </c>
      <c r="DE39" s="692"/>
      <c r="DF39" s="692"/>
      <c r="DG39" s="692"/>
      <c r="DH39" s="692"/>
      <c r="DI39" s="692"/>
      <c r="DJ39" s="692"/>
      <c r="DK39" s="693"/>
      <c r="DL39" s="668" t="s">
        <v>242</v>
      </c>
      <c r="DM39" s="692"/>
      <c r="DN39" s="692"/>
      <c r="DO39" s="692"/>
      <c r="DP39" s="692"/>
      <c r="DQ39" s="692"/>
      <c r="DR39" s="692"/>
      <c r="DS39" s="692"/>
      <c r="DT39" s="692"/>
      <c r="DU39" s="692"/>
      <c r="DV39" s="693"/>
      <c r="DW39" s="664" t="s">
        <v>185</v>
      </c>
      <c r="DX39" s="690"/>
      <c r="DY39" s="690"/>
      <c r="DZ39" s="690"/>
      <c r="EA39" s="690"/>
      <c r="EB39" s="690"/>
      <c r="EC39" s="691"/>
    </row>
    <row r="40" spans="2:133" ht="11.25" customHeight="1" x14ac:dyDescent="0.15">
      <c r="B40" s="656" t="s">
        <v>351</v>
      </c>
      <c r="C40" s="657"/>
      <c r="D40" s="657"/>
      <c r="E40" s="657"/>
      <c r="F40" s="657"/>
      <c r="G40" s="657"/>
      <c r="H40" s="657"/>
      <c r="I40" s="657"/>
      <c r="J40" s="657"/>
      <c r="K40" s="657"/>
      <c r="L40" s="657"/>
      <c r="M40" s="657"/>
      <c r="N40" s="657"/>
      <c r="O40" s="657"/>
      <c r="P40" s="657"/>
      <c r="Q40" s="658"/>
      <c r="R40" s="659">
        <v>303593</v>
      </c>
      <c r="S40" s="660"/>
      <c r="T40" s="660"/>
      <c r="U40" s="660"/>
      <c r="V40" s="660"/>
      <c r="W40" s="660"/>
      <c r="X40" s="660"/>
      <c r="Y40" s="661"/>
      <c r="Z40" s="662">
        <v>1.1000000000000001</v>
      </c>
      <c r="AA40" s="662"/>
      <c r="AB40" s="662"/>
      <c r="AC40" s="662"/>
      <c r="AD40" s="663" t="s">
        <v>185</v>
      </c>
      <c r="AE40" s="663"/>
      <c r="AF40" s="663"/>
      <c r="AG40" s="663"/>
      <c r="AH40" s="663"/>
      <c r="AI40" s="663"/>
      <c r="AJ40" s="663"/>
      <c r="AK40" s="663"/>
      <c r="AL40" s="664" t="s">
        <v>185</v>
      </c>
      <c r="AM40" s="665"/>
      <c r="AN40" s="665"/>
      <c r="AO40" s="666"/>
      <c r="AQ40" s="722" t="s">
        <v>352</v>
      </c>
      <c r="AR40" s="723"/>
      <c r="AS40" s="723"/>
      <c r="AT40" s="723"/>
      <c r="AU40" s="723"/>
      <c r="AV40" s="723"/>
      <c r="AW40" s="723"/>
      <c r="AX40" s="723"/>
      <c r="AY40" s="724"/>
      <c r="AZ40" s="659" t="s">
        <v>242</v>
      </c>
      <c r="BA40" s="660"/>
      <c r="BB40" s="660"/>
      <c r="BC40" s="660"/>
      <c r="BD40" s="692"/>
      <c r="BE40" s="692"/>
      <c r="BF40" s="714"/>
      <c r="BG40" s="707" t="s">
        <v>353</v>
      </c>
      <c r="BH40" s="708"/>
      <c r="BI40" s="708"/>
      <c r="BJ40" s="708"/>
      <c r="BK40" s="708"/>
      <c r="BL40" s="223"/>
      <c r="BM40" s="657" t="s">
        <v>354</v>
      </c>
      <c r="BN40" s="657"/>
      <c r="BO40" s="657"/>
      <c r="BP40" s="657"/>
      <c r="BQ40" s="657"/>
      <c r="BR40" s="657"/>
      <c r="BS40" s="657"/>
      <c r="BT40" s="657"/>
      <c r="BU40" s="658"/>
      <c r="BV40" s="659">
        <v>97</v>
      </c>
      <c r="BW40" s="660"/>
      <c r="BX40" s="660"/>
      <c r="BY40" s="660"/>
      <c r="BZ40" s="660"/>
      <c r="CA40" s="660"/>
      <c r="CB40" s="669"/>
      <c r="CD40" s="656" t="s">
        <v>355</v>
      </c>
      <c r="CE40" s="657"/>
      <c r="CF40" s="657"/>
      <c r="CG40" s="657"/>
      <c r="CH40" s="657"/>
      <c r="CI40" s="657"/>
      <c r="CJ40" s="657"/>
      <c r="CK40" s="657"/>
      <c r="CL40" s="657"/>
      <c r="CM40" s="657"/>
      <c r="CN40" s="657"/>
      <c r="CO40" s="657"/>
      <c r="CP40" s="657"/>
      <c r="CQ40" s="658"/>
      <c r="CR40" s="659">
        <v>104154</v>
      </c>
      <c r="CS40" s="660"/>
      <c r="CT40" s="660"/>
      <c r="CU40" s="660"/>
      <c r="CV40" s="660"/>
      <c r="CW40" s="660"/>
      <c r="CX40" s="660"/>
      <c r="CY40" s="661"/>
      <c r="CZ40" s="664">
        <v>0.4</v>
      </c>
      <c r="DA40" s="690"/>
      <c r="DB40" s="690"/>
      <c r="DC40" s="694"/>
      <c r="DD40" s="668">
        <v>102754</v>
      </c>
      <c r="DE40" s="660"/>
      <c r="DF40" s="660"/>
      <c r="DG40" s="660"/>
      <c r="DH40" s="660"/>
      <c r="DI40" s="660"/>
      <c r="DJ40" s="660"/>
      <c r="DK40" s="661"/>
      <c r="DL40" s="668" t="s">
        <v>185</v>
      </c>
      <c r="DM40" s="660"/>
      <c r="DN40" s="660"/>
      <c r="DO40" s="660"/>
      <c r="DP40" s="660"/>
      <c r="DQ40" s="660"/>
      <c r="DR40" s="660"/>
      <c r="DS40" s="660"/>
      <c r="DT40" s="660"/>
      <c r="DU40" s="660"/>
      <c r="DV40" s="661"/>
      <c r="DW40" s="664" t="s">
        <v>185</v>
      </c>
      <c r="DX40" s="690"/>
      <c r="DY40" s="690"/>
      <c r="DZ40" s="690"/>
      <c r="EA40" s="690"/>
      <c r="EB40" s="690"/>
      <c r="EC40" s="691"/>
    </row>
    <row r="41" spans="2:133" ht="11.25" customHeight="1" x14ac:dyDescent="0.15">
      <c r="B41" s="680" t="s">
        <v>356</v>
      </c>
      <c r="C41" s="681"/>
      <c r="D41" s="681"/>
      <c r="E41" s="681"/>
      <c r="F41" s="681"/>
      <c r="G41" s="681"/>
      <c r="H41" s="681"/>
      <c r="I41" s="681"/>
      <c r="J41" s="681"/>
      <c r="K41" s="681"/>
      <c r="L41" s="681"/>
      <c r="M41" s="681"/>
      <c r="N41" s="681"/>
      <c r="O41" s="681"/>
      <c r="P41" s="681"/>
      <c r="Q41" s="682"/>
      <c r="R41" s="731">
        <v>26458709</v>
      </c>
      <c r="S41" s="732"/>
      <c r="T41" s="732"/>
      <c r="U41" s="732"/>
      <c r="V41" s="732"/>
      <c r="W41" s="732"/>
      <c r="X41" s="732"/>
      <c r="Y41" s="736"/>
      <c r="Z41" s="737">
        <v>100</v>
      </c>
      <c r="AA41" s="737"/>
      <c r="AB41" s="737"/>
      <c r="AC41" s="737"/>
      <c r="AD41" s="738">
        <v>14432416</v>
      </c>
      <c r="AE41" s="738"/>
      <c r="AF41" s="738"/>
      <c r="AG41" s="738"/>
      <c r="AH41" s="738"/>
      <c r="AI41" s="738"/>
      <c r="AJ41" s="738"/>
      <c r="AK41" s="738"/>
      <c r="AL41" s="739">
        <v>100</v>
      </c>
      <c r="AM41" s="719"/>
      <c r="AN41" s="719"/>
      <c r="AO41" s="740"/>
      <c r="AQ41" s="722" t="s">
        <v>357</v>
      </c>
      <c r="AR41" s="723"/>
      <c r="AS41" s="723"/>
      <c r="AT41" s="723"/>
      <c r="AU41" s="723"/>
      <c r="AV41" s="723"/>
      <c r="AW41" s="723"/>
      <c r="AX41" s="723"/>
      <c r="AY41" s="724"/>
      <c r="AZ41" s="659">
        <v>324001</v>
      </c>
      <c r="BA41" s="660"/>
      <c r="BB41" s="660"/>
      <c r="BC41" s="660"/>
      <c r="BD41" s="692"/>
      <c r="BE41" s="692"/>
      <c r="BF41" s="714"/>
      <c r="BG41" s="707"/>
      <c r="BH41" s="708"/>
      <c r="BI41" s="708"/>
      <c r="BJ41" s="708"/>
      <c r="BK41" s="708"/>
      <c r="BL41" s="223"/>
      <c r="BM41" s="657" t="s">
        <v>358</v>
      </c>
      <c r="BN41" s="657"/>
      <c r="BO41" s="657"/>
      <c r="BP41" s="657"/>
      <c r="BQ41" s="657"/>
      <c r="BR41" s="657"/>
      <c r="BS41" s="657"/>
      <c r="BT41" s="657"/>
      <c r="BU41" s="658"/>
      <c r="BV41" s="659" t="s">
        <v>185</v>
      </c>
      <c r="BW41" s="660"/>
      <c r="BX41" s="660"/>
      <c r="BY41" s="660"/>
      <c r="BZ41" s="660"/>
      <c r="CA41" s="660"/>
      <c r="CB41" s="669"/>
      <c r="CD41" s="656" t="s">
        <v>359</v>
      </c>
      <c r="CE41" s="657"/>
      <c r="CF41" s="657"/>
      <c r="CG41" s="657"/>
      <c r="CH41" s="657"/>
      <c r="CI41" s="657"/>
      <c r="CJ41" s="657"/>
      <c r="CK41" s="657"/>
      <c r="CL41" s="657"/>
      <c r="CM41" s="657"/>
      <c r="CN41" s="657"/>
      <c r="CO41" s="657"/>
      <c r="CP41" s="657"/>
      <c r="CQ41" s="658"/>
      <c r="CR41" s="659" t="s">
        <v>242</v>
      </c>
      <c r="CS41" s="692"/>
      <c r="CT41" s="692"/>
      <c r="CU41" s="692"/>
      <c r="CV41" s="692"/>
      <c r="CW41" s="692"/>
      <c r="CX41" s="692"/>
      <c r="CY41" s="693"/>
      <c r="CZ41" s="664" t="s">
        <v>185</v>
      </c>
      <c r="DA41" s="690"/>
      <c r="DB41" s="690"/>
      <c r="DC41" s="694"/>
      <c r="DD41" s="668" t="s">
        <v>242</v>
      </c>
      <c r="DE41" s="692"/>
      <c r="DF41" s="692"/>
      <c r="DG41" s="692"/>
      <c r="DH41" s="692"/>
      <c r="DI41" s="692"/>
      <c r="DJ41" s="692"/>
      <c r="DK41" s="693"/>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15">
      <c r="AQ42" s="728" t="s">
        <v>360</v>
      </c>
      <c r="AR42" s="729"/>
      <c r="AS42" s="729"/>
      <c r="AT42" s="729"/>
      <c r="AU42" s="729"/>
      <c r="AV42" s="729"/>
      <c r="AW42" s="729"/>
      <c r="AX42" s="729"/>
      <c r="AY42" s="730"/>
      <c r="AZ42" s="731">
        <v>1370167</v>
      </c>
      <c r="BA42" s="732"/>
      <c r="BB42" s="732"/>
      <c r="BC42" s="732"/>
      <c r="BD42" s="718"/>
      <c r="BE42" s="718"/>
      <c r="BF42" s="720"/>
      <c r="BG42" s="709"/>
      <c r="BH42" s="710"/>
      <c r="BI42" s="710"/>
      <c r="BJ42" s="710"/>
      <c r="BK42" s="710"/>
      <c r="BL42" s="224"/>
      <c r="BM42" s="681" t="s">
        <v>361</v>
      </c>
      <c r="BN42" s="681"/>
      <c r="BO42" s="681"/>
      <c r="BP42" s="681"/>
      <c r="BQ42" s="681"/>
      <c r="BR42" s="681"/>
      <c r="BS42" s="681"/>
      <c r="BT42" s="681"/>
      <c r="BU42" s="682"/>
      <c r="BV42" s="731">
        <v>395</v>
      </c>
      <c r="BW42" s="732"/>
      <c r="BX42" s="732"/>
      <c r="BY42" s="732"/>
      <c r="BZ42" s="732"/>
      <c r="CA42" s="732"/>
      <c r="CB42" s="741"/>
      <c r="CD42" s="656" t="s">
        <v>362</v>
      </c>
      <c r="CE42" s="657"/>
      <c r="CF42" s="657"/>
      <c r="CG42" s="657"/>
      <c r="CH42" s="657"/>
      <c r="CI42" s="657"/>
      <c r="CJ42" s="657"/>
      <c r="CK42" s="657"/>
      <c r="CL42" s="657"/>
      <c r="CM42" s="657"/>
      <c r="CN42" s="657"/>
      <c r="CO42" s="657"/>
      <c r="CP42" s="657"/>
      <c r="CQ42" s="658"/>
      <c r="CR42" s="659">
        <v>1818255</v>
      </c>
      <c r="CS42" s="692"/>
      <c r="CT42" s="692"/>
      <c r="CU42" s="692"/>
      <c r="CV42" s="692"/>
      <c r="CW42" s="692"/>
      <c r="CX42" s="692"/>
      <c r="CY42" s="693"/>
      <c r="CZ42" s="664">
        <v>7.2</v>
      </c>
      <c r="DA42" s="690"/>
      <c r="DB42" s="690"/>
      <c r="DC42" s="694"/>
      <c r="DD42" s="668">
        <v>449599</v>
      </c>
      <c r="DE42" s="692"/>
      <c r="DF42" s="692"/>
      <c r="DG42" s="692"/>
      <c r="DH42" s="692"/>
      <c r="DI42" s="692"/>
      <c r="DJ42" s="692"/>
      <c r="DK42" s="693"/>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15">
      <c r="B43" s="214" t="s">
        <v>363</v>
      </c>
      <c r="CD43" s="656" t="s">
        <v>364</v>
      </c>
      <c r="CE43" s="657"/>
      <c r="CF43" s="657"/>
      <c r="CG43" s="657"/>
      <c r="CH43" s="657"/>
      <c r="CI43" s="657"/>
      <c r="CJ43" s="657"/>
      <c r="CK43" s="657"/>
      <c r="CL43" s="657"/>
      <c r="CM43" s="657"/>
      <c r="CN43" s="657"/>
      <c r="CO43" s="657"/>
      <c r="CP43" s="657"/>
      <c r="CQ43" s="658"/>
      <c r="CR43" s="659">
        <v>64580</v>
      </c>
      <c r="CS43" s="692"/>
      <c r="CT43" s="692"/>
      <c r="CU43" s="692"/>
      <c r="CV43" s="692"/>
      <c r="CW43" s="692"/>
      <c r="CX43" s="692"/>
      <c r="CY43" s="693"/>
      <c r="CZ43" s="664">
        <v>0.3</v>
      </c>
      <c r="DA43" s="690"/>
      <c r="DB43" s="690"/>
      <c r="DC43" s="694"/>
      <c r="DD43" s="668">
        <v>64580</v>
      </c>
      <c r="DE43" s="692"/>
      <c r="DF43" s="692"/>
      <c r="DG43" s="692"/>
      <c r="DH43" s="692"/>
      <c r="DI43" s="692"/>
      <c r="DJ43" s="692"/>
      <c r="DK43" s="693"/>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15">
      <c r="B44" s="745" t="s">
        <v>365</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5" t="s">
        <v>312</v>
      </c>
      <c r="CE44" s="696"/>
      <c r="CF44" s="656" t="s">
        <v>366</v>
      </c>
      <c r="CG44" s="657"/>
      <c r="CH44" s="657"/>
      <c r="CI44" s="657"/>
      <c r="CJ44" s="657"/>
      <c r="CK44" s="657"/>
      <c r="CL44" s="657"/>
      <c r="CM44" s="657"/>
      <c r="CN44" s="657"/>
      <c r="CO44" s="657"/>
      <c r="CP44" s="657"/>
      <c r="CQ44" s="658"/>
      <c r="CR44" s="659">
        <v>1818255</v>
      </c>
      <c r="CS44" s="660"/>
      <c r="CT44" s="660"/>
      <c r="CU44" s="660"/>
      <c r="CV44" s="660"/>
      <c r="CW44" s="660"/>
      <c r="CX44" s="660"/>
      <c r="CY44" s="661"/>
      <c r="CZ44" s="664">
        <v>7.2</v>
      </c>
      <c r="DA44" s="665"/>
      <c r="DB44" s="665"/>
      <c r="DC44" s="671"/>
      <c r="DD44" s="668">
        <v>449599</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15">
      <c r="B45" s="745" t="s">
        <v>367</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7"/>
      <c r="CE45" s="698"/>
      <c r="CF45" s="656" t="s">
        <v>368</v>
      </c>
      <c r="CG45" s="657"/>
      <c r="CH45" s="657"/>
      <c r="CI45" s="657"/>
      <c r="CJ45" s="657"/>
      <c r="CK45" s="657"/>
      <c r="CL45" s="657"/>
      <c r="CM45" s="657"/>
      <c r="CN45" s="657"/>
      <c r="CO45" s="657"/>
      <c r="CP45" s="657"/>
      <c r="CQ45" s="658"/>
      <c r="CR45" s="659">
        <v>376183</v>
      </c>
      <c r="CS45" s="692"/>
      <c r="CT45" s="692"/>
      <c r="CU45" s="692"/>
      <c r="CV45" s="692"/>
      <c r="CW45" s="692"/>
      <c r="CX45" s="692"/>
      <c r="CY45" s="693"/>
      <c r="CZ45" s="664">
        <v>1.5</v>
      </c>
      <c r="DA45" s="690"/>
      <c r="DB45" s="690"/>
      <c r="DC45" s="694"/>
      <c r="DD45" s="668">
        <v>36589</v>
      </c>
      <c r="DE45" s="692"/>
      <c r="DF45" s="692"/>
      <c r="DG45" s="692"/>
      <c r="DH45" s="692"/>
      <c r="DI45" s="692"/>
      <c r="DJ45" s="692"/>
      <c r="DK45" s="693"/>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15">
      <c r="B46" s="225"/>
      <c r="CD46" s="697"/>
      <c r="CE46" s="698"/>
      <c r="CF46" s="656" t="s">
        <v>369</v>
      </c>
      <c r="CG46" s="657"/>
      <c r="CH46" s="657"/>
      <c r="CI46" s="657"/>
      <c r="CJ46" s="657"/>
      <c r="CK46" s="657"/>
      <c r="CL46" s="657"/>
      <c r="CM46" s="657"/>
      <c r="CN46" s="657"/>
      <c r="CO46" s="657"/>
      <c r="CP46" s="657"/>
      <c r="CQ46" s="658"/>
      <c r="CR46" s="659">
        <v>1436068</v>
      </c>
      <c r="CS46" s="660"/>
      <c r="CT46" s="660"/>
      <c r="CU46" s="660"/>
      <c r="CV46" s="660"/>
      <c r="CW46" s="660"/>
      <c r="CX46" s="660"/>
      <c r="CY46" s="661"/>
      <c r="CZ46" s="664">
        <v>5.7</v>
      </c>
      <c r="DA46" s="665"/>
      <c r="DB46" s="665"/>
      <c r="DC46" s="671"/>
      <c r="DD46" s="668">
        <v>412306</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15">
      <c r="B47" s="225"/>
      <c r="CD47" s="697"/>
      <c r="CE47" s="698"/>
      <c r="CF47" s="656" t="s">
        <v>370</v>
      </c>
      <c r="CG47" s="657"/>
      <c r="CH47" s="657"/>
      <c r="CI47" s="657"/>
      <c r="CJ47" s="657"/>
      <c r="CK47" s="657"/>
      <c r="CL47" s="657"/>
      <c r="CM47" s="657"/>
      <c r="CN47" s="657"/>
      <c r="CO47" s="657"/>
      <c r="CP47" s="657"/>
      <c r="CQ47" s="658"/>
      <c r="CR47" s="659" t="s">
        <v>242</v>
      </c>
      <c r="CS47" s="692"/>
      <c r="CT47" s="692"/>
      <c r="CU47" s="692"/>
      <c r="CV47" s="692"/>
      <c r="CW47" s="692"/>
      <c r="CX47" s="692"/>
      <c r="CY47" s="693"/>
      <c r="CZ47" s="664" t="s">
        <v>242</v>
      </c>
      <c r="DA47" s="690"/>
      <c r="DB47" s="690"/>
      <c r="DC47" s="694"/>
      <c r="DD47" s="668" t="s">
        <v>185</v>
      </c>
      <c r="DE47" s="692"/>
      <c r="DF47" s="692"/>
      <c r="DG47" s="692"/>
      <c r="DH47" s="692"/>
      <c r="DI47" s="692"/>
      <c r="DJ47" s="692"/>
      <c r="DK47" s="693"/>
      <c r="DL47" s="742"/>
      <c r="DM47" s="743"/>
      <c r="DN47" s="743"/>
      <c r="DO47" s="743"/>
      <c r="DP47" s="743"/>
      <c r="DQ47" s="743"/>
      <c r="DR47" s="743"/>
      <c r="DS47" s="743"/>
      <c r="DT47" s="743"/>
      <c r="DU47" s="743"/>
      <c r="DV47" s="744"/>
      <c r="DW47" s="733"/>
      <c r="DX47" s="734"/>
      <c r="DY47" s="734"/>
      <c r="DZ47" s="734"/>
      <c r="EA47" s="734"/>
      <c r="EB47" s="734"/>
      <c r="EC47" s="735"/>
    </row>
    <row r="48" spans="2:133" x14ac:dyDescent="0.15">
      <c r="B48" s="225"/>
      <c r="CD48" s="699"/>
      <c r="CE48" s="700"/>
      <c r="CF48" s="656" t="s">
        <v>371</v>
      </c>
      <c r="CG48" s="657"/>
      <c r="CH48" s="657"/>
      <c r="CI48" s="657"/>
      <c r="CJ48" s="657"/>
      <c r="CK48" s="657"/>
      <c r="CL48" s="657"/>
      <c r="CM48" s="657"/>
      <c r="CN48" s="657"/>
      <c r="CO48" s="657"/>
      <c r="CP48" s="657"/>
      <c r="CQ48" s="658"/>
      <c r="CR48" s="659" t="s">
        <v>185</v>
      </c>
      <c r="CS48" s="660"/>
      <c r="CT48" s="660"/>
      <c r="CU48" s="660"/>
      <c r="CV48" s="660"/>
      <c r="CW48" s="660"/>
      <c r="CX48" s="660"/>
      <c r="CY48" s="661"/>
      <c r="CZ48" s="664" t="s">
        <v>185</v>
      </c>
      <c r="DA48" s="665"/>
      <c r="DB48" s="665"/>
      <c r="DC48" s="671"/>
      <c r="DD48" s="668" t="s">
        <v>242</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15">
      <c r="B49" s="225"/>
      <c r="CD49" s="680" t="s">
        <v>372</v>
      </c>
      <c r="CE49" s="681"/>
      <c r="CF49" s="681"/>
      <c r="CG49" s="681"/>
      <c r="CH49" s="681"/>
      <c r="CI49" s="681"/>
      <c r="CJ49" s="681"/>
      <c r="CK49" s="681"/>
      <c r="CL49" s="681"/>
      <c r="CM49" s="681"/>
      <c r="CN49" s="681"/>
      <c r="CO49" s="681"/>
      <c r="CP49" s="681"/>
      <c r="CQ49" s="682"/>
      <c r="CR49" s="731">
        <v>25333689</v>
      </c>
      <c r="CS49" s="718"/>
      <c r="CT49" s="718"/>
      <c r="CU49" s="718"/>
      <c r="CV49" s="718"/>
      <c r="CW49" s="718"/>
      <c r="CX49" s="718"/>
      <c r="CY49" s="747"/>
      <c r="CZ49" s="739">
        <v>100</v>
      </c>
      <c r="DA49" s="748"/>
      <c r="DB49" s="748"/>
      <c r="DC49" s="749"/>
      <c r="DD49" s="750">
        <v>16497737</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r9UVYuoJ2RDjFbenEDdKLc3mq/IDJ71zeakdEotZyC8gAFc+y0Q9vun2JsrI4rTNBDUPFo0Tn8ZB9GW7aOu4LA==" saltValue="EJdoyMKyxbqrApIkwFvaD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Q88"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57" t="s">
        <v>373</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374</v>
      </c>
      <c r="DK2" s="759"/>
      <c r="DL2" s="759"/>
      <c r="DM2" s="759"/>
      <c r="DN2" s="759"/>
      <c r="DO2" s="760"/>
      <c r="DP2" s="228"/>
      <c r="DQ2" s="758" t="s">
        <v>375</v>
      </c>
      <c r="DR2" s="759"/>
      <c r="DS2" s="759"/>
      <c r="DT2" s="759"/>
      <c r="DU2" s="759"/>
      <c r="DV2" s="759"/>
      <c r="DW2" s="759"/>
      <c r="DX2" s="759"/>
      <c r="DY2" s="759"/>
      <c r="DZ2" s="760"/>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61" t="s">
        <v>376</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377</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15">
      <c r="A5" s="763" t="s">
        <v>378</v>
      </c>
      <c r="B5" s="764"/>
      <c r="C5" s="764"/>
      <c r="D5" s="764"/>
      <c r="E5" s="764"/>
      <c r="F5" s="764"/>
      <c r="G5" s="764"/>
      <c r="H5" s="764"/>
      <c r="I5" s="764"/>
      <c r="J5" s="764"/>
      <c r="K5" s="764"/>
      <c r="L5" s="764"/>
      <c r="M5" s="764"/>
      <c r="N5" s="764"/>
      <c r="O5" s="764"/>
      <c r="P5" s="765"/>
      <c r="Q5" s="769" t="s">
        <v>379</v>
      </c>
      <c r="R5" s="770"/>
      <c r="S5" s="770"/>
      <c r="T5" s="770"/>
      <c r="U5" s="771"/>
      <c r="V5" s="769" t="s">
        <v>380</v>
      </c>
      <c r="W5" s="770"/>
      <c r="X5" s="770"/>
      <c r="Y5" s="770"/>
      <c r="Z5" s="771"/>
      <c r="AA5" s="769" t="s">
        <v>381</v>
      </c>
      <c r="AB5" s="770"/>
      <c r="AC5" s="770"/>
      <c r="AD5" s="770"/>
      <c r="AE5" s="770"/>
      <c r="AF5" s="775" t="s">
        <v>382</v>
      </c>
      <c r="AG5" s="770"/>
      <c r="AH5" s="770"/>
      <c r="AI5" s="770"/>
      <c r="AJ5" s="776"/>
      <c r="AK5" s="770" t="s">
        <v>383</v>
      </c>
      <c r="AL5" s="770"/>
      <c r="AM5" s="770"/>
      <c r="AN5" s="770"/>
      <c r="AO5" s="771"/>
      <c r="AP5" s="769" t="s">
        <v>384</v>
      </c>
      <c r="AQ5" s="770"/>
      <c r="AR5" s="770"/>
      <c r="AS5" s="770"/>
      <c r="AT5" s="771"/>
      <c r="AU5" s="769" t="s">
        <v>385</v>
      </c>
      <c r="AV5" s="770"/>
      <c r="AW5" s="770"/>
      <c r="AX5" s="770"/>
      <c r="AY5" s="776"/>
      <c r="AZ5" s="232"/>
      <c r="BA5" s="232"/>
      <c r="BB5" s="232"/>
      <c r="BC5" s="232"/>
      <c r="BD5" s="232"/>
      <c r="BE5" s="233"/>
      <c r="BF5" s="233"/>
      <c r="BG5" s="233"/>
      <c r="BH5" s="233"/>
      <c r="BI5" s="233"/>
      <c r="BJ5" s="233"/>
      <c r="BK5" s="233"/>
      <c r="BL5" s="233"/>
      <c r="BM5" s="233"/>
      <c r="BN5" s="233"/>
      <c r="BO5" s="233"/>
      <c r="BP5" s="233"/>
      <c r="BQ5" s="763" t="s">
        <v>386</v>
      </c>
      <c r="BR5" s="764"/>
      <c r="BS5" s="764"/>
      <c r="BT5" s="764"/>
      <c r="BU5" s="764"/>
      <c r="BV5" s="764"/>
      <c r="BW5" s="764"/>
      <c r="BX5" s="764"/>
      <c r="BY5" s="764"/>
      <c r="BZ5" s="764"/>
      <c r="CA5" s="764"/>
      <c r="CB5" s="764"/>
      <c r="CC5" s="764"/>
      <c r="CD5" s="764"/>
      <c r="CE5" s="764"/>
      <c r="CF5" s="764"/>
      <c r="CG5" s="765"/>
      <c r="CH5" s="769" t="s">
        <v>387</v>
      </c>
      <c r="CI5" s="770"/>
      <c r="CJ5" s="770"/>
      <c r="CK5" s="770"/>
      <c r="CL5" s="771"/>
      <c r="CM5" s="769" t="s">
        <v>388</v>
      </c>
      <c r="CN5" s="770"/>
      <c r="CO5" s="770"/>
      <c r="CP5" s="770"/>
      <c r="CQ5" s="771"/>
      <c r="CR5" s="769" t="s">
        <v>389</v>
      </c>
      <c r="CS5" s="770"/>
      <c r="CT5" s="770"/>
      <c r="CU5" s="770"/>
      <c r="CV5" s="771"/>
      <c r="CW5" s="769" t="s">
        <v>390</v>
      </c>
      <c r="CX5" s="770"/>
      <c r="CY5" s="770"/>
      <c r="CZ5" s="770"/>
      <c r="DA5" s="771"/>
      <c r="DB5" s="769" t="s">
        <v>391</v>
      </c>
      <c r="DC5" s="770"/>
      <c r="DD5" s="770"/>
      <c r="DE5" s="770"/>
      <c r="DF5" s="771"/>
      <c r="DG5" s="799" t="s">
        <v>392</v>
      </c>
      <c r="DH5" s="800"/>
      <c r="DI5" s="800"/>
      <c r="DJ5" s="800"/>
      <c r="DK5" s="801"/>
      <c r="DL5" s="799" t="s">
        <v>393</v>
      </c>
      <c r="DM5" s="800"/>
      <c r="DN5" s="800"/>
      <c r="DO5" s="800"/>
      <c r="DP5" s="801"/>
      <c r="DQ5" s="769" t="s">
        <v>394</v>
      </c>
      <c r="DR5" s="770"/>
      <c r="DS5" s="770"/>
      <c r="DT5" s="770"/>
      <c r="DU5" s="771"/>
      <c r="DV5" s="769" t="s">
        <v>385</v>
      </c>
      <c r="DW5" s="770"/>
      <c r="DX5" s="770"/>
      <c r="DY5" s="770"/>
      <c r="DZ5" s="776"/>
      <c r="EA5" s="234"/>
    </row>
    <row r="6" spans="1:131" s="235"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15">
      <c r="A7" s="236">
        <v>1</v>
      </c>
      <c r="B7" s="785" t="s">
        <v>395</v>
      </c>
      <c r="C7" s="786"/>
      <c r="D7" s="786"/>
      <c r="E7" s="786"/>
      <c r="F7" s="786"/>
      <c r="G7" s="786"/>
      <c r="H7" s="786"/>
      <c r="I7" s="786"/>
      <c r="J7" s="786"/>
      <c r="K7" s="786"/>
      <c r="L7" s="786"/>
      <c r="M7" s="786"/>
      <c r="N7" s="786"/>
      <c r="O7" s="786"/>
      <c r="P7" s="787"/>
      <c r="Q7" s="788">
        <v>26460</v>
      </c>
      <c r="R7" s="789"/>
      <c r="S7" s="789"/>
      <c r="T7" s="789"/>
      <c r="U7" s="789"/>
      <c r="V7" s="789">
        <v>25339</v>
      </c>
      <c r="W7" s="789"/>
      <c r="X7" s="789"/>
      <c r="Y7" s="789"/>
      <c r="Z7" s="789"/>
      <c r="AA7" s="789">
        <v>1121</v>
      </c>
      <c r="AB7" s="789"/>
      <c r="AC7" s="789"/>
      <c r="AD7" s="789"/>
      <c r="AE7" s="790"/>
      <c r="AF7" s="791">
        <v>839</v>
      </c>
      <c r="AG7" s="792"/>
      <c r="AH7" s="792"/>
      <c r="AI7" s="792"/>
      <c r="AJ7" s="793"/>
      <c r="AK7" s="794">
        <v>675</v>
      </c>
      <c r="AL7" s="795"/>
      <c r="AM7" s="795"/>
      <c r="AN7" s="795"/>
      <c r="AO7" s="795"/>
      <c r="AP7" s="795">
        <v>26949</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t="s">
        <v>609</v>
      </c>
      <c r="BT7" s="783"/>
      <c r="BU7" s="783"/>
      <c r="BV7" s="783"/>
      <c r="BW7" s="783"/>
      <c r="BX7" s="783"/>
      <c r="BY7" s="783"/>
      <c r="BZ7" s="783"/>
      <c r="CA7" s="783"/>
      <c r="CB7" s="783"/>
      <c r="CC7" s="783"/>
      <c r="CD7" s="783"/>
      <c r="CE7" s="783"/>
      <c r="CF7" s="783"/>
      <c r="CG7" s="798"/>
      <c r="CH7" s="779">
        <v>36</v>
      </c>
      <c r="CI7" s="780"/>
      <c r="CJ7" s="780"/>
      <c r="CK7" s="780"/>
      <c r="CL7" s="781"/>
      <c r="CM7" s="779">
        <v>197</v>
      </c>
      <c r="CN7" s="780"/>
      <c r="CO7" s="780"/>
      <c r="CP7" s="780"/>
      <c r="CQ7" s="781"/>
      <c r="CR7" s="779">
        <v>40</v>
      </c>
      <c r="CS7" s="780"/>
      <c r="CT7" s="780"/>
      <c r="CU7" s="780"/>
      <c r="CV7" s="781"/>
      <c r="CW7" s="779" t="s">
        <v>538</v>
      </c>
      <c r="CX7" s="780"/>
      <c r="CY7" s="780"/>
      <c r="CZ7" s="780"/>
      <c r="DA7" s="781"/>
      <c r="DB7" s="779" t="s">
        <v>538</v>
      </c>
      <c r="DC7" s="780"/>
      <c r="DD7" s="780"/>
      <c r="DE7" s="780"/>
      <c r="DF7" s="781"/>
      <c r="DG7" s="779" t="s">
        <v>538</v>
      </c>
      <c r="DH7" s="780"/>
      <c r="DI7" s="780"/>
      <c r="DJ7" s="780"/>
      <c r="DK7" s="781"/>
      <c r="DL7" s="779" t="s">
        <v>538</v>
      </c>
      <c r="DM7" s="780"/>
      <c r="DN7" s="780"/>
      <c r="DO7" s="780"/>
      <c r="DP7" s="781"/>
      <c r="DQ7" s="779" t="s">
        <v>538</v>
      </c>
      <c r="DR7" s="780"/>
      <c r="DS7" s="780"/>
      <c r="DT7" s="780"/>
      <c r="DU7" s="781"/>
      <c r="DV7" s="782"/>
      <c r="DW7" s="783"/>
      <c r="DX7" s="783"/>
      <c r="DY7" s="783"/>
      <c r="DZ7" s="784"/>
      <c r="EA7" s="234"/>
    </row>
    <row r="8" spans="1:131" s="235" customFormat="1" ht="26.25" customHeight="1" x14ac:dyDescent="0.15">
      <c r="A8" s="238">
        <v>2</v>
      </c>
      <c r="B8" s="816" t="s">
        <v>396</v>
      </c>
      <c r="C8" s="817"/>
      <c r="D8" s="817"/>
      <c r="E8" s="817"/>
      <c r="F8" s="817"/>
      <c r="G8" s="817"/>
      <c r="H8" s="817"/>
      <c r="I8" s="817"/>
      <c r="J8" s="817"/>
      <c r="K8" s="817"/>
      <c r="L8" s="817"/>
      <c r="M8" s="817"/>
      <c r="N8" s="817"/>
      <c r="O8" s="817"/>
      <c r="P8" s="818"/>
      <c r="Q8" s="819">
        <v>29</v>
      </c>
      <c r="R8" s="820"/>
      <c r="S8" s="820"/>
      <c r="T8" s="820"/>
      <c r="U8" s="820"/>
      <c r="V8" s="820">
        <v>26</v>
      </c>
      <c r="W8" s="820"/>
      <c r="X8" s="820"/>
      <c r="Y8" s="820"/>
      <c r="Z8" s="820"/>
      <c r="AA8" s="820">
        <v>3</v>
      </c>
      <c r="AB8" s="820"/>
      <c r="AC8" s="820"/>
      <c r="AD8" s="820"/>
      <c r="AE8" s="821"/>
      <c r="AF8" s="822">
        <v>3</v>
      </c>
      <c r="AG8" s="823"/>
      <c r="AH8" s="823"/>
      <c r="AI8" s="823"/>
      <c r="AJ8" s="824"/>
      <c r="AK8" s="805">
        <v>4</v>
      </c>
      <c r="AL8" s="806"/>
      <c r="AM8" s="806"/>
      <c r="AN8" s="806"/>
      <c r="AO8" s="806"/>
      <c r="AP8" s="806" t="s">
        <v>538</v>
      </c>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c r="BT8" s="810"/>
      <c r="BU8" s="810"/>
      <c r="BV8" s="810"/>
      <c r="BW8" s="810"/>
      <c r="BX8" s="810"/>
      <c r="BY8" s="810"/>
      <c r="BZ8" s="810"/>
      <c r="CA8" s="810"/>
      <c r="CB8" s="810"/>
      <c r="CC8" s="810"/>
      <c r="CD8" s="810"/>
      <c r="CE8" s="810"/>
      <c r="CF8" s="810"/>
      <c r="CG8" s="811"/>
      <c r="CH8" s="812"/>
      <c r="CI8" s="813"/>
      <c r="CJ8" s="813"/>
      <c r="CK8" s="813"/>
      <c r="CL8" s="814"/>
      <c r="CM8" s="812"/>
      <c r="CN8" s="813"/>
      <c r="CO8" s="813"/>
      <c r="CP8" s="813"/>
      <c r="CQ8" s="814"/>
      <c r="CR8" s="812"/>
      <c r="CS8" s="813"/>
      <c r="CT8" s="813"/>
      <c r="CU8" s="813"/>
      <c r="CV8" s="814"/>
      <c r="CW8" s="812"/>
      <c r="CX8" s="813"/>
      <c r="CY8" s="813"/>
      <c r="CZ8" s="813"/>
      <c r="DA8" s="814"/>
      <c r="DB8" s="812"/>
      <c r="DC8" s="813"/>
      <c r="DD8" s="813"/>
      <c r="DE8" s="813"/>
      <c r="DF8" s="814"/>
      <c r="DG8" s="812"/>
      <c r="DH8" s="813"/>
      <c r="DI8" s="813"/>
      <c r="DJ8" s="813"/>
      <c r="DK8" s="814"/>
      <c r="DL8" s="812"/>
      <c r="DM8" s="813"/>
      <c r="DN8" s="813"/>
      <c r="DO8" s="813"/>
      <c r="DP8" s="814"/>
      <c r="DQ8" s="812"/>
      <c r="DR8" s="813"/>
      <c r="DS8" s="813"/>
      <c r="DT8" s="813"/>
      <c r="DU8" s="814"/>
      <c r="DV8" s="809"/>
      <c r="DW8" s="810"/>
      <c r="DX8" s="810"/>
      <c r="DY8" s="810"/>
      <c r="DZ8" s="815"/>
      <c r="EA8" s="234"/>
    </row>
    <row r="9" spans="1:131" s="235" customFormat="1" ht="26.25" customHeight="1" x14ac:dyDescent="0.15">
      <c r="A9" s="238">
        <v>3</v>
      </c>
      <c r="B9" s="816" t="s">
        <v>397</v>
      </c>
      <c r="C9" s="817"/>
      <c r="D9" s="817"/>
      <c r="E9" s="817"/>
      <c r="F9" s="817"/>
      <c r="G9" s="817"/>
      <c r="H9" s="817"/>
      <c r="I9" s="817"/>
      <c r="J9" s="817"/>
      <c r="K9" s="817"/>
      <c r="L9" s="817"/>
      <c r="M9" s="817"/>
      <c r="N9" s="817"/>
      <c r="O9" s="817"/>
      <c r="P9" s="818"/>
      <c r="Q9" s="819">
        <v>36</v>
      </c>
      <c r="R9" s="820"/>
      <c r="S9" s="820"/>
      <c r="T9" s="820"/>
      <c r="U9" s="820"/>
      <c r="V9" s="820">
        <v>35</v>
      </c>
      <c r="W9" s="820"/>
      <c r="X9" s="820"/>
      <c r="Y9" s="820"/>
      <c r="Z9" s="820"/>
      <c r="AA9" s="820">
        <v>1</v>
      </c>
      <c r="AB9" s="820"/>
      <c r="AC9" s="820"/>
      <c r="AD9" s="820"/>
      <c r="AE9" s="821"/>
      <c r="AF9" s="822">
        <v>1</v>
      </c>
      <c r="AG9" s="823"/>
      <c r="AH9" s="823"/>
      <c r="AI9" s="823"/>
      <c r="AJ9" s="824"/>
      <c r="AK9" s="805">
        <v>5</v>
      </c>
      <c r="AL9" s="806"/>
      <c r="AM9" s="806"/>
      <c r="AN9" s="806"/>
      <c r="AO9" s="806"/>
      <c r="AP9" s="806" t="s">
        <v>538</v>
      </c>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c r="BT9" s="810"/>
      <c r="BU9" s="810"/>
      <c r="BV9" s="810"/>
      <c r="BW9" s="810"/>
      <c r="BX9" s="810"/>
      <c r="BY9" s="810"/>
      <c r="BZ9" s="810"/>
      <c r="CA9" s="810"/>
      <c r="CB9" s="810"/>
      <c r="CC9" s="810"/>
      <c r="CD9" s="810"/>
      <c r="CE9" s="810"/>
      <c r="CF9" s="810"/>
      <c r="CG9" s="811"/>
      <c r="CH9" s="812"/>
      <c r="CI9" s="813"/>
      <c r="CJ9" s="813"/>
      <c r="CK9" s="813"/>
      <c r="CL9" s="814"/>
      <c r="CM9" s="812"/>
      <c r="CN9" s="813"/>
      <c r="CO9" s="813"/>
      <c r="CP9" s="813"/>
      <c r="CQ9" s="814"/>
      <c r="CR9" s="812"/>
      <c r="CS9" s="813"/>
      <c r="CT9" s="813"/>
      <c r="CU9" s="813"/>
      <c r="CV9" s="814"/>
      <c r="CW9" s="812"/>
      <c r="CX9" s="813"/>
      <c r="CY9" s="813"/>
      <c r="CZ9" s="813"/>
      <c r="DA9" s="814"/>
      <c r="DB9" s="812"/>
      <c r="DC9" s="813"/>
      <c r="DD9" s="813"/>
      <c r="DE9" s="813"/>
      <c r="DF9" s="814"/>
      <c r="DG9" s="812"/>
      <c r="DH9" s="813"/>
      <c r="DI9" s="813"/>
      <c r="DJ9" s="813"/>
      <c r="DK9" s="814"/>
      <c r="DL9" s="812"/>
      <c r="DM9" s="813"/>
      <c r="DN9" s="813"/>
      <c r="DO9" s="813"/>
      <c r="DP9" s="814"/>
      <c r="DQ9" s="812"/>
      <c r="DR9" s="813"/>
      <c r="DS9" s="813"/>
      <c r="DT9" s="813"/>
      <c r="DU9" s="814"/>
      <c r="DV9" s="809"/>
      <c r="DW9" s="810"/>
      <c r="DX9" s="810"/>
      <c r="DY9" s="810"/>
      <c r="DZ9" s="815"/>
      <c r="EA9" s="234"/>
    </row>
    <row r="10" spans="1:131" s="235" customFormat="1" ht="26.25" customHeight="1" x14ac:dyDescent="0.15">
      <c r="A10" s="238">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c r="BT10" s="810"/>
      <c r="BU10" s="810"/>
      <c r="BV10" s="810"/>
      <c r="BW10" s="810"/>
      <c r="BX10" s="810"/>
      <c r="BY10" s="810"/>
      <c r="BZ10" s="810"/>
      <c r="CA10" s="810"/>
      <c r="CB10" s="810"/>
      <c r="CC10" s="810"/>
      <c r="CD10" s="810"/>
      <c r="CE10" s="810"/>
      <c r="CF10" s="810"/>
      <c r="CG10" s="811"/>
      <c r="CH10" s="812"/>
      <c r="CI10" s="813"/>
      <c r="CJ10" s="813"/>
      <c r="CK10" s="813"/>
      <c r="CL10" s="814"/>
      <c r="CM10" s="812"/>
      <c r="CN10" s="813"/>
      <c r="CO10" s="813"/>
      <c r="CP10" s="813"/>
      <c r="CQ10" s="814"/>
      <c r="CR10" s="812"/>
      <c r="CS10" s="813"/>
      <c r="CT10" s="813"/>
      <c r="CU10" s="813"/>
      <c r="CV10" s="814"/>
      <c r="CW10" s="812"/>
      <c r="CX10" s="813"/>
      <c r="CY10" s="813"/>
      <c r="CZ10" s="813"/>
      <c r="DA10" s="814"/>
      <c r="DB10" s="812"/>
      <c r="DC10" s="813"/>
      <c r="DD10" s="813"/>
      <c r="DE10" s="813"/>
      <c r="DF10" s="814"/>
      <c r="DG10" s="812"/>
      <c r="DH10" s="813"/>
      <c r="DI10" s="813"/>
      <c r="DJ10" s="813"/>
      <c r="DK10" s="814"/>
      <c r="DL10" s="812"/>
      <c r="DM10" s="813"/>
      <c r="DN10" s="813"/>
      <c r="DO10" s="813"/>
      <c r="DP10" s="814"/>
      <c r="DQ10" s="812"/>
      <c r="DR10" s="813"/>
      <c r="DS10" s="813"/>
      <c r="DT10" s="813"/>
      <c r="DU10" s="814"/>
      <c r="DV10" s="809"/>
      <c r="DW10" s="810"/>
      <c r="DX10" s="810"/>
      <c r="DY10" s="810"/>
      <c r="DZ10" s="815"/>
      <c r="EA10" s="234"/>
    </row>
    <row r="11" spans="1:131" s="235" customFormat="1" ht="26.25" customHeight="1" x14ac:dyDescent="0.15">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15">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15">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15">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15">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15">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15">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15">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15">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15">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15">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398</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
      <c r="A23" s="240" t="s">
        <v>399</v>
      </c>
      <c r="B23" s="825" t="s">
        <v>400</v>
      </c>
      <c r="C23" s="826"/>
      <c r="D23" s="826"/>
      <c r="E23" s="826"/>
      <c r="F23" s="826"/>
      <c r="G23" s="826"/>
      <c r="H23" s="826"/>
      <c r="I23" s="826"/>
      <c r="J23" s="826"/>
      <c r="K23" s="826"/>
      <c r="L23" s="826"/>
      <c r="M23" s="826"/>
      <c r="N23" s="826"/>
      <c r="O23" s="826"/>
      <c r="P23" s="827"/>
      <c r="Q23" s="828">
        <v>26459</v>
      </c>
      <c r="R23" s="829"/>
      <c r="S23" s="829"/>
      <c r="T23" s="829"/>
      <c r="U23" s="829"/>
      <c r="V23" s="829">
        <v>25334</v>
      </c>
      <c r="W23" s="829"/>
      <c r="X23" s="829"/>
      <c r="Y23" s="829"/>
      <c r="Z23" s="829"/>
      <c r="AA23" s="829">
        <v>1125</v>
      </c>
      <c r="AB23" s="829"/>
      <c r="AC23" s="829"/>
      <c r="AD23" s="829"/>
      <c r="AE23" s="830"/>
      <c r="AF23" s="831">
        <v>843</v>
      </c>
      <c r="AG23" s="829"/>
      <c r="AH23" s="829"/>
      <c r="AI23" s="829"/>
      <c r="AJ23" s="832"/>
      <c r="AK23" s="833"/>
      <c r="AL23" s="834"/>
      <c r="AM23" s="834"/>
      <c r="AN23" s="834"/>
      <c r="AO23" s="834"/>
      <c r="AP23" s="829">
        <v>26949</v>
      </c>
      <c r="AQ23" s="829"/>
      <c r="AR23" s="829"/>
      <c r="AS23" s="829"/>
      <c r="AT23" s="829"/>
      <c r="AU23" s="845"/>
      <c r="AV23" s="845"/>
      <c r="AW23" s="845"/>
      <c r="AX23" s="845"/>
      <c r="AY23" s="846"/>
      <c r="AZ23" s="847" t="s">
        <v>401</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15">
      <c r="A24" s="844" t="s">
        <v>402</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
      <c r="A25" s="761" t="s">
        <v>403</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15">
      <c r="A26" s="763" t="s">
        <v>378</v>
      </c>
      <c r="B26" s="764"/>
      <c r="C26" s="764"/>
      <c r="D26" s="764"/>
      <c r="E26" s="764"/>
      <c r="F26" s="764"/>
      <c r="G26" s="764"/>
      <c r="H26" s="764"/>
      <c r="I26" s="764"/>
      <c r="J26" s="764"/>
      <c r="K26" s="764"/>
      <c r="L26" s="764"/>
      <c r="M26" s="764"/>
      <c r="N26" s="764"/>
      <c r="O26" s="764"/>
      <c r="P26" s="765"/>
      <c r="Q26" s="769" t="s">
        <v>404</v>
      </c>
      <c r="R26" s="770"/>
      <c r="S26" s="770"/>
      <c r="T26" s="770"/>
      <c r="U26" s="771"/>
      <c r="V26" s="769" t="s">
        <v>405</v>
      </c>
      <c r="W26" s="770"/>
      <c r="X26" s="770"/>
      <c r="Y26" s="770"/>
      <c r="Z26" s="771"/>
      <c r="AA26" s="769" t="s">
        <v>406</v>
      </c>
      <c r="AB26" s="770"/>
      <c r="AC26" s="770"/>
      <c r="AD26" s="770"/>
      <c r="AE26" s="770"/>
      <c r="AF26" s="850" t="s">
        <v>407</v>
      </c>
      <c r="AG26" s="851"/>
      <c r="AH26" s="851"/>
      <c r="AI26" s="851"/>
      <c r="AJ26" s="852"/>
      <c r="AK26" s="770" t="s">
        <v>408</v>
      </c>
      <c r="AL26" s="770"/>
      <c r="AM26" s="770"/>
      <c r="AN26" s="770"/>
      <c r="AO26" s="771"/>
      <c r="AP26" s="769" t="s">
        <v>409</v>
      </c>
      <c r="AQ26" s="770"/>
      <c r="AR26" s="770"/>
      <c r="AS26" s="770"/>
      <c r="AT26" s="771"/>
      <c r="AU26" s="769" t="s">
        <v>410</v>
      </c>
      <c r="AV26" s="770"/>
      <c r="AW26" s="770"/>
      <c r="AX26" s="770"/>
      <c r="AY26" s="771"/>
      <c r="AZ26" s="769" t="s">
        <v>411</v>
      </c>
      <c r="BA26" s="770"/>
      <c r="BB26" s="770"/>
      <c r="BC26" s="770"/>
      <c r="BD26" s="771"/>
      <c r="BE26" s="769" t="s">
        <v>385</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15">
      <c r="A28" s="242">
        <v>1</v>
      </c>
      <c r="B28" s="785" t="s">
        <v>412</v>
      </c>
      <c r="C28" s="786"/>
      <c r="D28" s="786"/>
      <c r="E28" s="786"/>
      <c r="F28" s="786"/>
      <c r="G28" s="786"/>
      <c r="H28" s="786"/>
      <c r="I28" s="786"/>
      <c r="J28" s="786"/>
      <c r="K28" s="786"/>
      <c r="L28" s="786"/>
      <c r="M28" s="786"/>
      <c r="N28" s="786"/>
      <c r="O28" s="786"/>
      <c r="P28" s="787"/>
      <c r="Q28" s="858">
        <v>4733</v>
      </c>
      <c r="R28" s="859"/>
      <c r="S28" s="859"/>
      <c r="T28" s="859"/>
      <c r="U28" s="859"/>
      <c r="V28" s="859">
        <v>4698</v>
      </c>
      <c r="W28" s="859"/>
      <c r="X28" s="859"/>
      <c r="Y28" s="859"/>
      <c r="Z28" s="859"/>
      <c r="AA28" s="859">
        <v>35</v>
      </c>
      <c r="AB28" s="859"/>
      <c r="AC28" s="859"/>
      <c r="AD28" s="859"/>
      <c r="AE28" s="860"/>
      <c r="AF28" s="861">
        <v>35</v>
      </c>
      <c r="AG28" s="859"/>
      <c r="AH28" s="859"/>
      <c r="AI28" s="859"/>
      <c r="AJ28" s="862"/>
      <c r="AK28" s="863">
        <v>364</v>
      </c>
      <c r="AL28" s="864"/>
      <c r="AM28" s="864"/>
      <c r="AN28" s="864"/>
      <c r="AO28" s="864"/>
      <c r="AP28" s="864" t="s">
        <v>538</v>
      </c>
      <c r="AQ28" s="864"/>
      <c r="AR28" s="864"/>
      <c r="AS28" s="864"/>
      <c r="AT28" s="864"/>
      <c r="AU28" s="864" t="s">
        <v>538</v>
      </c>
      <c r="AV28" s="864"/>
      <c r="AW28" s="864"/>
      <c r="AX28" s="864"/>
      <c r="AY28" s="864"/>
      <c r="AZ28" s="865" t="s">
        <v>538</v>
      </c>
      <c r="BA28" s="865"/>
      <c r="BB28" s="865"/>
      <c r="BC28" s="865"/>
      <c r="BD28" s="865"/>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15">
      <c r="A29" s="242">
        <v>2</v>
      </c>
      <c r="B29" s="816" t="s">
        <v>413</v>
      </c>
      <c r="C29" s="817"/>
      <c r="D29" s="817"/>
      <c r="E29" s="817"/>
      <c r="F29" s="817"/>
      <c r="G29" s="817"/>
      <c r="H29" s="817"/>
      <c r="I29" s="817"/>
      <c r="J29" s="817"/>
      <c r="K29" s="817"/>
      <c r="L29" s="817"/>
      <c r="M29" s="817"/>
      <c r="N29" s="817"/>
      <c r="O29" s="817"/>
      <c r="P29" s="818"/>
      <c r="Q29" s="819">
        <v>4698</v>
      </c>
      <c r="R29" s="820"/>
      <c r="S29" s="820"/>
      <c r="T29" s="820"/>
      <c r="U29" s="820"/>
      <c r="V29" s="820">
        <v>4406</v>
      </c>
      <c r="W29" s="820"/>
      <c r="X29" s="820"/>
      <c r="Y29" s="820"/>
      <c r="Z29" s="820"/>
      <c r="AA29" s="820">
        <v>292</v>
      </c>
      <c r="AB29" s="820"/>
      <c r="AC29" s="820"/>
      <c r="AD29" s="820"/>
      <c r="AE29" s="821"/>
      <c r="AF29" s="822">
        <v>292</v>
      </c>
      <c r="AG29" s="823"/>
      <c r="AH29" s="823"/>
      <c r="AI29" s="823"/>
      <c r="AJ29" s="824"/>
      <c r="AK29" s="870">
        <v>740</v>
      </c>
      <c r="AL29" s="866"/>
      <c r="AM29" s="866"/>
      <c r="AN29" s="866"/>
      <c r="AO29" s="866"/>
      <c r="AP29" s="866" t="s">
        <v>538</v>
      </c>
      <c r="AQ29" s="866"/>
      <c r="AR29" s="866"/>
      <c r="AS29" s="866"/>
      <c r="AT29" s="866"/>
      <c r="AU29" s="866" t="s">
        <v>538</v>
      </c>
      <c r="AV29" s="866"/>
      <c r="AW29" s="866"/>
      <c r="AX29" s="866"/>
      <c r="AY29" s="866"/>
      <c r="AZ29" s="867" t="s">
        <v>538</v>
      </c>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15">
      <c r="A30" s="242">
        <v>3</v>
      </c>
      <c r="B30" s="816" t="s">
        <v>414</v>
      </c>
      <c r="C30" s="817"/>
      <c r="D30" s="817"/>
      <c r="E30" s="817"/>
      <c r="F30" s="817"/>
      <c r="G30" s="817"/>
      <c r="H30" s="817"/>
      <c r="I30" s="817"/>
      <c r="J30" s="817"/>
      <c r="K30" s="817"/>
      <c r="L30" s="817"/>
      <c r="M30" s="817"/>
      <c r="N30" s="817"/>
      <c r="O30" s="817"/>
      <c r="P30" s="818"/>
      <c r="Q30" s="819">
        <v>708</v>
      </c>
      <c r="R30" s="820"/>
      <c r="S30" s="820"/>
      <c r="T30" s="820"/>
      <c r="U30" s="820"/>
      <c r="V30" s="820">
        <v>692</v>
      </c>
      <c r="W30" s="820"/>
      <c r="X30" s="820"/>
      <c r="Y30" s="820"/>
      <c r="Z30" s="820"/>
      <c r="AA30" s="820">
        <v>17</v>
      </c>
      <c r="AB30" s="820"/>
      <c r="AC30" s="820"/>
      <c r="AD30" s="820"/>
      <c r="AE30" s="821"/>
      <c r="AF30" s="822">
        <v>17</v>
      </c>
      <c r="AG30" s="823"/>
      <c r="AH30" s="823"/>
      <c r="AI30" s="823"/>
      <c r="AJ30" s="824"/>
      <c r="AK30" s="870">
        <v>111</v>
      </c>
      <c r="AL30" s="866"/>
      <c r="AM30" s="866"/>
      <c r="AN30" s="866"/>
      <c r="AO30" s="866"/>
      <c r="AP30" s="866" t="s">
        <v>538</v>
      </c>
      <c r="AQ30" s="866"/>
      <c r="AR30" s="866"/>
      <c r="AS30" s="866"/>
      <c r="AT30" s="866"/>
      <c r="AU30" s="866" t="s">
        <v>538</v>
      </c>
      <c r="AV30" s="866"/>
      <c r="AW30" s="866"/>
      <c r="AX30" s="866"/>
      <c r="AY30" s="866"/>
      <c r="AZ30" s="867" t="s">
        <v>538</v>
      </c>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15">
      <c r="A31" s="242">
        <v>4</v>
      </c>
      <c r="B31" s="816" t="s">
        <v>415</v>
      </c>
      <c r="C31" s="817"/>
      <c r="D31" s="817"/>
      <c r="E31" s="817"/>
      <c r="F31" s="817"/>
      <c r="G31" s="817"/>
      <c r="H31" s="817"/>
      <c r="I31" s="817"/>
      <c r="J31" s="817"/>
      <c r="K31" s="817"/>
      <c r="L31" s="817"/>
      <c r="M31" s="817"/>
      <c r="N31" s="817"/>
      <c r="O31" s="817"/>
      <c r="P31" s="818"/>
      <c r="Q31" s="819">
        <v>959</v>
      </c>
      <c r="R31" s="820"/>
      <c r="S31" s="820"/>
      <c r="T31" s="820"/>
      <c r="U31" s="820"/>
      <c r="V31" s="820">
        <v>929</v>
      </c>
      <c r="W31" s="820"/>
      <c r="X31" s="820"/>
      <c r="Y31" s="820"/>
      <c r="Z31" s="820"/>
      <c r="AA31" s="820">
        <v>29</v>
      </c>
      <c r="AB31" s="820"/>
      <c r="AC31" s="820"/>
      <c r="AD31" s="820"/>
      <c r="AE31" s="821"/>
      <c r="AF31" s="822">
        <v>741</v>
      </c>
      <c r="AG31" s="823"/>
      <c r="AH31" s="823"/>
      <c r="AI31" s="823"/>
      <c r="AJ31" s="824"/>
      <c r="AK31" s="870">
        <v>6</v>
      </c>
      <c r="AL31" s="866"/>
      <c r="AM31" s="866"/>
      <c r="AN31" s="866"/>
      <c r="AO31" s="866"/>
      <c r="AP31" s="866">
        <v>2884</v>
      </c>
      <c r="AQ31" s="866"/>
      <c r="AR31" s="866"/>
      <c r="AS31" s="866"/>
      <c r="AT31" s="866"/>
      <c r="AU31" s="866">
        <v>23</v>
      </c>
      <c r="AV31" s="866"/>
      <c r="AW31" s="866"/>
      <c r="AX31" s="866"/>
      <c r="AY31" s="866"/>
      <c r="AZ31" s="867" t="s">
        <v>538</v>
      </c>
      <c r="BA31" s="867"/>
      <c r="BB31" s="867"/>
      <c r="BC31" s="867"/>
      <c r="BD31" s="867"/>
      <c r="BE31" s="868" t="s">
        <v>416</v>
      </c>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15">
      <c r="A32" s="242">
        <v>5</v>
      </c>
      <c r="B32" s="816" t="s">
        <v>417</v>
      </c>
      <c r="C32" s="817"/>
      <c r="D32" s="817"/>
      <c r="E32" s="817"/>
      <c r="F32" s="817"/>
      <c r="G32" s="817"/>
      <c r="H32" s="817"/>
      <c r="I32" s="817"/>
      <c r="J32" s="817"/>
      <c r="K32" s="817"/>
      <c r="L32" s="817"/>
      <c r="M32" s="817"/>
      <c r="N32" s="817"/>
      <c r="O32" s="817"/>
      <c r="P32" s="818"/>
      <c r="Q32" s="819">
        <v>1652</v>
      </c>
      <c r="R32" s="820"/>
      <c r="S32" s="820"/>
      <c r="T32" s="820"/>
      <c r="U32" s="820"/>
      <c r="V32" s="820">
        <v>1448</v>
      </c>
      <c r="W32" s="820"/>
      <c r="X32" s="820"/>
      <c r="Y32" s="820"/>
      <c r="Z32" s="820"/>
      <c r="AA32" s="820">
        <v>205</v>
      </c>
      <c r="AB32" s="820"/>
      <c r="AC32" s="820"/>
      <c r="AD32" s="820"/>
      <c r="AE32" s="821"/>
      <c r="AF32" s="822">
        <v>1085</v>
      </c>
      <c r="AG32" s="823"/>
      <c r="AH32" s="823"/>
      <c r="AI32" s="823"/>
      <c r="AJ32" s="824"/>
      <c r="AK32" s="870">
        <v>229</v>
      </c>
      <c r="AL32" s="866"/>
      <c r="AM32" s="866"/>
      <c r="AN32" s="866"/>
      <c r="AO32" s="866"/>
      <c r="AP32" s="866">
        <v>6468</v>
      </c>
      <c r="AQ32" s="866"/>
      <c r="AR32" s="866"/>
      <c r="AS32" s="866"/>
      <c r="AT32" s="866"/>
      <c r="AU32" s="866">
        <v>899</v>
      </c>
      <c r="AV32" s="866"/>
      <c r="AW32" s="866"/>
      <c r="AX32" s="866"/>
      <c r="AY32" s="866"/>
      <c r="AZ32" s="867" t="s">
        <v>538</v>
      </c>
      <c r="BA32" s="867"/>
      <c r="BB32" s="867"/>
      <c r="BC32" s="867"/>
      <c r="BD32" s="867"/>
      <c r="BE32" s="868" t="s">
        <v>418</v>
      </c>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15">
      <c r="A33" s="242">
        <v>6</v>
      </c>
      <c r="B33" s="816" t="s">
        <v>419</v>
      </c>
      <c r="C33" s="817"/>
      <c r="D33" s="817"/>
      <c r="E33" s="817"/>
      <c r="F33" s="817"/>
      <c r="G33" s="817"/>
      <c r="H33" s="817"/>
      <c r="I33" s="817"/>
      <c r="J33" s="817"/>
      <c r="K33" s="817"/>
      <c r="L33" s="817"/>
      <c r="M33" s="817"/>
      <c r="N33" s="817"/>
      <c r="O33" s="817"/>
      <c r="P33" s="818"/>
      <c r="Q33" s="819">
        <v>4167</v>
      </c>
      <c r="R33" s="820"/>
      <c r="S33" s="820"/>
      <c r="T33" s="820"/>
      <c r="U33" s="820"/>
      <c r="V33" s="820">
        <v>3200</v>
      </c>
      <c r="W33" s="820"/>
      <c r="X33" s="820"/>
      <c r="Y33" s="820"/>
      <c r="Z33" s="820"/>
      <c r="AA33" s="820">
        <v>967</v>
      </c>
      <c r="AB33" s="820"/>
      <c r="AC33" s="820"/>
      <c r="AD33" s="820"/>
      <c r="AE33" s="821"/>
      <c r="AF33" s="822">
        <v>3810</v>
      </c>
      <c r="AG33" s="823"/>
      <c r="AH33" s="823"/>
      <c r="AI33" s="823"/>
      <c r="AJ33" s="824"/>
      <c r="AK33" s="870">
        <v>347</v>
      </c>
      <c r="AL33" s="866"/>
      <c r="AM33" s="866"/>
      <c r="AN33" s="866"/>
      <c r="AO33" s="866"/>
      <c r="AP33" s="866">
        <v>2335</v>
      </c>
      <c r="AQ33" s="866"/>
      <c r="AR33" s="866"/>
      <c r="AS33" s="866"/>
      <c r="AT33" s="866"/>
      <c r="AU33" s="866">
        <v>1244</v>
      </c>
      <c r="AV33" s="866"/>
      <c r="AW33" s="866"/>
      <c r="AX33" s="866"/>
      <c r="AY33" s="866"/>
      <c r="AZ33" s="867" t="s">
        <v>538</v>
      </c>
      <c r="BA33" s="867"/>
      <c r="BB33" s="867"/>
      <c r="BC33" s="867"/>
      <c r="BD33" s="867"/>
      <c r="BE33" s="868" t="s">
        <v>418</v>
      </c>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15">
      <c r="A34" s="242">
        <v>7</v>
      </c>
      <c r="B34" s="816" t="s">
        <v>420</v>
      </c>
      <c r="C34" s="817"/>
      <c r="D34" s="817"/>
      <c r="E34" s="817"/>
      <c r="F34" s="817"/>
      <c r="G34" s="817"/>
      <c r="H34" s="817"/>
      <c r="I34" s="817"/>
      <c r="J34" s="817"/>
      <c r="K34" s="817"/>
      <c r="L34" s="817"/>
      <c r="M34" s="817"/>
      <c r="N34" s="817"/>
      <c r="O34" s="817"/>
      <c r="P34" s="818"/>
      <c r="Q34" s="819">
        <v>105</v>
      </c>
      <c r="R34" s="820"/>
      <c r="S34" s="820"/>
      <c r="T34" s="820"/>
      <c r="U34" s="820"/>
      <c r="V34" s="820">
        <v>105</v>
      </c>
      <c r="W34" s="820"/>
      <c r="X34" s="820"/>
      <c r="Y34" s="820"/>
      <c r="Z34" s="820"/>
      <c r="AA34" s="820" t="s">
        <v>538</v>
      </c>
      <c r="AB34" s="820"/>
      <c r="AC34" s="820"/>
      <c r="AD34" s="820"/>
      <c r="AE34" s="821"/>
      <c r="AF34" s="822" t="s">
        <v>538</v>
      </c>
      <c r="AG34" s="823"/>
      <c r="AH34" s="823"/>
      <c r="AI34" s="823"/>
      <c r="AJ34" s="824"/>
      <c r="AK34" s="870" t="s">
        <v>538</v>
      </c>
      <c r="AL34" s="866"/>
      <c r="AM34" s="866"/>
      <c r="AN34" s="866"/>
      <c r="AO34" s="866"/>
      <c r="AP34" s="866">
        <v>120</v>
      </c>
      <c r="AQ34" s="866"/>
      <c r="AR34" s="866"/>
      <c r="AS34" s="866"/>
      <c r="AT34" s="866"/>
      <c r="AU34" s="866" t="s">
        <v>538</v>
      </c>
      <c r="AV34" s="866"/>
      <c r="AW34" s="866"/>
      <c r="AX34" s="866"/>
      <c r="AY34" s="866"/>
      <c r="AZ34" s="867" t="s">
        <v>615</v>
      </c>
      <c r="BA34" s="867"/>
      <c r="BB34" s="867"/>
      <c r="BC34" s="867"/>
      <c r="BD34" s="867"/>
      <c r="BE34" s="868" t="s">
        <v>421</v>
      </c>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15">
      <c r="A35" s="242">
        <v>8</v>
      </c>
      <c r="B35" s="816"/>
      <c r="C35" s="817"/>
      <c r="D35" s="817"/>
      <c r="E35" s="817"/>
      <c r="F35" s="817"/>
      <c r="G35" s="817"/>
      <c r="H35" s="817"/>
      <c r="I35" s="817"/>
      <c r="J35" s="817"/>
      <c r="K35" s="817"/>
      <c r="L35" s="817"/>
      <c r="M35" s="817"/>
      <c r="N35" s="817"/>
      <c r="O35" s="817"/>
      <c r="P35" s="818"/>
      <c r="Q35" s="819"/>
      <c r="R35" s="820"/>
      <c r="S35" s="820"/>
      <c r="T35" s="820"/>
      <c r="U35" s="820"/>
      <c r="V35" s="820"/>
      <c r="W35" s="820"/>
      <c r="X35" s="820"/>
      <c r="Y35" s="820"/>
      <c r="Z35" s="820"/>
      <c r="AA35" s="820"/>
      <c r="AB35" s="820"/>
      <c r="AC35" s="820"/>
      <c r="AD35" s="820"/>
      <c r="AE35" s="821"/>
      <c r="AF35" s="822"/>
      <c r="AG35" s="823"/>
      <c r="AH35" s="823"/>
      <c r="AI35" s="823"/>
      <c r="AJ35" s="824"/>
      <c r="AK35" s="870"/>
      <c r="AL35" s="866"/>
      <c r="AM35" s="866"/>
      <c r="AN35" s="866"/>
      <c r="AO35" s="866"/>
      <c r="AP35" s="866"/>
      <c r="AQ35" s="866"/>
      <c r="AR35" s="866"/>
      <c r="AS35" s="866"/>
      <c r="AT35" s="866"/>
      <c r="AU35" s="866"/>
      <c r="AV35" s="866"/>
      <c r="AW35" s="866"/>
      <c r="AX35" s="866"/>
      <c r="AY35" s="866"/>
      <c r="AZ35" s="867"/>
      <c r="BA35" s="867"/>
      <c r="BB35" s="867"/>
      <c r="BC35" s="867"/>
      <c r="BD35" s="867"/>
      <c r="BE35" s="868"/>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15">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6"/>
      <c r="AM36" s="866"/>
      <c r="AN36" s="866"/>
      <c r="AO36" s="866"/>
      <c r="AP36" s="866"/>
      <c r="AQ36" s="866"/>
      <c r="AR36" s="866"/>
      <c r="AS36" s="866"/>
      <c r="AT36" s="866"/>
      <c r="AU36" s="866"/>
      <c r="AV36" s="866"/>
      <c r="AW36" s="866"/>
      <c r="AX36" s="866"/>
      <c r="AY36" s="866"/>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15">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15">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15">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15">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15">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15">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15">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15">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15">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15">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15">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15">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15">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15">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15">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15">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15">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15">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15">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15">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15">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15">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15">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15">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15">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422</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
      <c r="A63" s="240" t="s">
        <v>399</v>
      </c>
      <c r="B63" s="825" t="s">
        <v>423</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v>5980</v>
      </c>
      <c r="AG63" s="880"/>
      <c r="AH63" s="880"/>
      <c r="AI63" s="880"/>
      <c r="AJ63" s="881"/>
      <c r="AK63" s="882"/>
      <c r="AL63" s="877"/>
      <c r="AM63" s="877"/>
      <c r="AN63" s="877"/>
      <c r="AO63" s="877"/>
      <c r="AP63" s="880">
        <v>11807</v>
      </c>
      <c r="AQ63" s="880"/>
      <c r="AR63" s="880"/>
      <c r="AS63" s="880"/>
      <c r="AT63" s="880"/>
      <c r="AU63" s="880">
        <v>2166</v>
      </c>
      <c r="AV63" s="880"/>
      <c r="AW63" s="880"/>
      <c r="AX63" s="880"/>
      <c r="AY63" s="880"/>
      <c r="AZ63" s="884"/>
      <c r="BA63" s="884"/>
      <c r="BB63" s="884"/>
      <c r="BC63" s="884"/>
      <c r="BD63" s="884"/>
      <c r="BE63" s="885"/>
      <c r="BF63" s="885"/>
      <c r="BG63" s="885"/>
      <c r="BH63" s="885"/>
      <c r="BI63" s="886"/>
      <c r="BJ63" s="887" t="s">
        <v>424</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
      <c r="A65" s="232" t="s">
        <v>425</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15">
      <c r="A66" s="763" t="s">
        <v>426</v>
      </c>
      <c r="B66" s="764"/>
      <c r="C66" s="764"/>
      <c r="D66" s="764"/>
      <c r="E66" s="764"/>
      <c r="F66" s="764"/>
      <c r="G66" s="764"/>
      <c r="H66" s="764"/>
      <c r="I66" s="764"/>
      <c r="J66" s="764"/>
      <c r="K66" s="764"/>
      <c r="L66" s="764"/>
      <c r="M66" s="764"/>
      <c r="N66" s="764"/>
      <c r="O66" s="764"/>
      <c r="P66" s="765"/>
      <c r="Q66" s="769" t="s">
        <v>427</v>
      </c>
      <c r="R66" s="770"/>
      <c r="S66" s="770"/>
      <c r="T66" s="770"/>
      <c r="U66" s="771"/>
      <c r="V66" s="769" t="s">
        <v>428</v>
      </c>
      <c r="W66" s="770"/>
      <c r="X66" s="770"/>
      <c r="Y66" s="770"/>
      <c r="Z66" s="771"/>
      <c r="AA66" s="769" t="s">
        <v>429</v>
      </c>
      <c r="AB66" s="770"/>
      <c r="AC66" s="770"/>
      <c r="AD66" s="770"/>
      <c r="AE66" s="771"/>
      <c r="AF66" s="890" t="s">
        <v>430</v>
      </c>
      <c r="AG66" s="851"/>
      <c r="AH66" s="851"/>
      <c r="AI66" s="851"/>
      <c r="AJ66" s="891"/>
      <c r="AK66" s="769" t="s">
        <v>431</v>
      </c>
      <c r="AL66" s="764"/>
      <c r="AM66" s="764"/>
      <c r="AN66" s="764"/>
      <c r="AO66" s="765"/>
      <c r="AP66" s="769" t="s">
        <v>432</v>
      </c>
      <c r="AQ66" s="770"/>
      <c r="AR66" s="770"/>
      <c r="AS66" s="770"/>
      <c r="AT66" s="771"/>
      <c r="AU66" s="769" t="s">
        <v>433</v>
      </c>
      <c r="AV66" s="770"/>
      <c r="AW66" s="770"/>
      <c r="AX66" s="770"/>
      <c r="AY66" s="771"/>
      <c r="AZ66" s="769" t="s">
        <v>385</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15">
      <c r="A68" s="236">
        <v>1</v>
      </c>
      <c r="B68" s="905" t="s">
        <v>602</v>
      </c>
      <c r="C68" s="906"/>
      <c r="D68" s="906"/>
      <c r="E68" s="906"/>
      <c r="F68" s="906"/>
      <c r="G68" s="906"/>
      <c r="H68" s="906"/>
      <c r="I68" s="906"/>
      <c r="J68" s="906"/>
      <c r="K68" s="906"/>
      <c r="L68" s="906"/>
      <c r="M68" s="906"/>
      <c r="N68" s="906"/>
      <c r="O68" s="906"/>
      <c r="P68" s="907"/>
      <c r="Q68" s="908">
        <v>3454</v>
      </c>
      <c r="R68" s="902"/>
      <c r="S68" s="902"/>
      <c r="T68" s="902"/>
      <c r="U68" s="902"/>
      <c r="V68" s="902">
        <v>3112</v>
      </c>
      <c r="W68" s="902"/>
      <c r="X68" s="902"/>
      <c r="Y68" s="902"/>
      <c r="Z68" s="902"/>
      <c r="AA68" s="902">
        <v>342</v>
      </c>
      <c r="AB68" s="902"/>
      <c r="AC68" s="902"/>
      <c r="AD68" s="902"/>
      <c r="AE68" s="902"/>
      <c r="AF68" s="902">
        <v>342</v>
      </c>
      <c r="AG68" s="902"/>
      <c r="AH68" s="902"/>
      <c r="AI68" s="902"/>
      <c r="AJ68" s="902"/>
      <c r="AK68" s="902">
        <v>58</v>
      </c>
      <c r="AL68" s="902"/>
      <c r="AM68" s="902"/>
      <c r="AN68" s="902"/>
      <c r="AO68" s="902"/>
      <c r="AP68" s="902" t="s">
        <v>538</v>
      </c>
      <c r="AQ68" s="902"/>
      <c r="AR68" s="902"/>
      <c r="AS68" s="902"/>
      <c r="AT68" s="902"/>
      <c r="AU68" s="902" t="s">
        <v>538</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26.25" customHeight="1" x14ac:dyDescent="0.15">
      <c r="A69" s="238">
        <v>2</v>
      </c>
      <c r="B69" s="909" t="s">
        <v>603</v>
      </c>
      <c r="C69" s="910"/>
      <c r="D69" s="910"/>
      <c r="E69" s="910"/>
      <c r="F69" s="910"/>
      <c r="G69" s="910"/>
      <c r="H69" s="910"/>
      <c r="I69" s="910"/>
      <c r="J69" s="910"/>
      <c r="K69" s="910"/>
      <c r="L69" s="910"/>
      <c r="M69" s="910"/>
      <c r="N69" s="910"/>
      <c r="O69" s="910"/>
      <c r="P69" s="911"/>
      <c r="Q69" s="912">
        <v>33</v>
      </c>
      <c r="R69" s="866"/>
      <c r="S69" s="866"/>
      <c r="T69" s="866"/>
      <c r="U69" s="866"/>
      <c r="V69" s="866">
        <v>32</v>
      </c>
      <c r="W69" s="866"/>
      <c r="X69" s="866"/>
      <c r="Y69" s="866"/>
      <c r="Z69" s="866"/>
      <c r="AA69" s="866" t="s">
        <v>538</v>
      </c>
      <c r="AB69" s="866"/>
      <c r="AC69" s="866"/>
      <c r="AD69" s="866"/>
      <c r="AE69" s="866"/>
      <c r="AF69" s="866" t="s">
        <v>538</v>
      </c>
      <c r="AG69" s="866"/>
      <c r="AH69" s="866"/>
      <c r="AI69" s="866"/>
      <c r="AJ69" s="866"/>
      <c r="AK69" s="866">
        <v>1</v>
      </c>
      <c r="AL69" s="866"/>
      <c r="AM69" s="866"/>
      <c r="AN69" s="866"/>
      <c r="AO69" s="866"/>
      <c r="AP69" s="866" t="s">
        <v>538</v>
      </c>
      <c r="AQ69" s="866"/>
      <c r="AR69" s="866"/>
      <c r="AS69" s="866"/>
      <c r="AT69" s="866"/>
      <c r="AU69" s="866" t="s">
        <v>538</v>
      </c>
      <c r="AV69" s="866"/>
      <c r="AW69" s="866"/>
      <c r="AX69" s="866"/>
      <c r="AY69" s="866"/>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15">
      <c r="A70" s="238">
        <v>3</v>
      </c>
      <c r="B70" s="909" t="s">
        <v>604</v>
      </c>
      <c r="C70" s="910"/>
      <c r="D70" s="910"/>
      <c r="E70" s="910"/>
      <c r="F70" s="910"/>
      <c r="G70" s="910"/>
      <c r="H70" s="910"/>
      <c r="I70" s="910"/>
      <c r="J70" s="910"/>
      <c r="K70" s="910"/>
      <c r="L70" s="910"/>
      <c r="M70" s="910"/>
      <c r="N70" s="910"/>
      <c r="O70" s="910"/>
      <c r="P70" s="911"/>
      <c r="Q70" s="912">
        <v>206</v>
      </c>
      <c r="R70" s="866"/>
      <c r="S70" s="866"/>
      <c r="T70" s="866"/>
      <c r="U70" s="866"/>
      <c r="V70" s="866">
        <v>183</v>
      </c>
      <c r="W70" s="866"/>
      <c r="X70" s="866"/>
      <c r="Y70" s="866"/>
      <c r="Z70" s="866"/>
      <c r="AA70" s="866">
        <v>23</v>
      </c>
      <c r="AB70" s="866"/>
      <c r="AC70" s="866"/>
      <c r="AD70" s="866"/>
      <c r="AE70" s="866"/>
      <c r="AF70" s="866">
        <v>23</v>
      </c>
      <c r="AG70" s="866"/>
      <c r="AH70" s="866"/>
      <c r="AI70" s="866"/>
      <c r="AJ70" s="866"/>
      <c r="AK70" s="866" t="s">
        <v>538</v>
      </c>
      <c r="AL70" s="866"/>
      <c r="AM70" s="866"/>
      <c r="AN70" s="866"/>
      <c r="AO70" s="866"/>
      <c r="AP70" s="866">
        <v>137</v>
      </c>
      <c r="AQ70" s="866"/>
      <c r="AR70" s="866"/>
      <c r="AS70" s="866"/>
      <c r="AT70" s="866"/>
      <c r="AU70" s="866">
        <v>53</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15">
      <c r="A71" s="238">
        <v>4</v>
      </c>
      <c r="B71" s="909" t="s">
        <v>605</v>
      </c>
      <c r="C71" s="910"/>
      <c r="D71" s="910"/>
      <c r="E71" s="910"/>
      <c r="F71" s="910"/>
      <c r="G71" s="910"/>
      <c r="H71" s="910"/>
      <c r="I71" s="910"/>
      <c r="J71" s="910"/>
      <c r="K71" s="910"/>
      <c r="L71" s="910"/>
      <c r="M71" s="910"/>
      <c r="N71" s="910"/>
      <c r="O71" s="910"/>
      <c r="P71" s="911"/>
      <c r="Q71" s="912">
        <v>4658</v>
      </c>
      <c r="R71" s="866"/>
      <c r="S71" s="866"/>
      <c r="T71" s="866"/>
      <c r="U71" s="866"/>
      <c r="V71" s="866">
        <v>4596</v>
      </c>
      <c r="W71" s="866"/>
      <c r="X71" s="866"/>
      <c r="Y71" s="866"/>
      <c r="Z71" s="866"/>
      <c r="AA71" s="866">
        <v>62</v>
      </c>
      <c r="AB71" s="866"/>
      <c r="AC71" s="866"/>
      <c r="AD71" s="866"/>
      <c r="AE71" s="866"/>
      <c r="AF71" s="866">
        <v>62</v>
      </c>
      <c r="AG71" s="866"/>
      <c r="AH71" s="866"/>
      <c r="AI71" s="866"/>
      <c r="AJ71" s="866"/>
      <c r="AK71" s="866">
        <v>143</v>
      </c>
      <c r="AL71" s="866"/>
      <c r="AM71" s="866"/>
      <c r="AN71" s="866"/>
      <c r="AO71" s="866"/>
      <c r="AP71" s="866">
        <v>2672</v>
      </c>
      <c r="AQ71" s="866"/>
      <c r="AR71" s="866"/>
      <c r="AS71" s="866"/>
      <c r="AT71" s="866"/>
      <c r="AU71" s="866">
        <v>460</v>
      </c>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15">
      <c r="A72" s="238">
        <v>5</v>
      </c>
      <c r="B72" s="909" t="s">
        <v>606</v>
      </c>
      <c r="C72" s="910"/>
      <c r="D72" s="910"/>
      <c r="E72" s="910"/>
      <c r="F72" s="910"/>
      <c r="G72" s="910"/>
      <c r="H72" s="910"/>
      <c r="I72" s="910"/>
      <c r="J72" s="910"/>
      <c r="K72" s="910"/>
      <c r="L72" s="910"/>
      <c r="M72" s="910"/>
      <c r="N72" s="910"/>
      <c r="O72" s="910"/>
      <c r="P72" s="911"/>
      <c r="Q72" s="912">
        <v>78</v>
      </c>
      <c r="R72" s="866"/>
      <c r="S72" s="866"/>
      <c r="T72" s="866"/>
      <c r="U72" s="866"/>
      <c r="V72" s="866">
        <v>72</v>
      </c>
      <c r="W72" s="866"/>
      <c r="X72" s="866"/>
      <c r="Y72" s="866"/>
      <c r="Z72" s="866"/>
      <c r="AA72" s="866">
        <v>7</v>
      </c>
      <c r="AB72" s="866"/>
      <c r="AC72" s="866"/>
      <c r="AD72" s="866"/>
      <c r="AE72" s="866"/>
      <c r="AF72" s="866">
        <v>7</v>
      </c>
      <c r="AG72" s="866"/>
      <c r="AH72" s="866"/>
      <c r="AI72" s="866"/>
      <c r="AJ72" s="866"/>
      <c r="AK72" s="866" t="s">
        <v>538</v>
      </c>
      <c r="AL72" s="866"/>
      <c r="AM72" s="866"/>
      <c r="AN72" s="866"/>
      <c r="AO72" s="866"/>
      <c r="AP72" s="866" t="s">
        <v>538</v>
      </c>
      <c r="AQ72" s="866"/>
      <c r="AR72" s="866"/>
      <c r="AS72" s="866"/>
      <c r="AT72" s="866"/>
      <c r="AU72" s="866" t="s">
        <v>538</v>
      </c>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15">
      <c r="A73" s="238">
        <v>6</v>
      </c>
      <c r="B73" s="909" t="s">
        <v>607</v>
      </c>
      <c r="C73" s="910"/>
      <c r="D73" s="910"/>
      <c r="E73" s="910"/>
      <c r="F73" s="910"/>
      <c r="G73" s="910"/>
      <c r="H73" s="910"/>
      <c r="I73" s="910"/>
      <c r="J73" s="910"/>
      <c r="K73" s="910"/>
      <c r="L73" s="910"/>
      <c r="M73" s="910"/>
      <c r="N73" s="910"/>
      <c r="O73" s="910"/>
      <c r="P73" s="911"/>
      <c r="Q73" s="912">
        <v>176</v>
      </c>
      <c r="R73" s="866"/>
      <c r="S73" s="866"/>
      <c r="T73" s="866"/>
      <c r="U73" s="866"/>
      <c r="V73" s="866">
        <v>163</v>
      </c>
      <c r="W73" s="866"/>
      <c r="X73" s="866"/>
      <c r="Y73" s="866"/>
      <c r="Z73" s="866"/>
      <c r="AA73" s="866">
        <v>13</v>
      </c>
      <c r="AB73" s="866"/>
      <c r="AC73" s="866"/>
      <c r="AD73" s="866"/>
      <c r="AE73" s="866"/>
      <c r="AF73" s="866">
        <v>13</v>
      </c>
      <c r="AG73" s="866"/>
      <c r="AH73" s="866"/>
      <c r="AI73" s="866"/>
      <c r="AJ73" s="866"/>
      <c r="AK73" s="866" t="s">
        <v>538</v>
      </c>
      <c r="AL73" s="866"/>
      <c r="AM73" s="866"/>
      <c r="AN73" s="866"/>
      <c r="AO73" s="866"/>
      <c r="AP73" s="866" t="s">
        <v>538</v>
      </c>
      <c r="AQ73" s="866"/>
      <c r="AR73" s="866"/>
      <c r="AS73" s="866"/>
      <c r="AT73" s="866"/>
      <c r="AU73" s="866" t="s">
        <v>538</v>
      </c>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15">
      <c r="A74" s="238">
        <v>7</v>
      </c>
      <c r="B74" s="909" t="s">
        <v>608</v>
      </c>
      <c r="C74" s="910"/>
      <c r="D74" s="910"/>
      <c r="E74" s="910"/>
      <c r="F74" s="910"/>
      <c r="G74" s="910"/>
      <c r="H74" s="910"/>
      <c r="I74" s="910"/>
      <c r="J74" s="910"/>
      <c r="K74" s="910"/>
      <c r="L74" s="910"/>
      <c r="M74" s="910"/>
      <c r="N74" s="910"/>
      <c r="O74" s="910"/>
      <c r="P74" s="911"/>
      <c r="Q74" s="912">
        <v>179905</v>
      </c>
      <c r="R74" s="866"/>
      <c r="S74" s="866"/>
      <c r="T74" s="866"/>
      <c r="U74" s="866"/>
      <c r="V74" s="866">
        <v>174862</v>
      </c>
      <c r="W74" s="866"/>
      <c r="X74" s="866"/>
      <c r="Y74" s="866"/>
      <c r="Z74" s="866"/>
      <c r="AA74" s="866">
        <v>5043</v>
      </c>
      <c r="AB74" s="866"/>
      <c r="AC74" s="866"/>
      <c r="AD74" s="866"/>
      <c r="AE74" s="866"/>
      <c r="AF74" s="866">
        <v>5043</v>
      </c>
      <c r="AG74" s="866"/>
      <c r="AH74" s="866"/>
      <c r="AI74" s="866"/>
      <c r="AJ74" s="866"/>
      <c r="AK74" s="866">
        <v>1191</v>
      </c>
      <c r="AL74" s="866"/>
      <c r="AM74" s="866"/>
      <c r="AN74" s="866"/>
      <c r="AO74" s="866"/>
      <c r="AP74" s="866" t="s">
        <v>538</v>
      </c>
      <c r="AQ74" s="866"/>
      <c r="AR74" s="866"/>
      <c r="AS74" s="866"/>
      <c r="AT74" s="866"/>
      <c r="AU74" s="866" t="s">
        <v>538</v>
      </c>
      <c r="AV74" s="866"/>
      <c r="AW74" s="866"/>
      <c r="AX74" s="866"/>
      <c r="AY74" s="866"/>
      <c r="AZ74" s="868"/>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15">
      <c r="A75" s="238">
        <v>8</v>
      </c>
      <c r="B75" s="909"/>
      <c r="C75" s="910"/>
      <c r="D75" s="910"/>
      <c r="E75" s="910"/>
      <c r="F75" s="910"/>
      <c r="G75" s="910"/>
      <c r="H75" s="910"/>
      <c r="I75" s="910"/>
      <c r="J75" s="910"/>
      <c r="K75" s="910"/>
      <c r="L75" s="910"/>
      <c r="M75" s="910"/>
      <c r="N75" s="910"/>
      <c r="O75" s="910"/>
      <c r="P75" s="911"/>
      <c r="Q75" s="913"/>
      <c r="R75" s="914"/>
      <c r="S75" s="914"/>
      <c r="T75" s="914"/>
      <c r="U75" s="870"/>
      <c r="V75" s="915"/>
      <c r="W75" s="914"/>
      <c r="X75" s="914"/>
      <c r="Y75" s="914"/>
      <c r="Z75" s="870"/>
      <c r="AA75" s="915"/>
      <c r="AB75" s="914"/>
      <c r="AC75" s="914"/>
      <c r="AD75" s="914"/>
      <c r="AE75" s="870"/>
      <c r="AF75" s="915"/>
      <c r="AG75" s="914"/>
      <c r="AH75" s="914"/>
      <c r="AI75" s="914"/>
      <c r="AJ75" s="870"/>
      <c r="AK75" s="915"/>
      <c r="AL75" s="914"/>
      <c r="AM75" s="914"/>
      <c r="AN75" s="914"/>
      <c r="AO75" s="870"/>
      <c r="AP75" s="915"/>
      <c r="AQ75" s="914"/>
      <c r="AR75" s="914"/>
      <c r="AS75" s="914"/>
      <c r="AT75" s="870"/>
      <c r="AU75" s="915"/>
      <c r="AV75" s="914"/>
      <c r="AW75" s="914"/>
      <c r="AX75" s="914"/>
      <c r="AY75" s="870"/>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15">
      <c r="A76" s="238">
        <v>9</v>
      </c>
      <c r="B76" s="909"/>
      <c r="C76" s="910"/>
      <c r="D76" s="910"/>
      <c r="E76" s="910"/>
      <c r="F76" s="910"/>
      <c r="G76" s="910"/>
      <c r="H76" s="910"/>
      <c r="I76" s="910"/>
      <c r="J76" s="910"/>
      <c r="K76" s="910"/>
      <c r="L76" s="910"/>
      <c r="M76" s="910"/>
      <c r="N76" s="910"/>
      <c r="O76" s="910"/>
      <c r="P76" s="911"/>
      <c r="Q76" s="913"/>
      <c r="R76" s="914"/>
      <c r="S76" s="914"/>
      <c r="T76" s="914"/>
      <c r="U76" s="870"/>
      <c r="V76" s="915"/>
      <c r="W76" s="914"/>
      <c r="X76" s="914"/>
      <c r="Y76" s="914"/>
      <c r="Z76" s="870"/>
      <c r="AA76" s="915"/>
      <c r="AB76" s="914"/>
      <c r="AC76" s="914"/>
      <c r="AD76" s="914"/>
      <c r="AE76" s="870"/>
      <c r="AF76" s="915"/>
      <c r="AG76" s="914"/>
      <c r="AH76" s="914"/>
      <c r="AI76" s="914"/>
      <c r="AJ76" s="870"/>
      <c r="AK76" s="915"/>
      <c r="AL76" s="914"/>
      <c r="AM76" s="914"/>
      <c r="AN76" s="914"/>
      <c r="AO76" s="870"/>
      <c r="AP76" s="915"/>
      <c r="AQ76" s="914"/>
      <c r="AR76" s="914"/>
      <c r="AS76" s="914"/>
      <c r="AT76" s="870"/>
      <c r="AU76" s="915"/>
      <c r="AV76" s="914"/>
      <c r="AW76" s="914"/>
      <c r="AX76" s="914"/>
      <c r="AY76" s="870"/>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15">
      <c r="A77" s="238">
        <v>10</v>
      </c>
      <c r="B77" s="909"/>
      <c r="C77" s="910"/>
      <c r="D77" s="910"/>
      <c r="E77" s="910"/>
      <c r="F77" s="910"/>
      <c r="G77" s="910"/>
      <c r="H77" s="910"/>
      <c r="I77" s="910"/>
      <c r="J77" s="910"/>
      <c r="K77" s="910"/>
      <c r="L77" s="910"/>
      <c r="M77" s="910"/>
      <c r="N77" s="910"/>
      <c r="O77" s="910"/>
      <c r="P77" s="911"/>
      <c r="Q77" s="913"/>
      <c r="R77" s="914"/>
      <c r="S77" s="914"/>
      <c r="T77" s="914"/>
      <c r="U77" s="870"/>
      <c r="V77" s="915"/>
      <c r="W77" s="914"/>
      <c r="X77" s="914"/>
      <c r="Y77" s="914"/>
      <c r="Z77" s="870"/>
      <c r="AA77" s="915"/>
      <c r="AB77" s="914"/>
      <c r="AC77" s="914"/>
      <c r="AD77" s="914"/>
      <c r="AE77" s="870"/>
      <c r="AF77" s="915"/>
      <c r="AG77" s="914"/>
      <c r="AH77" s="914"/>
      <c r="AI77" s="914"/>
      <c r="AJ77" s="870"/>
      <c r="AK77" s="915"/>
      <c r="AL77" s="914"/>
      <c r="AM77" s="914"/>
      <c r="AN77" s="914"/>
      <c r="AO77" s="870"/>
      <c r="AP77" s="915"/>
      <c r="AQ77" s="914"/>
      <c r="AR77" s="914"/>
      <c r="AS77" s="914"/>
      <c r="AT77" s="870"/>
      <c r="AU77" s="915"/>
      <c r="AV77" s="914"/>
      <c r="AW77" s="914"/>
      <c r="AX77" s="914"/>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15">
      <c r="A78" s="238">
        <v>11</v>
      </c>
      <c r="B78" s="909"/>
      <c r="C78" s="910"/>
      <c r="D78" s="910"/>
      <c r="E78" s="910"/>
      <c r="F78" s="910"/>
      <c r="G78" s="910"/>
      <c r="H78" s="910"/>
      <c r="I78" s="910"/>
      <c r="J78" s="910"/>
      <c r="K78" s="910"/>
      <c r="L78" s="910"/>
      <c r="M78" s="910"/>
      <c r="N78" s="910"/>
      <c r="O78" s="910"/>
      <c r="P78" s="911"/>
      <c r="Q78" s="912"/>
      <c r="R78" s="866"/>
      <c r="S78" s="866"/>
      <c r="T78" s="866"/>
      <c r="U78" s="866"/>
      <c r="V78" s="866"/>
      <c r="W78" s="866"/>
      <c r="X78" s="866"/>
      <c r="Y78" s="866"/>
      <c r="Z78" s="866"/>
      <c r="AA78" s="866"/>
      <c r="AB78" s="866"/>
      <c r="AC78" s="866"/>
      <c r="AD78" s="866"/>
      <c r="AE78" s="866"/>
      <c r="AF78" s="866"/>
      <c r="AG78" s="866"/>
      <c r="AH78" s="866"/>
      <c r="AI78" s="866"/>
      <c r="AJ78" s="866"/>
      <c r="AK78" s="866"/>
      <c r="AL78" s="866"/>
      <c r="AM78" s="866"/>
      <c r="AN78" s="866"/>
      <c r="AO78" s="866"/>
      <c r="AP78" s="866"/>
      <c r="AQ78" s="866"/>
      <c r="AR78" s="866"/>
      <c r="AS78" s="866"/>
      <c r="AT78" s="866"/>
      <c r="AU78" s="866"/>
      <c r="AV78" s="866"/>
      <c r="AW78" s="866"/>
      <c r="AX78" s="866"/>
      <c r="AY78" s="866"/>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15">
      <c r="A79" s="238">
        <v>12</v>
      </c>
      <c r="B79" s="909"/>
      <c r="C79" s="910"/>
      <c r="D79" s="910"/>
      <c r="E79" s="910"/>
      <c r="F79" s="910"/>
      <c r="G79" s="910"/>
      <c r="H79" s="910"/>
      <c r="I79" s="910"/>
      <c r="J79" s="910"/>
      <c r="K79" s="910"/>
      <c r="L79" s="910"/>
      <c r="M79" s="910"/>
      <c r="N79" s="910"/>
      <c r="O79" s="910"/>
      <c r="P79" s="911"/>
      <c r="Q79" s="912"/>
      <c r="R79" s="866"/>
      <c r="S79" s="866"/>
      <c r="T79" s="866"/>
      <c r="U79" s="866"/>
      <c r="V79" s="866"/>
      <c r="W79" s="866"/>
      <c r="X79" s="866"/>
      <c r="Y79" s="866"/>
      <c r="Z79" s="866"/>
      <c r="AA79" s="866"/>
      <c r="AB79" s="866"/>
      <c r="AC79" s="866"/>
      <c r="AD79" s="866"/>
      <c r="AE79" s="866"/>
      <c r="AF79" s="866"/>
      <c r="AG79" s="866"/>
      <c r="AH79" s="866"/>
      <c r="AI79" s="866"/>
      <c r="AJ79" s="866"/>
      <c r="AK79" s="866"/>
      <c r="AL79" s="866"/>
      <c r="AM79" s="866"/>
      <c r="AN79" s="866"/>
      <c r="AO79" s="866"/>
      <c r="AP79" s="866"/>
      <c r="AQ79" s="866"/>
      <c r="AR79" s="866"/>
      <c r="AS79" s="866"/>
      <c r="AT79" s="866"/>
      <c r="AU79" s="866"/>
      <c r="AV79" s="866"/>
      <c r="AW79" s="866"/>
      <c r="AX79" s="866"/>
      <c r="AY79" s="866"/>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15">
      <c r="A80" s="238">
        <v>13</v>
      </c>
      <c r="B80" s="909"/>
      <c r="C80" s="910"/>
      <c r="D80" s="910"/>
      <c r="E80" s="910"/>
      <c r="F80" s="910"/>
      <c r="G80" s="910"/>
      <c r="H80" s="910"/>
      <c r="I80" s="910"/>
      <c r="J80" s="910"/>
      <c r="K80" s="910"/>
      <c r="L80" s="910"/>
      <c r="M80" s="910"/>
      <c r="N80" s="910"/>
      <c r="O80" s="910"/>
      <c r="P80" s="911"/>
      <c r="Q80" s="912"/>
      <c r="R80" s="866"/>
      <c r="S80" s="866"/>
      <c r="T80" s="866"/>
      <c r="U80" s="866"/>
      <c r="V80" s="866"/>
      <c r="W80" s="866"/>
      <c r="X80" s="866"/>
      <c r="Y80" s="866"/>
      <c r="Z80" s="866"/>
      <c r="AA80" s="866"/>
      <c r="AB80" s="866"/>
      <c r="AC80" s="866"/>
      <c r="AD80" s="866"/>
      <c r="AE80" s="866"/>
      <c r="AF80" s="866"/>
      <c r="AG80" s="866"/>
      <c r="AH80" s="866"/>
      <c r="AI80" s="866"/>
      <c r="AJ80" s="866"/>
      <c r="AK80" s="866"/>
      <c r="AL80" s="866"/>
      <c r="AM80" s="866"/>
      <c r="AN80" s="866"/>
      <c r="AO80" s="866"/>
      <c r="AP80" s="866"/>
      <c r="AQ80" s="866"/>
      <c r="AR80" s="866"/>
      <c r="AS80" s="866"/>
      <c r="AT80" s="866"/>
      <c r="AU80" s="866"/>
      <c r="AV80" s="866"/>
      <c r="AW80" s="866"/>
      <c r="AX80" s="866"/>
      <c r="AY80" s="866"/>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15">
      <c r="A81" s="238">
        <v>14</v>
      </c>
      <c r="B81" s="909"/>
      <c r="C81" s="910"/>
      <c r="D81" s="910"/>
      <c r="E81" s="910"/>
      <c r="F81" s="910"/>
      <c r="G81" s="910"/>
      <c r="H81" s="910"/>
      <c r="I81" s="910"/>
      <c r="J81" s="910"/>
      <c r="K81" s="910"/>
      <c r="L81" s="910"/>
      <c r="M81" s="910"/>
      <c r="N81" s="910"/>
      <c r="O81" s="910"/>
      <c r="P81" s="911"/>
      <c r="Q81" s="912"/>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15">
      <c r="A82" s="238">
        <v>15</v>
      </c>
      <c r="B82" s="909"/>
      <c r="C82" s="910"/>
      <c r="D82" s="910"/>
      <c r="E82" s="910"/>
      <c r="F82" s="910"/>
      <c r="G82" s="910"/>
      <c r="H82" s="910"/>
      <c r="I82" s="910"/>
      <c r="J82" s="910"/>
      <c r="K82" s="910"/>
      <c r="L82" s="910"/>
      <c r="M82" s="910"/>
      <c r="N82" s="910"/>
      <c r="O82" s="910"/>
      <c r="P82" s="911"/>
      <c r="Q82" s="912"/>
      <c r="R82" s="866"/>
      <c r="S82" s="866"/>
      <c r="T82" s="866"/>
      <c r="U82" s="866"/>
      <c r="V82" s="866"/>
      <c r="W82" s="866"/>
      <c r="X82" s="866"/>
      <c r="Y82" s="866"/>
      <c r="Z82" s="866"/>
      <c r="AA82" s="866"/>
      <c r="AB82" s="866"/>
      <c r="AC82" s="866"/>
      <c r="AD82" s="866"/>
      <c r="AE82" s="866"/>
      <c r="AF82" s="866"/>
      <c r="AG82" s="866"/>
      <c r="AH82" s="866"/>
      <c r="AI82" s="866"/>
      <c r="AJ82" s="866"/>
      <c r="AK82" s="866"/>
      <c r="AL82" s="866"/>
      <c r="AM82" s="866"/>
      <c r="AN82" s="866"/>
      <c r="AO82" s="866"/>
      <c r="AP82" s="866"/>
      <c r="AQ82" s="866"/>
      <c r="AR82" s="866"/>
      <c r="AS82" s="866"/>
      <c r="AT82" s="866"/>
      <c r="AU82" s="866"/>
      <c r="AV82" s="866"/>
      <c r="AW82" s="866"/>
      <c r="AX82" s="866"/>
      <c r="AY82" s="866"/>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15">
      <c r="A83" s="238">
        <v>16</v>
      </c>
      <c r="B83" s="909"/>
      <c r="C83" s="910"/>
      <c r="D83" s="910"/>
      <c r="E83" s="910"/>
      <c r="F83" s="910"/>
      <c r="G83" s="910"/>
      <c r="H83" s="910"/>
      <c r="I83" s="910"/>
      <c r="J83" s="910"/>
      <c r="K83" s="910"/>
      <c r="L83" s="910"/>
      <c r="M83" s="910"/>
      <c r="N83" s="910"/>
      <c r="O83" s="910"/>
      <c r="P83" s="911"/>
      <c r="Q83" s="912"/>
      <c r="R83" s="866"/>
      <c r="S83" s="866"/>
      <c r="T83" s="866"/>
      <c r="U83" s="866"/>
      <c r="V83" s="866"/>
      <c r="W83" s="866"/>
      <c r="X83" s="866"/>
      <c r="Y83" s="866"/>
      <c r="Z83" s="866"/>
      <c r="AA83" s="866"/>
      <c r="AB83" s="866"/>
      <c r="AC83" s="866"/>
      <c r="AD83" s="866"/>
      <c r="AE83" s="866"/>
      <c r="AF83" s="866"/>
      <c r="AG83" s="866"/>
      <c r="AH83" s="866"/>
      <c r="AI83" s="866"/>
      <c r="AJ83" s="866"/>
      <c r="AK83" s="866"/>
      <c r="AL83" s="866"/>
      <c r="AM83" s="866"/>
      <c r="AN83" s="866"/>
      <c r="AO83" s="866"/>
      <c r="AP83" s="866"/>
      <c r="AQ83" s="866"/>
      <c r="AR83" s="866"/>
      <c r="AS83" s="866"/>
      <c r="AT83" s="866"/>
      <c r="AU83" s="866"/>
      <c r="AV83" s="866"/>
      <c r="AW83" s="866"/>
      <c r="AX83" s="866"/>
      <c r="AY83" s="866"/>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15">
      <c r="A84" s="238">
        <v>17</v>
      </c>
      <c r="B84" s="909"/>
      <c r="C84" s="910"/>
      <c r="D84" s="910"/>
      <c r="E84" s="910"/>
      <c r="F84" s="910"/>
      <c r="G84" s="910"/>
      <c r="H84" s="910"/>
      <c r="I84" s="910"/>
      <c r="J84" s="910"/>
      <c r="K84" s="910"/>
      <c r="L84" s="910"/>
      <c r="M84" s="910"/>
      <c r="N84" s="910"/>
      <c r="O84" s="910"/>
      <c r="P84" s="911"/>
      <c r="Q84" s="912"/>
      <c r="R84" s="866"/>
      <c r="S84" s="866"/>
      <c r="T84" s="866"/>
      <c r="U84" s="866"/>
      <c r="V84" s="866"/>
      <c r="W84" s="866"/>
      <c r="X84" s="866"/>
      <c r="Y84" s="866"/>
      <c r="Z84" s="866"/>
      <c r="AA84" s="866"/>
      <c r="AB84" s="866"/>
      <c r="AC84" s="866"/>
      <c r="AD84" s="866"/>
      <c r="AE84" s="866"/>
      <c r="AF84" s="866"/>
      <c r="AG84" s="866"/>
      <c r="AH84" s="866"/>
      <c r="AI84" s="866"/>
      <c r="AJ84" s="866"/>
      <c r="AK84" s="866"/>
      <c r="AL84" s="866"/>
      <c r="AM84" s="866"/>
      <c r="AN84" s="866"/>
      <c r="AO84" s="866"/>
      <c r="AP84" s="866"/>
      <c r="AQ84" s="866"/>
      <c r="AR84" s="866"/>
      <c r="AS84" s="866"/>
      <c r="AT84" s="866"/>
      <c r="AU84" s="866"/>
      <c r="AV84" s="866"/>
      <c r="AW84" s="866"/>
      <c r="AX84" s="866"/>
      <c r="AY84" s="866"/>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15">
      <c r="A85" s="238">
        <v>18</v>
      </c>
      <c r="B85" s="909"/>
      <c r="C85" s="910"/>
      <c r="D85" s="910"/>
      <c r="E85" s="910"/>
      <c r="F85" s="910"/>
      <c r="G85" s="910"/>
      <c r="H85" s="910"/>
      <c r="I85" s="910"/>
      <c r="J85" s="910"/>
      <c r="K85" s="910"/>
      <c r="L85" s="910"/>
      <c r="M85" s="910"/>
      <c r="N85" s="910"/>
      <c r="O85" s="910"/>
      <c r="P85" s="911"/>
      <c r="Q85" s="912"/>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15">
      <c r="A86" s="238">
        <v>19</v>
      </c>
      <c r="B86" s="909"/>
      <c r="C86" s="910"/>
      <c r="D86" s="910"/>
      <c r="E86" s="910"/>
      <c r="F86" s="910"/>
      <c r="G86" s="910"/>
      <c r="H86" s="910"/>
      <c r="I86" s="910"/>
      <c r="J86" s="910"/>
      <c r="K86" s="910"/>
      <c r="L86" s="910"/>
      <c r="M86" s="910"/>
      <c r="N86" s="910"/>
      <c r="O86" s="910"/>
      <c r="P86" s="911"/>
      <c r="Q86" s="912"/>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15">
      <c r="A87" s="244">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
      <c r="A88" s="240" t="s">
        <v>399</v>
      </c>
      <c r="B88" s="825" t="s">
        <v>434</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v>5490</v>
      </c>
      <c r="AG88" s="880"/>
      <c r="AH88" s="880"/>
      <c r="AI88" s="880"/>
      <c r="AJ88" s="880"/>
      <c r="AK88" s="877"/>
      <c r="AL88" s="877"/>
      <c r="AM88" s="877"/>
      <c r="AN88" s="877"/>
      <c r="AO88" s="877"/>
      <c r="AP88" s="880">
        <v>2809</v>
      </c>
      <c r="AQ88" s="880"/>
      <c r="AR88" s="880"/>
      <c r="AS88" s="880"/>
      <c r="AT88" s="880"/>
      <c r="AU88" s="880">
        <v>513</v>
      </c>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399</v>
      </c>
      <c r="BR102" s="825" t="s">
        <v>435</v>
      </c>
      <c r="BS102" s="826"/>
      <c r="BT102" s="826"/>
      <c r="BU102" s="826"/>
      <c r="BV102" s="826"/>
      <c r="BW102" s="826"/>
      <c r="BX102" s="826"/>
      <c r="BY102" s="826"/>
      <c r="BZ102" s="826"/>
      <c r="CA102" s="826"/>
      <c r="CB102" s="826"/>
      <c r="CC102" s="826"/>
      <c r="CD102" s="826"/>
      <c r="CE102" s="826"/>
      <c r="CF102" s="826"/>
      <c r="CG102" s="827"/>
      <c r="CH102" s="923"/>
      <c r="CI102" s="924"/>
      <c r="CJ102" s="924"/>
      <c r="CK102" s="924"/>
      <c r="CL102" s="925"/>
      <c r="CM102" s="923"/>
      <c r="CN102" s="924"/>
      <c r="CO102" s="924"/>
      <c r="CP102" s="924"/>
      <c r="CQ102" s="925"/>
      <c r="CR102" s="926">
        <v>40</v>
      </c>
      <c r="CS102" s="888"/>
      <c r="CT102" s="888"/>
      <c r="CU102" s="888"/>
      <c r="CV102" s="927"/>
      <c r="CW102" s="926" t="s">
        <v>616</v>
      </c>
      <c r="CX102" s="888"/>
      <c r="CY102" s="888"/>
      <c r="CZ102" s="888"/>
      <c r="DA102" s="927"/>
      <c r="DB102" s="926" t="s">
        <v>617</v>
      </c>
      <c r="DC102" s="888"/>
      <c r="DD102" s="888"/>
      <c r="DE102" s="888"/>
      <c r="DF102" s="927"/>
      <c r="DG102" s="926" t="s">
        <v>618</v>
      </c>
      <c r="DH102" s="888"/>
      <c r="DI102" s="888"/>
      <c r="DJ102" s="888"/>
      <c r="DK102" s="927"/>
      <c r="DL102" s="926" t="s">
        <v>619</v>
      </c>
      <c r="DM102" s="888"/>
      <c r="DN102" s="888"/>
      <c r="DO102" s="888"/>
      <c r="DP102" s="927"/>
      <c r="DQ102" s="926" t="s">
        <v>620</v>
      </c>
      <c r="DR102" s="888"/>
      <c r="DS102" s="888"/>
      <c r="DT102" s="888"/>
      <c r="DU102" s="927"/>
      <c r="DV102" s="825"/>
      <c r="DW102" s="826"/>
      <c r="DX102" s="826"/>
      <c r="DY102" s="826"/>
      <c r="DZ102" s="950"/>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1" t="s">
        <v>436</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2" t="s">
        <v>437</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438</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439</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53" t="s">
        <v>440</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441</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30" customFormat="1" ht="26.25" customHeight="1" x14ac:dyDescent="0.15">
      <c r="A109" s="948" t="s">
        <v>442</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443</v>
      </c>
      <c r="AB109" s="929"/>
      <c r="AC109" s="929"/>
      <c r="AD109" s="929"/>
      <c r="AE109" s="930"/>
      <c r="AF109" s="928" t="s">
        <v>444</v>
      </c>
      <c r="AG109" s="929"/>
      <c r="AH109" s="929"/>
      <c r="AI109" s="929"/>
      <c r="AJ109" s="930"/>
      <c r="AK109" s="928" t="s">
        <v>315</v>
      </c>
      <c r="AL109" s="929"/>
      <c r="AM109" s="929"/>
      <c r="AN109" s="929"/>
      <c r="AO109" s="930"/>
      <c r="AP109" s="928" t="s">
        <v>445</v>
      </c>
      <c r="AQ109" s="929"/>
      <c r="AR109" s="929"/>
      <c r="AS109" s="929"/>
      <c r="AT109" s="931"/>
      <c r="AU109" s="948" t="s">
        <v>442</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443</v>
      </c>
      <c r="BR109" s="929"/>
      <c r="BS109" s="929"/>
      <c r="BT109" s="929"/>
      <c r="BU109" s="930"/>
      <c r="BV109" s="928" t="s">
        <v>444</v>
      </c>
      <c r="BW109" s="929"/>
      <c r="BX109" s="929"/>
      <c r="BY109" s="929"/>
      <c r="BZ109" s="930"/>
      <c r="CA109" s="928" t="s">
        <v>315</v>
      </c>
      <c r="CB109" s="929"/>
      <c r="CC109" s="929"/>
      <c r="CD109" s="929"/>
      <c r="CE109" s="930"/>
      <c r="CF109" s="949" t="s">
        <v>445</v>
      </c>
      <c r="CG109" s="949"/>
      <c r="CH109" s="949"/>
      <c r="CI109" s="949"/>
      <c r="CJ109" s="949"/>
      <c r="CK109" s="928" t="s">
        <v>446</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443</v>
      </c>
      <c r="DH109" s="929"/>
      <c r="DI109" s="929"/>
      <c r="DJ109" s="929"/>
      <c r="DK109" s="930"/>
      <c r="DL109" s="928" t="s">
        <v>444</v>
      </c>
      <c r="DM109" s="929"/>
      <c r="DN109" s="929"/>
      <c r="DO109" s="929"/>
      <c r="DP109" s="930"/>
      <c r="DQ109" s="928" t="s">
        <v>315</v>
      </c>
      <c r="DR109" s="929"/>
      <c r="DS109" s="929"/>
      <c r="DT109" s="929"/>
      <c r="DU109" s="930"/>
      <c r="DV109" s="928" t="s">
        <v>445</v>
      </c>
      <c r="DW109" s="929"/>
      <c r="DX109" s="929"/>
      <c r="DY109" s="929"/>
      <c r="DZ109" s="931"/>
    </row>
    <row r="110" spans="1:131" s="230" customFormat="1" ht="26.25" customHeight="1" x14ac:dyDescent="0.15">
      <c r="A110" s="932" t="s">
        <v>447</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2464660</v>
      </c>
      <c r="AB110" s="936"/>
      <c r="AC110" s="936"/>
      <c r="AD110" s="936"/>
      <c r="AE110" s="937"/>
      <c r="AF110" s="938">
        <v>2368661</v>
      </c>
      <c r="AG110" s="936"/>
      <c r="AH110" s="936"/>
      <c r="AI110" s="936"/>
      <c r="AJ110" s="937"/>
      <c r="AK110" s="938">
        <v>2345534</v>
      </c>
      <c r="AL110" s="936"/>
      <c r="AM110" s="936"/>
      <c r="AN110" s="936"/>
      <c r="AO110" s="937"/>
      <c r="AP110" s="939">
        <v>20.399999999999999</v>
      </c>
      <c r="AQ110" s="940"/>
      <c r="AR110" s="940"/>
      <c r="AS110" s="940"/>
      <c r="AT110" s="941"/>
      <c r="AU110" s="942" t="s">
        <v>75</v>
      </c>
      <c r="AV110" s="943"/>
      <c r="AW110" s="943"/>
      <c r="AX110" s="943"/>
      <c r="AY110" s="943"/>
      <c r="AZ110" s="965" t="s">
        <v>448</v>
      </c>
      <c r="BA110" s="933"/>
      <c r="BB110" s="933"/>
      <c r="BC110" s="933"/>
      <c r="BD110" s="933"/>
      <c r="BE110" s="933"/>
      <c r="BF110" s="933"/>
      <c r="BG110" s="933"/>
      <c r="BH110" s="933"/>
      <c r="BI110" s="933"/>
      <c r="BJ110" s="933"/>
      <c r="BK110" s="933"/>
      <c r="BL110" s="933"/>
      <c r="BM110" s="933"/>
      <c r="BN110" s="933"/>
      <c r="BO110" s="933"/>
      <c r="BP110" s="934"/>
      <c r="BQ110" s="966">
        <v>27616637</v>
      </c>
      <c r="BR110" s="967"/>
      <c r="BS110" s="967"/>
      <c r="BT110" s="967"/>
      <c r="BU110" s="967"/>
      <c r="BV110" s="967">
        <v>27937123</v>
      </c>
      <c r="BW110" s="967"/>
      <c r="BX110" s="967"/>
      <c r="BY110" s="967"/>
      <c r="BZ110" s="967"/>
      <c r="CA110" s="967">
        <v>26948580</v>
      </c>
      <c r="CB110" s="967"/>
      <c r="CC110" s="967"/>
      <c r="CD110" s="967"/>
      <c r="CE110" s="967"/>
      <c r="CF110" s="980">
        <v>234.1</v>
      </c>
      <c r="CG110" s="981"/>
      <c r="CH110" s="981"/>
      <c r="CI110" s="981"/>
      <c r="CJ110" s="981"/>
      <c r="CK110" s="982" t="s">
        <v>449</v>
      </c>
      <c r="CL110" s="983"/>
      <c r="CM110" s="965" t="s">
        <v>450</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v>726017</v>
      </c>
      <c r="DH110" s="967"/>
      <c r="DI110" s="967"/>
      <c r="DJ110" s="967"/>
      <c r="DK110" s="967"/>
      <c r="DL110" s="967">
        <v>630201</v>
      </c>
      <c r="DM110" s="967"/>
      <c r="DN110" s="967"/>
      <c r="DO110" s="967"/>
      <c r="DP110" s="967"/>
      <c r="DQ110" s="967">
        <v>534231</v>
      </c>
      <c r="DR110" s="967"/>
      <c r="DS110" s="967"/>
      <c r="DT110" s="967"/>
      <c r="DU110" s="967"/>
      <c r="DV110" s="968">
        <v>4.5999999999999996</v>
      </c>
      <c r="DW110" s="968"/>
      <c r="DX110" s="968"/>
      <c r="DY110" s="968"/>
      <c r="DZ110" s="969"/>
    </row>
    <row r="111" spans="1:131" s="230" customFormat="1" ht="26.25" customHeight="1" x14ac:dyDescent="0.15">
      <c r="A111" s="970" t="s">
        <v>451</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452</v>
      </c>
      <c r="AB111" s="974"/>
      <c r="AC111" s="974"/>
      <c r="AD111" s="974"/>
      <c r="AE111" s="975"/>
      <c r="AF111" s="976" t="s">
        <v>424</v>
      </c>
      <c r="AG111" s="974"/>
      <c r="AH111" s="974"/>
      <c r="AI111" s="974"/>
      <c r="AJ111" s="975"/>
      <c r="AK111" s="976" t="s">
        <v>453</v>
      </c>
      <c r="AL111" s="974"/>
      <c r="AM111" s="974"/>
      <c r="AN111" s="974"/>
      <c r="AO111" s="975"/>
      <c r="AP111" s="977" t="s">
        <v>424</v>
      </c>
      <c r="AQ111" s="978"/>
      <c r="AR111" s="978"/>
      <c r="AS111" s="978"/>
      <c r="AT111" s="979"/>
      <c r="AU111" s="944"/>
      <c r="AV111" s="945"/>
      <c r="AW111" s="945"/>
      <c r="AX111" s="945"/>
      <c r="AY111" s="945"/>
      <c r="AZ111" s="958" t="s">
        <v>454</v>
      </c>
      <c r="BA111" s="959"/>
      <c r="BB111" s="959"/>
      <c r="BC111" s="959"/>
      <c r="BD111" s="959"/>
      <c r="BE111" s="959"/>
      <c r="BF111" s="959"/>
      <c r="BG111" s="959"/>
      <c r="BH111" s="959"/>
      <c r="BI111" s="959"/>
      <c r="BJ111" s="959"/>
      <c r="BK111" s="959"/>
      <c r="BL111" s="959"/>
      <c r="BM111" s="959"/>
      <c r="BN111" s="959"/>
      <c r="BO111" s="959"/>
      <c r="BP111" s="960"/>
      <c r="BQ111" s="961">
        <v>726017</v>
      </c>
      <c r="BR111" s="962"/>
      <c r="BS111" s="962"/>
      <c r="BT111" s="962"/>
      <c r="BU111" s="962"/>
      <c r="BV111" s="962">
        <v>630201</v>
      </c>
      <c r="BW111" s="962"/>
      <c r="BX111" s="962"/>
      <c r="BY111" s="962"/>
      <c r="BZ111" s="962"/>
      <c r="CA111" s="962">
        <v>534231</v>
      </c>
      <c r="CB111" s="962"/>
      <c r="CC111" s="962"/>
      <c r="CD111" s="962"/>
      <c r="CE111" s="962"/>
      <c r="CF111" s="956">
        <v>4.5999999999999996</v>
      </c>
      <c r="CG111" s="957"/>
      <c r="CH111" s="957"/>
      <c r="CI111" s="957"/>
      <c r="CJ111" s="957"/>
      <c r="CK111" s="984"/>
      <c r="CL111" s="985"/>
      <c r="CM111" s="958" t="s">
        <v>455</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424</v>
      </c>
      <c r="DH111" s="962"/>
      <c r="DI111" s="962"/>
      <c r="DJ111" s="962"/>
      <c r="DK111" s="962"/>
      <c r="DL111" s="962" t="s">
        <v>424</v>
      </c>
      <c r="DM111" s="962"/>
      <c r="DN111" s="962"/>
      <c r="DO111" s="962"/>
      <c r="DP111" s="962"/>
      <c r="DQ111" s="962" t="s">
        <v>453</v>
      </c>
      <c r="DR111" s="962"/>
      <c r="DS111" s="962"/>
      <c r="DT111" s="962"/>
      <c r="DU111" s="962"/>
      <c r="DV111" s="963" t="s">
        <v>453</v>
      </c>
      <c r="DW111" s="963"/>
      <c r="DX111" s="963"/>
      <c r="DY111" s="963"/>
      <c r="DZ111" s="964"/>
    </row>
    <row r="112" spans="1:131" s="230" customFormat="1" ht="26.25" customHeight="1" x14ac:dyDescent="0.15">
      <c r="A112" s="988" t="s">
        <v>456</v>
      </c>
      <c r="B112" s="989"/>
      <c r="C112" s="959" t="s">
        <v>457</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424</v>
      </c>
      <c r="AB112" s="995"/>
      <c r="AC112" s="995"/>
      <c r="AD112" s="995"/>
      <c r="AE112" s="996"/>
      <c r="AF112" s="997">
        <v>3333</v>
      </c>
      <c r="AG112" s="995"/>
      <c r="AH112" s="995"/>
      <c r="AI112" s="995"/>
      <c r="AJ112" s="996"/>
      <c r="AK112" s="997" t="s">
        <v>452</v>
      </c>
      <c r="AL112" s="995"/>
      <c r="AM112" s="995"/>
      <c r="AN112" s="995"/>
      <c r="AO112" s="996"/>
      <c r="AP112" s="998" t="s">
        <v>424</v>
      </c>
      <c r="AQ112" s="999"/>
      <c r="AR112" s="999"/>
      <c r="AS112" s="999"/>
      <c r="AT112" s="1000"/>
      <c r="AU112" s="944"/>
      <c r="AV112" s="945"/>
      <c r="AW112" s="945"/>
      <c r="AX112" s="945"/>
      <c r="AY112" s="945"/>
      <c r="AZ112" s="958" t="s">
        <v>458</v>
      </c>
      <c r="BA112" s="959"/>
      <c r="BB112" s="959"/>
      <c r="BC112" s="959"/>
      <c r="BD112" s="959"/>
      <c r="BE112" s="959"/>
      <c r="BF112" s="959"/>
      <c r="BG112" s="959"/>
      <c r="BH112" s="959"/>
      <c r="BI112" s="959"/>
      <c r="BJ112" s="959"/>
      <c r="BK112" s="959"/>
      <c r="BL112" s="959"/>
      <c r="BM112" s="959"/>
      <c r="BN112" s="959"/>
      <c r="BO112" s="959"/>
      <c r="BP112" s="960"/>
      <c r="BQ112" s="961">
        <v>2572581</v>
      </c>
      <c r="BR112" s="962"/>
      <c r="BS112" s="962"/>
      <c r="BT112" s="962"/>
      <c r="BU112" s="962"/>
      <c r="BV112" s="962">
        <v>1981893</v>
      </c>
      <c r="BW112" s="962"/>
      <c r="BX112" s="962"/>
      <c r="BY112" s="962"/>
      <c r="BZ112" s="962"/>
      <c r="CA112" s="962">
        <v>2166597</v>
      </c>
      <c r="CB112" s="962"/>
      <c r="CC112" s="962"/>
      <c r="CD112" s="962"/>
      <c r="CE112" s="962"/>
      <c r="CF112" s="956">
        <v>18.8</v>
      </c>
      <c r="CG112" s="957"/>
      <c r="CH112" s="957"/>
      <c r="CI112" s="957"/>
      <c r="CJ112" s="957"/>
      <c r="CK112" s="984"/>
      <c r="CL112" s="985"/>
      <c r="CM112" s="958" t="s">
        <v>459</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424</v>
      </c>
      <c r="DH112" s="962"/>
      <c r="DI112" s="962"/>
      <c r="DJ112" s="962"/>
      <c r="DK112" s="962"/>
      <c r="DL112" s="962" t="s">
        <v>452</v>
      </c>
      <c r="DM112" s="962"/>
      <c r="DN112" s="962"/>
      <c r="DO112" s="962"/>
      <c r="DP112" s="962"/>
      <c r="DQ112" s="962" t="s">
        <v>452</v>
      </c>
      <c r="DR112" s="962"/>
      <c r="DS112" s="962"/>
      <c r="DT112" s="962"/>
      <c r="DU112" s="962"/>
      <c r="DV112" s="963" t="s">
        <v>424</v>
      </c>
      <c r="DW112" s="963"/>
      <c r="DX112" s="963"/>
      <c r="DY112" s="963"/>
      <c r="DZ112" s="964"/>
    </row>
    <row r="113" spans="1:130" s="230" customFormat="1" ht="26.25" customHeight="1" x14ac:dyDescent="0.15">
      <c r="A113" s="990"/>
      <c r="B113" s="991"/>
      <c r="C113" s="959" t="s">
        <v>460</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199724</v>
      </c>
      <c r="AB113" s="974"/>
      <c r="AC113" s="974"/>
      <c r="AD113" s="974"/>
      <c r="AE113" s="975"/>
      <c r="AF113" s="976">
        <v>384956</v>
      </c>
      <c r="AG113" s="974"/>
      <c r="AH113" s="974"/>
      <c r="AI113" s="974"/>
      <c r="AJ113" s="975"/>
      <c r="AK113" s="976">
        <v>196126</v>
      </c>
      <c r="AL113" s="974"/>
      <c r="AM113" s="974"/>
      <c r="AN113" s="974"/>
      <c r="AO113" s="975"/>
      <c r="AP113" s="977">
        <v>1.7</v>
      </c>
      <c r="AQ113" s="978"/>
      <c r="AR113" s="978"/>
      <c r="AS113" s="978"/>
      <c r="AT113" s="979"/>
      <c r="AU113" s="944"/>
      <c r="AV113" s="945"/>
      <c r="AW113" s="945"/>
      <c r="AX113" s="945"/>
      <c r="AY113" s="945"/>
      <c r="AZ113" s="958" t="s">
        <v>461</v>
      </c>
      <c r="BA113" s="959"/>
      <c r="BB113" s="959"/>
      <c r="BC113" s="959"/>
      <c r="BD113" s="959"/>
      <c r="BE113" s="959"/>
      <c r="BF113" s="959"/>
      <c r="BG113" s="959"/>
      <c r="BH113" s="959"/>
      <c r="BI113" s="959"/>
      <c r="BJ113" s="959"/>
      <c r="BK113" s="959"/>
      <c r="BL113" s="959"/>
      <c r="BM113" s="959"/>
      <c r="BN113" s="959"/>
      <c r="BO113" s="959"/>
      <c r="BP113" s="960"/>
      <c r="BQ113" s="961">
        <v>553839</v>
      </c>
      <c r="BR113" s="962"/>
      <c r="BS113" s="962"/>
      <c r="BT113" s="962"/>
      <c r="BU113" s="962"/>
      <c r="BV113" s="962">
        <v>537231</v>
      </c>
      <c r="BW113" s="962"/>
      <c r="BX113" s="962"/>
      <c r="BY113" s="962"/>
      <c r="BZ113" s="962"/>
      <c r="CA113" s="962">
        <v>513001</v>
      </c>
      <c r="CB113" s="962"/>
      <c r="CC113" s="962"/>
      <c r="CD113" s="962"/>
      <c r="CE113" s="962"/>
      <c r="CF113" s="956">
        <v>4.5</v>
      </c>
      <c r="CG113" s="957"/>
      <c r="CH113" s="957"/>
      <c r="CI113" s="957"/>
      <c r="CJ113" s="957"/>
      <c r="CK113" s="984"/>
      <c r="CL113" s="985"/>
      <c r="CM113" s="958" t="s">
        <v>462</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452</v>
      </c>
      <c r="DH113" s="995"/>
      <c r="DI113" s="995"/>
      <c r="DJ113" s="995"/>
      <c r="DK113" s="996"/>
      <c r="DL113" s="997" t="s">
        <v>452</v>
      </c>
      <c r="DM113" s="995"/>
      <c r="DN113" s="995"/>
      <c r="DO113" s="995"/>
      <c r="DP113" s="996"/>
      <c r="DQ113" s="997" t="s">
        <v>453</v>
      </c>
      <c r="DR113" s="995"/>
      <c r="DS113" s="995"/>
      <c r="DT113" s="995"/>
      <c r="DU113" s="996"/>
      <c r="DV113" s="998" t="s">
        <v>424</v>
      </c>
      <c r="DW113" s="999"/>
      <c r="DX113" s="999"/>
      <c r="DY113" s="999"/>
      <c r="DZ113" s="1000"/>
    </row>
    <row r="114" spans="1:130" s="230" customFormat="1" ht="26.25" customHeight="1" x14ac:dyDescent="0.15">
      <c r="A114" s="990"/>
      <c r="B114" s="991"/>
      <c r="C114" s="959" t="s">
        <v>463</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v>66107</v>
      </c>
      <c r="AB114" s="995"/>
      <c r="AC114" s="995"/>
      <c r="AD114" s="995"/>
      <c r="AE114" s="996"/>
      <c r="AF114" s="997">
        <v>67513</v>
      </c>
      <c r="AG114" s="995"/>
      <c r="AH114" s="995"/>
      <c r="AI114" s="995"/>
      <c r="AJ114" s="996"/>
      <c r="AK114" s="997">
        <v>75303</v>
      </c>
      <c r="AL114" s="995"/>
      <c r="AM114" s="995"/>
      <c r="AN114" s="995"/>
      <c r="AO114" s="996"/>
      <c r="AP114" s="998">
        <v>0.7</v>
      </c>
      <c r="AQ114" s="999"/>
      <c r="AR114" s="999"/>
      <c r="AS114" s="999"/>
      <c r="AT114" s="1000"/>
      <c r="AU114" s="944"/>
      <c r="AV114" s="945"/>
      <c r="AW114" s="945"/>
      <c r="AX114" s="945"/>
      <c r="AY114" s="945"/>
      <c r="AZ114" s="958" t="s">
        <v>464</v>
      </c>
      <c r="BA114" s="959"/>
      <c r="BB114" s="959"/>
      <c r="BC114" s="959"/>
      <c r="BD114" s="959"/>
      <c r="BE114" s="959"/>
      <c r="BF114" s="959"/>
      <c r="BG114" s="959"/>
      <c r="BH114" s="959"/>
      <c r="BI114" s="959"/>
      <c r="BJ114" s="959"/>
      <c r="BK114" s="959"/>
      <c r="BL114" s="959"/>
      <c r="BM114" s="959"/>
      <c r="BN114" s="959"/>
      <c r="BO114" s="959"/>
      <c r="BP114" s="960"/>
      <c r="BQ114" s="961">
        <v>781678</v>
      </c>
      <c r="BR114" s="962"/>
      <c r="BS114" s="962"/>
      <c r="BT114" s="962"/>
      <c r="BU114" s="962"/>
      <c r="BV114" s="962">
        <v>484666</v>
      </c>
      <c r="BW114" s="962"/>
      <c r="BX114" s="962"/>
      <c r="BY114" s="962"/>
      <c r="BZ114" s="962"/>
      <c r="CA114" s="962">
        <v>236251</v>
      </c>
      <c r="CB114" s="962"/>
      <c r="CC114" s="962"/>
      <c r="CD114" s="962"/>
      <c r="CE114" s="962"/>
      <c r="CF114" s="956">
        <v>2.1</v>
      </c>
      <c r="CG114" s="957"/>
      <c r="CH114" s="957"/>
      <c r="CI114" s="957"/>
      <c r="CJ114" s="957"/>
      <c r="CK114" s="984"/>
      <c r="CL114" s="985"/>
      <c r="CM114" s="958" t="s">
        <v>465</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424</v>
      </c>
      <c r="DH114" s="995"/>
      <c r="DI114" s="995"/>
      <c r="DJ114" s="995"/>
      <c r="DK114" s="996"/>
      <c r="DL114" s="997" t="s">
        <v>424</v>
      </c>
      <c r="DM114" s="995"/>
      <c r="DN114" s="995"/>
      <c r="DO114" s="995"/>
      <c r="DP114" s="996"/>
      <c r="DQ114" s="997" t="s">
        <v>424</v>
      </c>
      <c r="DR114" s="995"/>
      <c r="DS114" s="995"/>
      <c r="DT114" s="995"/>
      <c r="DU114" s="996"/>
      <c r="DV114" s="998" t="s">
        <v>452</v>
      </c>
      <c r="DW114" s="999"/>
      <c r="DX114" s="999"/>
      <c r="DY114" s="999"/>
      <c r="DZ114" s="1000"/>
    </row>
    <row r="115" spans="1:130" s="230" customFormat="1" ht="26.25" customHeight="1" x14ac:dyDescent="0.15">
      <c r="A115" s="990"/>
      <c r="B115" s="991"/>
      <c r="C115" s="959" t="s">
        <v>466</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v>152943</v>
      </c>
      <c r="AB115" s="974"/>
      <c r="AC115" s="974"/>
      <c r="AD115" s="974"/>
      <c r="AE115" s="975"/>
      <c r="AF115" s="976">
        <v>190043</v>
      </c>
      <c r="AG115" s="974"/>
      <c r="AH115" s="974"/>
      <c r="AI115" s="974"/>
      <c r="AJ115" s="975"/>
      <c r="AK115" s="976">
        <v>159535</v>
      </c>
      <c r="AL115" s="974"/>
      <c r="AM115" s="974"/>
      <c r="AN115" s="974"/>
      <c r="AO115" s="975"/>
      <c r="AP115" s="977">
        <v>1.4</v>
      </c>
      <c r="AQ115" s="978"/>
      <c r="AR115" s="978"/>
      <c r="AS115" s="978"/>
      <c r="AT115" s="979"/>
      <c r="AU115" s="944"/>
      <c r="AV115" s="945"/>
      <c r="AW115" s="945"/>
      <c r="AX115" s="945"/>
      <c r="AY115" s="945"/>
      <c r="AZ115" s="958" t="s">
        <v>467</v>
      </c>
      <c r="BA115" s="959"/>
      <c r="BB115" s="959"/>
      <c r="BC115" s="959"/>
      <c r="BD115" s="959"/>
      <c r="BE115" s="959"/>
      <c r="BF115" s="959"/>
      <c r="BG115" s="959"/>
      <c r="BH115" s="959"/>
      <c r="BI115" s="959"/>
      <c r="BJ115" s="959"/>
      <c r="BK115" s="959"/>
      <c r="BL115" s="959"/>
      <c r="BM115" s="959"/>
      <c r="BN115" s="959"/>
      <c r="BO115" s="959"/>
      <c r="BP115" s="960"/>
      <c r="BQ115" s="961">
        <v>202907</v>
      </c>
      <c r="BR115" s="962"/>
      <c r="BS115" s="962"/>
      <c r="BT115" s="962"/>
      <c r="BU115" s="962"/>
      <c r="BV115" s="962">
        <v>143287</v>
      </c>
      <c r="BW115" s="962"/>
      <c r="BX115" s="962"/>
      <c r="BY115" s="962"/>
      <c r="BZ115" s="962"/>
      <c r="CA115" s="962">
        <v>84583</v>
      </c>
      <c r="CB115" s="962"/>
      <c r="CC115" s="962"/>
      <c r="CD115" s="962"/>
      <c r="CE115" s="962"/>
      <c r="CF115" s="956">
        <v>0.7</v>
      </c>
      <c r="CG115" s="957"/>
      <c r="CH115" s="957"/>
      <c r="CI115" s="957"/>
      <c r="CJ115" s="957"/>
      <c r="CK115" s="984"/>
      <c r="CL115" s="985"/>
      <c r="CM115" s="958" t="s">
        <v>468</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t="s">
        <v>424</v>
      </c>
      <c r="DH115" s="995"/>
      <c r="DI115" s="995"/>
      <c r="DJ115" s="995"/>
      <c r="DK115" s="996"/>
      <c r="DL115" s="997" t="s">
        <v>452</v>
      </c>
      <c r="DM115" s="995"/>
      <c r="DN115" s="995"/>
      <c r="DO115" s="995"/>
      <c r="DP115" s="996"/>
      <c r="DQ115" s="997" t="s">
        <v>452</v>
      </c>
      <c r="DR115" s="995"/>
      <c r="DS115" s="995"/>
      <c r="DT115" s="995"/>
      <c r="DU115" s="996"/>
      <c r="DV115" s="998" t="s">
        <v>424</v>
      </c>
      <c r="DW115" s="999"/>
      <c r="DX115" s="999"/>
      <c r="DY115" s="999"/>
      <c r="DZ115" s="1000"/>
    </row>
    <row r="116" spans="1:130" s="230" customFormat="1" ht="26.25" customHeight="1" x14ac:dyDescent="0.15">
      <c r="A116" s="992"/>
      <c r="B116" s="993"/>
      <c r="C116" s="1001" t="s">
        <v>469</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v>633</v>
      </c>
      <c r="AB116" s="995"/>
      <c r="AC116" s="995"/>
      <c r="AD116" s="995"/>
      <c r="AE116" s="996"/>
      <c r="AF116" s="997">
        <v>529</v>
      </c>
      <c r="AG116" s="995"/>
      <c r="AH116" s="995"/>
      <c r="AI116" s="995"/>
      <c r="AJ116" s="996"/>
      <c r="AK116" s="997" t="s">
        <v>424</v>
      </c>
      <c r="AL116" s="995"/>
      <c r="AM116" s="995"/>
      <c r="AN116" s="995"/>
      <c r="AO116" s="996"/>
      <c r="AP116" s="998" t="s">
        <v>424</v>
      </c>
      <c r="AQ116" s="999"/>
      <c r="AR116" s="999"/>
      <c r="AS116" s="999"/>
      <c r="AT116" s="1000"/>
      <c r="AU116" s="944"/>
      <c r="AV116" s="945"/>
      <c r="AW116" s="945"/>
      <c r="AX116" s="945"/>
      <c r="AY116" s="945"/>
      <c r="AZ116" s="1003" t="s">
        <v>470</v>
      </c>
      <c r="BA116" s="1004"/>
      <c r="BB116" s="1004"/>
      <c r="BC116" s="1004"/>
      <c r="BD116" s="1004"/>
      <c r="BE116" s="1004"/>
      <c r="BF116" s="1004"/>
      <c r="BG116" s="1004"/>
      <c r="BH116" s="1004"/>
      <c r="BI116" s="1004"/>
      <c r="BJ116" s="1004"/>
      <c r="BK116" s="1004"/>
      <c r="BL116" s="1004"/>
      <c r="BM116" s="1004"/>
      <c r="BN116" s="1004"/>
      <c r="BO116" s="1004"/>
      <c r="BP116" s="1005"/>
      <c r="BQ116" s="961" t="s">
        <v>424</v>
      </c>
      <c r="BR116" s="962"/>
      <c r="BS116" s="962"/>
      <c r="BT116" s="962"/>
      <c r="BU116" s="962"/>
      <c r="BV116" s="962" t="s">
        <v>424</v>
      </c>
      <c r="BW116" s="962"/>
      <c r="BX116" s="962"/>
      <c r="BY116" s="962"/>
      <c r="BZ116" s="962"/>
      <c r="CA116" s="962" t="s">
        <v>452</v>
      </c>
      <c r="CB116" s="962"/>
      <c r="CC116" s="962"/>
      <c r="CD116" s="962"/>
      <c r="CE116" s="962"/>
      <c r="CF116" s="956" t="s">
        <v>471</v>
      </c>
      <c r="CG116" s="957"/>
      <c r="CH116" s="957"/>
      <c r="CI116" s="957"/>
      <c r="CJ116" s="957"/>
      <c r="CK116" s="984"/>
      <c r="CL116" s="985"/>
      <c r="CM116" s="958" t="s">
        <v>472</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424</v>
      </c>
      <c r="DH116" s="995"/>
      <c r="DI116" s="995"/>
      <c r="DJ116" s="995"/>
      <c r="DK116" s="996"/>
      <c r="DL116" s="997" t="s">
        <v>424</v>
      </c>
      <c r="DM116" s="995"/>
      <c r="DN116" s="995"/>
      <c r="DO116" s="995"/>
      <c r="DP116" s="996"/>
      <c r="DQ116" s="997" t="s">
        <v>424</v>
      </c>
      <c r="DR116" s="995"/>
      <c r="DS116" s="995"/>
      <c r="DT116" s="995"/>
      <c r="DU116" s="996"/>
      <c r="DV116" s="998" t="s">
        <v>424</v>
      </c>
      <c r="DW116" s="999"/>
      <c r="DX116" s="999"/>
      <c r="DY116" s="999"/>
      <c r="DZ116" s="1000"/>
    </row>
    <row r="117" spans="1:130" s="230" customFormat="1" ht="26.25" customHeight="1" x14ac:dyDescent="0.15">
      <c r="A117" s="948" t="s">
        <v>193</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473</v>
      </c>
      <c r="Z117" s="930"/>
      <c r="AA117" s="1014">
        <v>2884067</v>
      </c>
      <c r="AB117" s="1015"/>
      <c r="AC117" s="1015"/>
      <c r="AD117" s="1015"/>
      <c r="AE117" s="1016"/>
      <c r="AF117" s="1017">
        <v>3015035</v>
      </c>
      <c r="AG117" s="1015"/>
      <c r="AH117" s="1015"/>
      <c r="AI117" s="1015"/>
      <c r="AJ117" s="1016"/>
      <c r="AK117" s="1017">
        <v>2776498</v>
      </c>
      <c r="AL117" s="1015"/>
      <c r="AM117" s="1015"/>
      <c r="AN117" s="1015"/>
      <c r="AO117" s="1016"/>
      <c r="AP117" s="1018"/>
      <c r="AQ117" s="1019"/>
      <c r="AR117" s="1019"/>
      <c r="AS117" s="1019"/>
      <c r="AT117" s="1020"/>
      <c r="AU117" s="944"/>
      <c r="AV117" s="945"/>
      <c r="AW117" s="945"/>
      <c r="AX117" s="945"/>
      <c r="AY117" s="945"/>
      <c r="AZ117" s="1010" t="s">
        <v>474</v>
      </c>
      <c r="BA117" s="1011"/>
      <c r="BB117" s="1011"/>
      <c r="BC117" s="1011"/>
      <c r="BD117" s="1011"/>
      <c r="BE117" s="1011"/>
      <c r="BF117" s="1011"/>
      <c r="BG117" s="1011"/>
      <c r="BH117" s="1011"/>
      <c r="BI117" s="1011"/>
      <c r="BJ117" s="1011"/>
      <c r="BK117" s="1011"/>
      <c r="BL117" s="1011"/>
      <c r="BM117" s="1011"/>
      <c r="BN117" s="1011"/>
      <c r="BO117" s="1011"/>
      <c r="BP117" s="1012"/>
      <c r="BQ117" s="961" t="s">
        <v>424</v>
      </c>
      <c r="BR117" s="962"/>
      <c r="BS117" s="962"/>
      <c r="BT117" s="962"/>
      <c r="BU117" s="962"/>
      <c r="BV117" s="962" t="s">
        <v>424</v>
      </c>
      <c r="BW117" s="962"/>
      <c r="BX117" s="962"/>
      <c r="BY117" s="962"/>
      <c r="BZ117" s="962"/>
      <c r="CA117" s="962" t="s">
        <v>424</v>
      </c>
      <c r="CB117" s="962"/>
      <c r="CC117" s="962"/>
      <c r="CD117" s="962"/>
      <c r="CE117" s="962"/>
      <c r="CF117" s="956" t="s">
        <v>424</v>
      </c>
      <c r="CG117" s="957"/>
      <c r="CH117" s="957"/>
      <c r="CI117" s="957"/>
      <c r="CJ117" s="957"/>
      <c r="CK117" s="984"/>
      <c r="CL117" s="985"/>
      <c r="CM117" s="958" t="s">
        <v>475</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424</v>
      </c>
      <c r="DH117" s="995"/>
      <c r="DI117" s="995"/>
      <c r="DJ117" s="995"/>
      <c r="DK117" s="996"/>
      <c r="DL117" s="997" t="s">
        <v>424</v>
      </c>
      <c r="DM117" s="995"/>
      <c r="DN117" s="995"/>
      <c r="DO117" s="995"/>
      <c r="DP117" s="996"/>
      <c r="DQ117" s="997" t="s">
        <v>424</v>
      </c>
      <c r="DR117" s="995"/>
      <c r="DS117" s="995"/>
      <c r="DT117" s="995"/>
      <c r="DU117" s="996"/>
      <c r="DV117" s="998" t="s">
        <v>424</v>
      </c>
      <c r="DW117" s="999"/>
      <c r="DX117" s="999"/>
      <c r="DY117" s="999"/>
      <c r="DZ117" s="1000"/>
    </row>
    <row r="118" spans="1:130" s="230" customFormat="1" ht="26.25" customHeight="1" x14ac:dyDescent="0.15">
      <c r="A118" s="948" t="s">
        <v>446</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443</v>
      </c>
      <c r="AB118" s="929"/>
      <c r="AC118" s="929"/>
      <c r="AD118" s="929"/>
      <c r="AE118" s="930"/>
      <c r="AF118" s="928" t="s">
        <v>444</v>
      </c>
      <c r="AG118" s="929"/>
      <c r="AH118" s="929"/>
      <c r="AI118" s="929"/>
      <c r="AJ118" s="930"/>
      <c r="AK118" s="928" t="s">
        <v>315</v>
      </c>
      <c r="AL118" s="929"/>
      <c r="AM118" s="929"/>
      <c r="AN118" s="929"/>
      <c r="AO118" s="930"/>
      <c r="AP118" s="1006" t="s">
        <v>445</v>
      </c>
      <c r="AQ118" s="1007"/>
      <c r="AR118" s="1007"/>
      <c r="AS118" s="1007"/>
      <c r="AT118" s="1008"/>
      <c r="AU118" s="944"/>
      <c r="AV118" s="945"/>
      <c r="AW118" s="945"/>
      <c r="AX118" s="945"/>
      <c r="AY118" s="945"/>
      <c r="AZ118" s="1009" t="s">
        <v>476</v>
      </c>
      <c r="BA118" s="1001"/>
      <c r="BB118" s="1001"/>
      <c r="BC118" s="1001"/>
      <c r="BD118" s="1001"/>
      <c r="BE118" s="1001"/>
      <c r="BF118" s="1001"/>
      <c r="BG118" s="1001"/>
      <c r="BH118" s="1001"/>
      <c r="BI118" s="1001"/>
      <c r="BJ118" s="1001"/>
      <c r="BK118" s="1001"/>
      <c r="BL118" s="1001"/>
      <c r="BM118" s="1001"/>
      <c r="BN118" s="1001"/>
      <c r="BO118" s="1001"/>
      <c r="BP118" s="1002"/>
      <c r="BQ118" s="1035" t="s">
        <v>477</v>
      </c>
      <c r="BR118" s="1036"/>
      <c r="BS118" s="1036"/>
      <c r="BT118" s="1036"/>
      <c r="BU118" s="1036"/>
      <c r="BV118" s="1036" t="s">
        <v>478</v>
      </c>
      <c r="BW118" s="1036"/>
      <c r="BX118" s="1036"/>
      <c r="BY118" s="1036"/>
      <c r="BZ118" s="1036"/>
      <c r="CA118" s="1036" t="s">
        <v>479</v>
      </c>
      <c r="CB118" s="1036"/>
      <c r="CC118" s="1036"/>
      <c r="CD118" s="1036"/>
      <c r="CE118" s="1036"/>
      <c r="CF118" s="956" t="s">
        <v>480</v>
      </c>
      <c r="CG118" s="957"/>
      <c r="CH118" s="957"/>
      <c r="CI118" s="957"/>
      <c r="CJ118" s="957"/>
      <c r="CK118" s="984"/>
      <c r="CL118" s="985"/>
      <c r="CM118" s="958" t="s">
        <v>481</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478</v>
      </c>
      <c r="DH118" s="995"/>
      <c r="DI118" s="995"/>
      <c r="DJ118" s="995"/>
      <c r="DK118" s="996"/>
      <c r="DL118" s="997" t="s">
        <v>479</v>
      </c>
      <c r="DM118" s="995"/>
      <c r="DN118" s="995"/>
      <c r="DO118" s="995"/>
      <c r="DP118" s="996"/>
      <c r="DQ118" s="997" t="s">
        <v>480</v>
      </c>
      <c r="DR118" s="995"/>
      <c r="DS118" s="995"/>
      <c r="DT118" s="995"/>
      <c r="DU118" s="996"/>
      <c r="DV118" s="998" t="s">
        <v>482</v>
      </c>
      <c r="DW118" s="999"/>
      <c r="DX118" s="999"/>
      <c r="DY118" s="999"/>
      <c r="DZ118" s="1000"/>
    </row>
    <row r="119" spans="1:130" s="230" customFormat="1" ht="26.25" customHeight="1" x14ac:dyDescent="0.15">
      <c r="A119" s="1092" t="s">
        <v>449</v>
      </c>
      <c r="B119" s="983"/>
      <c r="C119" s="965" t="s">
        <v>450</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v>79838</v>
      </c>
      <c r="AB119" s="936"/>
      <c r="AC119" s="936"/>
      <c r="AD119" s="936"/>
      <c r="AE119" s="937"/>
      <c r="AF119" s="938">
        <v>137997</v>
      </c>
      <c r="AG119" s="936"/>
      <c r="AH119" s="936"/>
      <c r="AI119" s="936"/>
      <c r="AJ119" s="937"/>
      <c r="AK119" s="938">
        <v>139019</v>
      </c>
      <c r="AL119" s="936"/>
      <c r="AM119" s="936"/>
      <c r="AN119" s="936"/>
      <c r="AO119" s="937"/>
      <c r="AP119" s="939">
        <v>1.2</v>
      </c>
      <c r="AQ119" s="940"/>
      <c r="AR119" s="940"/>
      <c r="AS119" s="940"/>
      <c r="AT119" s="941"/>
      <c r="AU119" s="946"/>
      <c r="AV119" s="947"/>
      <c r="AW119" s="947"/>
      <c r="AX119" s="947"/>
      <c r="AY119" s="947"/>
      <c r="AZ119" s="251" t="s">
        <v>193</v>
      </c>
      <c r="BA119" s="251"/>
      <c r="BB119" s="251"/>
      <c r="BC119" s="251"/>
      <c r="BD119" s="251"/>
      <c r="BE119" s="251"/>
      <c r="BF119" s="251"/>
      <c r="BG119" s="251"/>
      <c r="BH119" s="251"/>
      <c r="BI119" s="251"/>
      <c r="BJ119" s="251"/>
      <c r="BK119" s="251"/>
      <c r="BL119" s="251"/>
      <c r="BM119" s="251"/>
      <c r="BN119" s="251"/>
      <c r="BO119" s="1013" t="s">
        <v>483</v>
      </c>
      <c r="BP119" s="1041"/>
      <c r="BQ119" s="1035">
        <v>32453659</v>
      </c>
      <c r="BR119" s="1036"/>
      <c r="BS119" s="1036"/>
      <c r="BT119" s="1036"/>
      <c r="BU119" s="1036"/>
      <c r="BV119" s="1036">
        <v>31714401</v>
      </c>
      <c r="BW119" s="1036"/>
      <c r="BX119" s="1036"/>
      <c r="BY119" s="1036"/>
      <c r="BZ119" s="1036"/>
      <c r="CA119" s="1036">
        <v>30483243</v>
      </c>
      <c r="CB119" s="1036"/>
      <c r="CC119" s="1036"/>
      <c r="CD119" s="1036"/>
      <c r="CE119" s="1036"/>
      <c r="CF119" s="1037"/>
      <c r="CG119" s="1038"/>
      <c r="CH119" s="1038"/>
      <c r="CI119" s="1038"/>
      <c r="CJ119" s="1039"/>
      <c r="CK119" s="986"/>
      <c r="CL119" s="987"/>
      <c r="CM119" s="1009" t="s">
        <v>484</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t="s">
        <v>480</v>
      </c>
      <c r="DH119" s="1022"/>
      <c r="DI119" s="1022"/>
      <c r="DJ119" s="1022"/>
      <c r="DK119" s="1023"/>
      <c r="DL119" s="1021" t="s">
        <v>482</v>
      </c>
      <c r="DM119" s="1022"/>
      <c r="DN119" s="1022"/>
      <c r="DO119" s="1022"/>
      <c r="DP119" s="1023"/>
      <c r="DQ119" s="1021" t="s">
        <v>424</v>
      </c>
      <c r="DR119" s="1022"/>
      <c r="DS119" s="1022"/>
      <c r="DT119" s="1022"/>
      <c r="DU119" s="1023"/>
      <c r="DV119" s="1024" t="s">
        <v>485</v>
      </c>
      <c r="DW119" s="1025"/>
      <c r="DX119" s="1025"/>
      <c r="DY119" s="1025"/>
      <c r="DZ119" s="1026"/>
    </row>
    <row r="120" spans="1:130" s="230" customFormat="1" ht="26.25" customHeight="1" x14ac:dyDescent="0.15">
      <c r="A120" s="1093"/>
      <c r="B120" s="985"/>
      <c r="C120" s="958" t="s">
        <v>455</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424</v>
      </c>
      <c r="AB120" s="995"/>
      <c r="AC120" s="995"/>
      <c r="AD120" s="995"/>
      <c r="AE120" s="996"/>
      <c r="AF120" s="997" t="s">
        <v>482</v>
      </c>
      <c r="AG120" s="995"/>
      <c r="AH120" s="995"/>
      <c r="AI120" s="995"/>
      <c r="AJ120" s="996"/>
      <c r="AK120" s="997" t="s">
        <v>486</v>
      </c>
      <c r="AL120" s="995"/>
      <c r="AM120" s="995"/>
      <c r="AN120" s="995"/>
      <c r="AO120" s="996"/>
      <c r="AP120" s="998" t="s">
        <v>487</v>
      </c>
      <c r="AQ120" s="999"/>
      <c r="AR120" s="999"/>
      <c r="AS120" s="999"/>
      <c r="AT120" s="1000"/>
      <c r="AU120" s="1027" t="s">
        <v>488</v>
      </c>
      <c r="AV120" s="1028"/>
      <c r="AW120" s="1028"/>
      <c r="AX120" s="1028"/>
      <c r="AY120" s="1029"/>
      <c r="AZ120" s="965" t="s">
        <v>489</v>
      </c>
      <c r="BA120" s="933"/>
      <c r="BB120" s="933"/>
      <c r="BC120" s="933"/>
      <c r="BD120" s="933"/>
      <c r="BE120" s="933"/>
      <c r="BF120" s="933"/>
      <c r="BG120" s="933"/>
      <c r="BH120" s="933"/>
      <c r="BI120" s="933"/>
      <c r="BJ120" s="933"/>
      <c r="BK120" s="933"/>
      <c r="BL120" s="933"/>
      <c r="BM120" s="933"/>
      <c r="BN120" s="933"/>
      <c r="BO120" s="933"/>
      <c r="BP120" s="934"/>
      <c r="BQ120" s="966">
        <v>3118387</v>
      </c>
      <c r="BR120" s="967"/>
      <c r="BS120" s="967"/>
      <c r="BT120" s="967"/>
      <c r="BU120" s="967"/>
      <c r="BV120" s="967">
        <v>4179077</v>
      </c>
      <c r="BW120" s="967"/>
      <c r="BX120" s="967"/>
      <c r="BY120" s="967"/>
      <c r="BZ120" s="967"/>
      <c r="CA120" s="967">
        <v>7063020</v>
      </c>
      <c r="CB120" s="967"/>
      <c r="CC120" s="967"/>
      <c r="CD120" s="967"/>
      <c r="CE120" s="967"/>
      <c r="CF120" s="980">
        <v>61.4</v>
      </c>
      <c r="CG120" s="981"/>
      <c r="CH120" s="981"/>
      <c r="CI120" s="981"/>
      <c r="CJ120" s="981"/>
      <c r="CK120" s="1042" t="s">
        <v>490</v>
      </c>
      <c r="CL120" s="1043"/>
      <c r="CM120" s="1043"/>
      <c r="CN120" s="1043"/>
      <c r="CO120" s="1044"/>
      <c r="CP120" s="1050" t="s">
        <v>491</v>
      </c>
      <c r="CQ120" s="1051"/>
      <c r="CR120" s="1051"/>
      <c r="CS120" s="1051"/>
      <c r="CT120" s="1051"/>
      <c r="CU120" s="1051"/>
      <c r="CV120" s="1051"/>
      <c r="CW120" s="1051"/>
      <c r="CX120" s="1051"/>
      <c r="CY120" s="1051"/>
      <c r="CZ120" s="1051"/>
      <c r="DA120" s="1051"/>
      <c r="DB120" s="1051"/>
      <c r="DC120" s="1051"/>
      <c r="DD120" s="1051"/>
      <c r="DE120" s="1051"/>
      <c r="DF120" s="1052"/>
      <c r="DG120" s="966">
        <v>786118</v>
      </c>
      <c r="DH120" s="967"/>
      <c r="DI120" s="967"/>
      <c r="DJ120" s="967"/>
      <c r="DK120" s="967"/>
      <c r="DL120" s="967">
        <v>957409</v>
      </c>
      <c r="DM120" s="967"/>
      <c r="DN120" s="967"/>
      <c r="DO120" s="967"/>
      <c r="DP120" s="967"/>
      <c r="DQ120" s="967">
        <v>1244429</v>
      </c>
      <c r="DR120" s="967"/>
      <c r="DS120" s="967"/>
      <c r="DT120" s="967"/>
      <c r="DU120" s="967"/>
      <c r="DV120" s="968">
        <v>10.8</v>
      </c>
      <c r="DW120" s="968"/>
      <c r="DX120" s="968"/>
      <c r="DY120" s="968"/>
      <c r="DZ120" s="969"/>
    </row>
    <row r="121" spans="1:130" s="230" customFormat="1" ht="26.25" customHeight="1" x14ac:dyDescent="0.15">
      <c r="A121" s="1093"/>
      <c r="B121" s="985"/>
      <c r="C121" s="1010" t="s">
        <v>492</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485</v>
      </c>
      <c r="AB121" s="995"/>
      <c r="AC121" s="995"/>
      <c r="AD121" s="995"/>
      <c r="AE121" s="996"/>
      <c r="AF121" s="997" t="s">
        <v>480</v>
      </c>
      <c r="AG121" s="995"/>
      <c r="AH121" s="995"/>
      <c r="AI121" s="995"/>
      <c r="AJ121" s="996"/>
      <c r="AK121" s="997" t="s">
        <v>487</v>
      </c>
      <c r="AL121" s="995"/>
      <c r="AM121" s="995"/>
      <c r="AN121" s="995"/>
      <c r="AO121" s="996"/>
      <c r="AP121" s="998" t="s">
        <v>478</v>
      </c>
      <c r="AQ121" s="999"/>
      <c r="AR121" s="999"/>
      <c r="AS121" s="999"/>
      <c r="AT121" s="1000"/>
      <c r="AU121" s="1030"/>
      <c r="AV121" s="1031"/>
      <c r="AW121" s="1031"/>
      <c r="AX121" s="1031"/>
      <c r="AY121" s="1032"/>
      <c r="AZ121" s="958" t="s">
        <v>493</v>
      </c>
      <c r="BA121" s="959"/>
      <c r="BB121" s="959"/>
      <c r="BC121" s="959"/>
      <c r="BD121" s="959"/>
      <c r="BE121" s="959"/>
      <c r="BF121" s="959"/>
      <c r="BG121" s="959"/>
      <c r="BH121" s="959"/>
      <c r="BI121" s="959"/>
      <c r="BJ121" s="959"/>
      <c r="BK121" s="959"/>
      <c r="BL121" s="959"/>
      <c r="BM121" s="959"/>
      <c r="BN121" s="959"/>
      <c r="BO121" s="959"/>
      <c r="BP121" s="960"/>
      <c r="BQ121" s="961">
        <v>172089</v>
      </c>
      <c r="BR121" s="962"/>
      <c r="BS121" s="962"/>
      <c r="BT121" s="962"/>
      <c r="BU121" s="962"/>
      <c r="BV121" s="962">
        <v>182693</v>
      </c>
      <c r="BW121" s="962"/>
      <c r="BX121" s="962"/>
      <c r="BY121" s="962"/>
      <c r="BZ121" s="962"/>
      <c r="CA121" s="962">
        <v>542531</v>
      </c>
      <c r="CB121" s="962"/>
      <c r="CC121" s="962"/>
      <c r="CD121" s="962"/>
      <c r="CE121" s="962"/>
      <c r="CF121" s="956">
        <v>4.7</v>
      </c>
      <c r="CG121" s="957"/>
      <c r="CH121" s="957"/>
      <c r="CI121" s="957"/>
      <c r="CJ121" s="957"/>
      <c r="CK121" s="1045"/>
      <c r="CL121" s="1046"/>
      <c r="CM121" s="1046"/>
      <c r="CN121" s="1046"/>
      <c r="CO121" s="1047"/>
      <c r="CP121" s="1055" t="s">
        <v>494</v>
      </c>
      <c r="CQ121" s="1056"/>
      <c r="CR121" s="1056"/>
      <c r="CS121" s="1056"/>
      <c r="CT121" s="1056"/>
      <c r="CU121" s="1056"/>
      <c r="CV121" s="1056"/>
      <c r="CW121" s="1056"/>
      <c r="CX121" s="1056"/>
      <c r="CY121" s="1056"/>
      <c r="CZ121" s="1056"/>
      <c r="DA121" s="1056"/>
      <c r="DB121" s="1056"/>
      <c r="DC121" s="1056"/>
      <c r="DD121" s="1056"/>
      <c r="DE121" s="1056"/>
      <c r="DF121" s="1057"/>
      <c r="DG121" s="961">
        <v>1768943</v>
      </c>
      <c r="DH121" s="962"/>
      <c r="DI121" s="962"/>
      <c r="DJ121" s="962"/>
      <c r="DK121" s="962"/>
      <c r="DL121" s="962">
        <v>1005424</v>
      </c>
      <c r="DM121" s="962"/>
      <c r="DN121" s="962"/>
      <c r="DO121" s="962"/>
      <c r="DP121" s="962"/>
      <c r="DQ121" s="962">
        <v>899100</v>
      </c>
      <c r="DR121" s="962"/>
      <c r="DS121" s="962"/>
      <c r="DT121" s="962"/>
      <c r="DU121" s="962"/>
      <c r="DV121" s="963">
        <v>7.8</v>
      </c>
      <c r="DW121" s="963"/>
      <c r="DX121" s="963"/>
      <c r="DY121" s="963"/>
      <c r="DZ121" s="964"/>
    </row>
    <row r="122" spans="1:130" s="230" customFormat="1" ht="26.25" customHeight="1" x14ac:dyDescent="0.15">
      <c r="A122" s="1093"/>
      <c r="B122" s="985"/>
      <c r="C122" s="958" t="s">
        <v>465</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482</v>
      </c>
      <c r="AB122" s="995"/>
      <c r="AC122" s="995"/>
      <c r="AD122" s="995"/>
      <c r="AE122" s="996"/>
      <c r="AF122" s="997" t="s">
        <v>486</v>
      </c>
      <c r="AG122" s="995"/>
      <c r="AH122" s="995"/>
      <c r="AI122" s="995"/>
      <c r="AJ122" s="996"/>
      <c r="AK122" s="997" t="s">
        <v>495</v>
      </c>
      <c r="AL122" s="995"/>
      <c r="AM122" s="995"/>
      <c r="AN122" s="995"/>
      <c r="AO122" s="996"/>
      <c r="AP122" s="998" t="s">
        <v>477</v>
      </c>
      <c r="AQ122" s="999"/>
      <c r="AR122" s="999"/>
      <c r="AS122" s="999"/>
      <c r="AT122" s="1000"/>
      <c r="AU122" s="1030"/>
      <c r="AV122" s="1031"/>
      <c r="AW122" s="1031"/>
      <c r="AX122" s="1031"/>
      <c r="AY122" s="1032"/>
      <c r="AZ122" s="1009" t="s">
        <v>496</v>
      </c>
      <c r="BA122" s="1001"/>
      <c r="BB122" s="1001"/>
      <c r="BC122" s="1001"/>
      <c r="BD122" s="1001"/>
      <c r="BE122" s="1001"/>
      <c r="BF122" s="1001"/>
      <c r="BG122" s="1001"/>
      <c r="BH122" s="1001"/>
      <c r="BI122" s="1001"/>
      <c r="BJ122" s="1001"/>
      <c r="BK122" s="1001"/>
      <c r="BL122" s="1001"/>
      <c r="BM122" s="1001"/>
      <c r="BN122" s="1001"/>
      <c r="BO122" s="1001"/>
      <c r="BP122" s="1002"/>
      <c r="BQ122" s="1035">
        <v>21873593</v>
      </c>
      <c r="BR122" s="1036"/>
      <c r="BS122" s="1036"/>
      <c r="BT122" s="1036"/>
      <c r="BU122" s="1036"/>
      <c r="BV122" s="1036">
        <v>21389721</v>
      </c>
      <c r="BW122" s="1036"/>
      <c r="BX122" s="1036"/>
      <c r="BY122" s="1036"/>
      <c r="BZ122" s="1036"/>
      <c r="CA122" s="1036">
        <v>20200137</v>
      </c>
      <c r="CB122" s="1036"/>
      <c r="CC122" s="1036"/>
      <c r="CD122" s="1036"/>
      <c r="CE122" s="1036"/>
      <c r="CF122" s="1053">
        <v>175.5</v>
      </c>
      <c r="CG122" s="1054"/>
      <c r="CH122" s="1054"/>
      <c r="CI122" s="1054"/>
      <c r="CJ122" s="1054"/>
      <c r="CK122" s="1045"/>
      <c r="CL122" s="1046"/>
      <c r="CM122" s="1046"/>
      <c r="CN122" s="1046"/>
      <c r="CO122" s="1047"/>
      <c r="CP122" s="1055" t="s">
        <v>497</v>
      </c>
      <c r="CQ122" s="1056"/>
      <c r="CR122" s="1056"/>
      <c r="CS122" s="1056"/>
      <c r="CT122" s="1056"/>
      <c r="CU122" s="1056"/>
      <c r="CV122" s="1056"/>
      <c r="CW122" s="1056"/>
      <c r="CX122" s="1056"/>
      <c r="CY122" s="1056"/>
      <c r="CZ122" s="1056"/>
      <c r="DA122" s="1056"/>
      <c r="DB122" s="1056"/>
      <c r="DC122" s="1056"/>
      <c r="DD122" s="1056"/>
      <c r="DE122" s="1056"/>
      <c r="DF122" s="1057"/>
      <c r="DG122" s="961">
        <v>17520</v>
      </c>
      <c r="DH122" s="962"/>
      <c r="DI122" s="962"/>
      <c r="DJ122" s="962"/>
      <c r="DK122" s="962"/>
      <c r="DL122" s="962">
        <v>19060</v>
      </c>
      <c r="DM122" s="962"/>
      <c r="DN122" s="962"/>
      <c r="DO122" s="962"/>
      <c r="DP122" s="962"/>
      <c r="DQ122" s="962">
        <v>23068</v>
      </c>
      <c r="DR122" s="962"/>
      <c r="DS122" s="962"/>
      <c r="DT122" s="962"/>
      <c r="DU122" s="962"/>
      <c r="DV122" s="963">
        <v>0.2</v>
      </c>
      <c r="DW122" s="963"/>
      <c r="DX122" s="963"/>
      <c r="DY122" s="963"/>
      <c r="DZ122" s="964"/>
    </row>
    <row r="123" spans="1:130" s="230" customFormat="1" ht="26.25" customHeight="1" x14ac:dyDescent="0.15">
      <c r="A123" s="1093"/>
      <c r="B123" s="985"/>
      <c r="C123" s="958" t="s">
        <v>472</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v>73105</v>
      </c>
      <c r="AB123" s="995"/>
      <c r="AC123" s="995"/>
      <c r="AD123" s="995"/>
      <c r="AE123" s="996"/>
      <c r="AF123" s="997">
        <v>52046</v>
      </c>
      <c r="AG123" s="995"/>
      <c r="AH123" s="995"/>
      <c r="AI123" s="995"/>
      <c r="AJ123" s="996"/>
      <c r="AK123" s="997">
        <v>20516</v>
      </c>
      <c r="AL123" s="995"/>
      <c r="AM123" s="995"/>
      <c r="AN123" s="995"/>
      <c r="AO123" s="996"/>
      <c r="AP123" s="998">
        <v>0.2</v>
      </c>
      <c r="AQ123" s="999"/>
      <c r="AR123" s="999"/>
      <c r="AS123" s="999"/>
      <c r="AT123" s="1000"/>
      <c r="AU123" s="1033"/>
      <c r="AV123" s="1034"/>
      <c r="AW123" s="1034"/>
      <c r="AX123" s="1034"/>
      <c r="AY123" s="1034"/>
      <c r="AZ123" s="251" t="s">
        <v>193</v>
      </c>
      <c r="BA123" s="251"/>
      <c r="BB123" s="251"/>
      <c r="BC123" s="251"/>
      <c r="BD123" s="251"/>
      <c r="BE123" s="251"/>
      <c r="BF123" s="251"/>
      <c r="BG123" s="251"/>
      <c r="BH123" s="251"/>
      <c r="BI123" s="251"/>
      <c r="BJ123" s="251"/>
      <c r="BK123" s="251"/>
      <c r="BL123" s="251"/>
      <c r="BM123" s="251"/>
      <c r="BN123" s="251"/>
      <c r="BO123" s="1013" t="s">
        <v>498</v>
      </c>
      <c r="BP123" s="1041"/>
      <c r="BQ123" s="1099">
        <v>25164069</v>
      </c>
      <c r="BR123" s="1100"/>
      <c r="BS123" s="1100"/>
      <c r="BT123" s="1100"/>
      <c r="BU123" s="1100"/>
      <c r="BV123" s="1100">
        <v>25751491</v>
      </c>
      <c r="BW123" s="1100"/>
      <c r="BX123" s="1100"/>
      <c r="BY123" s="1100"/>
      <c r="BZ123" s="1100"/>
      <c r="CA123" s="1100">
        <v>27805688</v>
      </c>
      <c r="CB123" s="1100"/>
      <c r="CC123" s="1100"/>
      <c r="CD123" s="1100"/>
      <c r="CE123" s="1100"/>
      <c r="CF123" s="1037"/>
      <c r="CG123" s="1038"/>
      <c r="CH123" s="1038"/>
      <c r="CI123" s="1038"/>
      <c r="CJ123" s="1039"/>
      <c r="CK123" s="1045"/>
      <c r="CL123" s="1046"/>
      <c r="CM123" s="1046"/>
      <c r="CN123" s="1046"/>
      <c r="CO123" s="1047"/>
      <c r="CP123" s="1055" t="s">
        <v>499</v>
      </c>
      <c r="CQ123" s="1056"/>
      <c r="CR123" s="1056"/>
      <c r="CS123" s="1056"/>
      <c r="CT123" s="1056"/>
      <c r="CU123" s="1056"/>
      <c r="CV123" s="1056"/>
      <c r="CW123" s="1056"/>
      <c r="CX123" s="1056"/>
      <c r="CY123" s="1056"/>
      <c r="CZ123" s="1056"/>
      <c r="DA123" s="1056"/>
      <c r="DB123" s="1056"/>
      <c r="DC123" s="1056"/>
      <c r="DD123" s="1056"/>
      <c r="DE123" s="1056"/>
      <c r="DF123" s="1057"/>
      <c r="DG123" s="994" t="s">
        <v>500</v>
      </c>
      <c r="DH123" s="995"/>
      <c r="DI123" s="995"/>
      <c r="DJ123" s="995"/>
      <c r="DK123" s="996"/>
      <c r="DL123" s="997" t="s">
        <v>477</v>
      </c>
      <c r="DM123" s="995"/>
      <c r="DN123" s="995"/>
      <c r="DO123" s="995"/>
      <c r="DP123" s="996"/>
      <c r="DQ123" s="997" t="s">
        <v>424</v>
      </c>
      <c r="DR123" s="995"/>
      <c r="DS123" s="995"/>
      <c r="DT123" s="995"/>
      <c r="DU123" s="996"/>
      <c r="DV123" s="998" t="s">
        <v>486</v>
      </c>
      <c r="DW123" s="999"/>
      <c r="DX123" s="999"/>
      <c r="DY123" s="999"/>
      <c r="DZ123" s="1000"/>
    </row>
    <row r="124" spans="1:130" s="230" customFormat="1" ht="26.25" customHeight="1" thickBot="1" x14ac:dyDescent="0.2">
      <c r="A124" s="1093"/>
      <c r="B124" s="985"/>
      <c r="C124" s="958" t="s">
        <v>475</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500</v>
      </c>
      <c r="AB124" s="995"/>
      <c r="AC124" s="995"/>
      <c r="AD124" s="995"/>
      <c r="AE124" s="996"/>
      <c r="AF124" s="997" t="s">
        <v>477</v>
      </c>
      <c r="AG124" s="995"/>
      <c r="AH124" s="995"/>
      <c r="AI124" s="995"/>
      <c r="AJ124" s="996"/>
      <c r="AK124" s="997" t="s">
        <v>478</v>
      </c>
      <c r="AL124" s="995"/>
      <c r="AM124" s="995"/>
      <c r="AN124" s="995"/>
      <c r="AO124" s="996"/>
      <c r="AP124" s="998" t="s">
        <v>479</v>
      </c>
      <c r="AQ124" s="999"/>
      <c r="AR124" s="999"/>
      <c r="AS124" s="999"/>
      <c r="AT124" s="1000"/>
      <c r="AU124" s="1095" t="s">
        <v>501</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v>66.3</v>
      </c>
      <c r="BR124" s="1063"/>
      <c r="BS124" s="1063"/>
      <c r="BT124" s="1063"/>
      <c r="BU124" s="1063"/>
      <c r="BV124" s="1063">
        <v>50.5</v>
      </c>
      <c r="BW124" s="1063"/>
      <c r="BX124" s="1063"/>
      <c r="BY124" s="1063"/>
      <c r="BZ124" s="1063"/>
      <c r="CA124" s="1063">
        <v>23.2</v>
      </c>
      <c r="CB124" s="1063"/>
      <c r="CC124" s="1063"/>
      <c r="CD124" s="1063"/>
      <c r="CE124" s="1063"/>
      <c r="CF124" s="1064"/>
      <c r="CG124" s="1065"/>
      <c r="CH124" s="1065"/>
      <c r="CI124" s="1065"/>
      <c r="CJ124" s="1066"/>
      <c r="CK124" s="1048"/>
      <c r="CL124" s="1048"/>
      <c r="CM124" s="1048"/>
      <c r="CN124" s="1048"/>
      <c r="CO124" s="1049"/>
      <c r="CP124" s="1055" t="s">
        <v>502</v>
      </c>
      <c r="CQ124" s="1056"/>
      <c r="CR124" s="1056"/>
      <c r="CS124" s="1056"/>
      <c r="CT124" s="1056"/>
      <c r="CU124" s="1056"/>
      <c r="CV124" s="1056"/>
      <c r="CW124" s="1056"/>
      <c r="CX124" s="1056"/>
      <c r="CY124" s="1056"/>
      <c r="CZ124" s="1056"/>
      <c r="DA124" s="1056"/>
      <c r="DB124" s="1056"/>
      <c r="DC124" s="1056"/>
      <c r="DD124" s="1056"/>
      <c r="DE124" s="1056"/>
      <c r="DF124" s="1057"/>
      <c r="DG124" s="1040" t="s">
        <v>503</v>
      </c>
      <c r="DH124" s="1022"/>
      <c r="DI124" s="1022"/>
      <c r="DJ124" s="1022"/>
      <c r="DK124" s="1023"/>
      <c r="DL124" s="1021" t="s">
        <v>482</v>
      </c>
      <c r="DM124" s="1022"/>
      <c r="DN124" s="1022"/>
      <c r="DO124" s="1022"/>
      <c r="DP124" s="1023"/>
      <c r="DQ124" s="1021" t="s">
        <v>480</v>
      </c>
      <c r="DR124" s="1022"/>
      <c r="DS124" s="1022"/>
      <c r="DT124" s="1022"/>
      <c r="DU124" s="1023"/>
      <c r="DV124" s="1024" t="s">
        <v>482</v>
      </c>
      <c r="DW124" s="1025"/>
      <c r="DX124" s="1025"/>
      <c r="DY124" s="1025"/>
      <c r="DZ124" s="1026"/>
    </row>
    <row r="125" spans="1:130" s="230" customFormat="1" ht="26.25" customHeight="1" x14ac:dyDescent="0.15">
      <c r="A125" s="1093"/>
      <c r="B125" s="985"/>
      <c r="C125" s="958" t="s">
        <v>481</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500</v>
      </c>
      <c r="AB125" s="995"/>
      <c r="AC125" s="995"/>
      <c r="AD125" s="995"/>
      <c r="AE125" s="996"/>
      <c r="AF125" s="997" t="s">
        <v>495</v>
      </c>
      <c r="AG125" s="995"/>
      <c r="AH125" s="995"/>
      <c r="AI125" s="995"/>
      <c r="AJ125" s="996"/>
      <c r="AK125" s="997" t="s">
        <v>495</v>
      </c>
      <c r="AL125" s="995"/>
      <c r="AM125" s="995"/>
      <c r="AN125" s="995"/>
      <c r="AO125" s="996"/>
      <c r="AP125" s="998" t="s">
        <v>495</v>
      </c>
      <c r="AQ125" s="999"/>
      <c r="AR125" s="999"/>
      <c r="AS125" s="999"/>
      <c r="AT125" s="100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8" t="s">
        <v>504</v>
      </c>
      <c r="CL125" s="1043"/>
      <c r="CM125" s="1043"/>
      <c r="CN125" s="1043"/>
      <c r="CO125" s="1044"/>
      <c r="CP125" s="965" t="s">
        <v>505</v>
      </c>
      <c r="CQ125" s="933"/>
      <c r="CR125" s="933"/>
      <c r="CS125" s="933"/>
      <c r="CT125" s="933"/>
      <c r="CU125" s="933"/>
      <c r="CV125" s="933"/>
      <c r="CW125" s="933"/>
      <c r="CX125" s="933"/>
      <c r="CY125" s="933"/>
      <c r="CZ125" s="933"/>
      <c r="DA125" s="933"/>
      <c r="DB125" s="933"/>
      <c r="DC125" s="933"/>
      <c r="DD125" s="933"/>
      <c r="DE125" s="933"/>
      <c r="DF125" s="934"/>
      <c r="DG125" s="966" t="s">
        <v>480</v>
      </c>
      <c r="DH125" s="967"/>
      <c r="DI125" s="967"/>
      <c r="DJ125" s="967"/>
      <c r="DK125" s="967"/>
      <c r="DL125" s="967" t="s">
        <v>503</v>
      </c>
      <c r="DM125" s="967"/>
      <c r="DN125" s="967"/>
      <c r="DO125" s="967"/>
      <c r="DP125" s="967"/>
      <c r="DQ125" s="967" t="s">
        <v>503</v>
      </c>
      <c r="DR125" s="967"/>
      <c r="DS125" s="967"/>
      <c r="DT125" s="967"/>
      <c r="DU125" s="967"/>
      <c r="DV125" s="968" t="s">
        <v>500</v>
      </c>
      <c r="DW125" s="968"/>
      <c r="DX125" s="968"/>
      <c r="DY125" s="968"/>
      <c r="DZ125" s="969"/>
    </row>
    <row r="126" spans="1:130" s="230" customFormat="1" ht="26.25" customHeight="1" thickBot="1" x14ac:dyDescent="0.2">
      <c r="A126" s="1093"/>
      <c r="B126" s="985"/>
      <c r="C126" s="958" t="s">
        <v>484</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t="s">
        <v>495</v>
      </c>
      <c r="AB126" s="995"/>
      <c r="AC126" s="995"/>
      <c r="AD126" s="995"/>
      <c r="AE126" s="996"/>
      <c r="AF126" s="997" t="s">
        <v>500</v>
      </c>
      <c r="AG126" s="995"/>
      <c r="AH126" s="995"/>
      <c r="AI126" s="995"/>
      <c r="AJ126" s="996"/>
      <c r="AK126" s="997" t="s">
        <v>477</v>
      </c>
      <c r="AL126" s="995"/>
      <c r="AM126" s="995"/>
      <c r="AN126" s="995"/>
      <c r="AO126" s="996"/>
      <c r="AP126" s="998" t="s">
        <v>503</v>
      </c>
      <c r="AQ126" s="999"/>
      <c r="AR126" s="999"/>
      <c r="AS126" s="999"/>
      <c r="AT126" s="100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9"/>
      <c r="CL126" s="1046"/>
      <c r="CM126" s="1046"/>
      <c r="CN126" s="1046"/>
      <c r="CO126" s="1047"/>
      <c r="CP126" s="958" t="s">
        <v>506</v>
      </c>
      <c r="CQ126" s="959"/>
      <c r="CR126" s="959"/>
      <c r="CS126" s="959"/>
      <c r="CT126" s="959"/>
      <c r="CU126" s="959"/>
      <c r="CV126" s="959"/>
      <c r="CW126" s="959"/>
      <c r="CX126" s="959"/>
      <c r="CY126" s="959"/>
      <c r="CZ126" s="959"/>
      <c r="DA126" s="959"/>
      <c r="DB126" s="959"/>
      <c r="DC126" s="959"/>
      <c r="DD126" s="959"/>
      <c r="DE126" s="959"/>
      <c r="DF126" s="960"/>
      <c r="DG126" s="961" t="s">
        <v>485</v>
      </c>
      <c r="DH126" s="962"/>
      <c r="DI126" s="962"/>
      <c r="DJ126" s="962"/>
      <c r="DK126" s="962"/>
      <c r="DL126" s="962" t="s">
        <v>500</v>
      </c>
      <c r="DM126" s="962"/>
      <c r="DN126" s="962"/>
      <c r="DO126" s="962"/>
      <c r="DP126" s="962"/>
      <c r="DQ126" s="962" t="s">
        <v>495</v>
      </c>
      <c r="DR126" s="962"/>
      <c r="DS126" s="962"/>
      <c r="DT126" s="962"/>
      <c r="DU126" s="962"/>
      <c r="DV126" s="963" t="s">
        <v>480</v>
      </c>
      <c r="DW126" s="963"/>
      <c r="DX126" s="963"/>
      <c r="DY126" s="963"/>
      <c r="DZ126" s="964"/>
    </row>
    <row r="127" spans="1:130" s="230" customFormat="1" ht="26.25" customHeight="1" x14ac:dyDescent="0.15">
      <c r="A127" s="1094"/>
      <c r="B127" s="987"/>
      <c r="C127" s="1009" t="s">
        <v>507</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t="s">
        <v>424</v>
      </c>
      <c r="AB127" s="995"/>
      <c r="AC127" s="995"/>
      <c r="AD127" s="995"/>
      <c r="AE127" s="996"/>
      <c r="AF127" s="997" t="s">
        <v>485</v>
      </c>
      <c r="AG127" s="995"/>
      <c r="AH127" s="995"/>
      <c r="AI127" s="995"/>
      <c r="AJ127" s="996"/>
      <c r="AK127" s="997" t="s">
        <v>480</v>
      </c>
      <c r="AL127" s="995"/>
      <c r="AM127" s="995"/>
      <c r="AN127" s="995"/>
      <c r="AO127" s="996"/>
      <c r="AP127" s="998" t="s">
        <v>482</v>
      </c>
      <c r="AQ127" s="999"/>
      <c r="AR127" s="999"/>
      <c r="AS127" s="999"/>
      <c r="AT127" s="1000"/>
      <c r="AU127" s="232"/>
      <c r="AV127" s="232"/>
      <c r="AW127" s="232"/>
      <c r="AX127" s="1067" t="s">
        <v>508</v>
      </c>
      <c r="AY127" s="1068"/>
      <c r="AZ127" s="1068"/>
      <c r="BA127" s="1068"/>
      <c r="BB127" s="1068"/>
      <c r="BC127" s="1068"/>
      <c r="BD127" s="1068"/>
      <c r="BE127" s="1069"/>
      <c r="BF127" s="1070" t="s">
        <v>509</v>
      </c>
      <c r="BG127" s="1068"/>
      <c r="BH127" s="1068"/>
      <c r="BI127" s="1068"/>
      <c r="BJ127" s="1068"/>
      <c r="BK127" s="1068"/>
      <c r="BL127" s="1069"/>
      <c r="BM127" s="1070" t="s">
        <v>510</v>
      </c>
      <c r="BN127" s="1068"/>
      <c r="BO127" s="1068"/>
      <c r="BP127" s="1068"/>
      <c r="BQ127" s="1068"/>
      <c r="BR127" s="1068"/>
      <c r="BS127" s="1069"/>
      <c r="BT127" s="1070" t="s">
        <v>511</v>
      </c>
      <c r="BU127" s="1068"/>
      <c r="BV127" s="1068"/>
      <c r="BW127" s="1068"/>
      <c r="BX127" s="1068"/>
      <c r="BY127" s="1068"/>
      <c r="BZ127" s="1091"/>
      <c r="CA127" s="232"/>
      <c r="CB127" s="232"/>
      <c r="CC127" s="232"/>
      <c r="CD127" s="255"/>
      <c r="CE127" s="255"/>
      <c r="CF127" s="255"/>
      <c r="CG127" s="232"/>
      <c r="CH127" s="232"/>
      <c r="CI127" s="232"/>
      <c r="CJ127" s="254"/>
      <c r="CK127" s="1059"/>
      <c r="CL127" s="1046"/>
      <c r="CM127" s="1046"/>
      <c r="CN127" s="1046"/>
      <c r="CO127" s="1047"/>
      <c r="CP127" s="958" t="s">
        <v>512</v>
      </c>
      <c r="CQ127" s="959"/>
      <c r="CR127" s="959"/>
      <c r="CS127" s="959"/>
      <c r="CT127" s="959"/>
      <c r="CU127" s="959"/>
      <c r="CV127" s="959"/>
      <c r="CW127" s="959"/>
      <c r="CX127" s="959"/>
      <c r="CY127" s="959"/>
      <c r="CZ127" s="959"/>
      <c r="DA127" s="959"/>
      <c r="DB127" s="959"/>
      <c r="DC127" s="959"/>
      <c r="DD127" s="959"/>
      <c r="DE127" s="959"/>
      <c r="DF127" s="960"/>
      <c r="DG127" s="961" t="s">
        <v>480</v>
      </c>
      <c r="DH127" s="962"/>
      <c r="DI127" s="962"/>
      <c r="DJ127" s="962"/>
      <c r="DK127" s="962"/>
      <c r="DL127" s="962" t="s">
        <v>482</v>
      </c>
      <c r="DM127" s="962"/>
      <c r="DN127" s="962"/>
      <c r="DO127" s="962"/>
      <c r="DP127" s="962"/>
      <c r="DQ127" s="962" t="s">
        <v>482</v>
      </c>
      <c r="DR127" s="962"/>
      <c r="DS127" s="962"/>
      <c r="DT127" s="962"/>
      <c r="DU127" s="962"/>
      <c r="DV127" s="963" t="s">
        <v>477</v>
      </c>
      <c r="DW127" s="963"/>
      <c r="DX127" s="963"/>
      <c r="DY127" s="963"/>
      <c r="DZ127" s="964"/>
    </row>
    <row r="128" spans="1:130" s="230" customFormat="1" ht="26.25" customHeight="1" thickBot="1" x14ac:dyDescent="0.2">
      <c r="A128" s="1077" t="s">
        <v>513</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514</v>
      </c>
      <c r="X128" s="1079"/>
      <c r="Y128" s="1079"/>
      <c r="Z128" s="1080"/>
      <c r="AA128" s="1081">
        <v>43065</v>
      </c>
      <c r="AB128" s="1082"/>
      <c r="AC128" s="1082"/>
      <c r="AD128" s="1082"/>
      <c r="AE128" s="1083"/>
      <c r="AF128" s="1084">
        <v>43907</v>
      </c>
      <c r="AG128" s="1082"/>
      <c r="AH128" s="1082"/>
      <c r="AI128" s="1082"/>
      <c r="AJ128" s="1083"/>
      <c r="AK128" s="1084">
        <v>161606</v>
      </c>
      <c r="AL128" s="1082"/>
      <c r="AM128" s="1082"/>
      <c r="AN128" s="1082"/>
      <c r="AO128" s="1083"/>
      <c r="AP128" s="1085"/>
      <c r="AQ128" s="1086"/>
      <c r="AR128" s="1086"/>
      <c r="AS128" s="1086"/>
      <c r="AT128" s="1087"/>
      <c r="AU128" s="232"/>
      <c r="AV128" s="232"/>
      <c r="AW128" s="232"/>
      <c r="AX128" s="932" t="s">
        <v>515</v>
      </c>
      <c r="AY128" s="933"/>
      <c r="AZ128" s="933"/>
      <c r="BA128" s="933"/>
      <c r="BB128" s="933"/>
      <c r="BC128" s="933"/>
      <c r="BD128" s="933"/>
      <c r="BE128" s="934"/>
      <c r="BF128" s="1088" t="s">
        <v>477</v>
      </c>
      <c r="BG128" s="1089"/>
      <c r="BH128" s="1089"/>
      <c r="BI128" s="1089"/>
      <c r="BJ128" s="1089"/>
      <c r="BK128" s="1089"/>
      <c r="BL128" s="1090"/>
      <c r="BM128" s="1088">
        <v>12.91</v>
      </c>
      <c r="BN128" s="1089"/>
      <c r="BO128" s="1089"/>
      <c r="BP128" s="1089"/>
      <c r="BQ128" s="1089"/>
      <c r="BR128" s="1089"/>
      <c r="BS128" s="1090"/>
      <c r="BT128" s="1088">
        <v>20</v>
      </c>
      <c r="BU128" s="1089"/>
      <c r="BV128" s="1089"/>
      <c r="BW128" s="1089"/>
      <c r="BX128" s="1089"/>
      <c r="BY128" s="1089"/>
      <c r="BZ128" s="1112"/>
      <c r="CA128" s="255"/>
      <c r="CB128" s="255"/>
      <c r="CC128" s="255"/>
      <c r="CD128" s="255"/>
      <c r="CE128" s="255"/>
      <c r="CF128" s="255"/>
      <c r="CG128" s="232"/>
      <c r="CH128" s="232"/>
      <c r="CI128" s="232"/>
      <c r="CJ128" s="254"/>
      <c r="CK128" s="1060"/>
      <c r="CL128" s="1061"/>
      <c r="CM128" s="1061"/>
      <c r="CN128" s="1061"/>
      <c r="CO128" s="1062"/>
      <c r="CP128" s="1071" t="s">
        <v>516</v>
      </c>
      <c r="CQ128" s="762"/>
      <c r="CR128" s="762"/>
      <c r="CS128" s="762"/>
      <c r="CT128" s="762"/>
      <c r="CU128" s="762"/>
      <c r="CV128" s="762"/>
      <c r="CW128" s="762"/>
      <c r="CX128" s="762"/>
      <c r="CY128" s="762"/>
      <c r="CZ128" s="762"/>
      <c r="DA128" s="762"/>
      <c r="DB128" s="762"/>
      <c r="DC128" s="762"/>
      <c r="DD128" s="762"/>
      <c r="DE128" s="762"/>
      <c r="DF128" s="1072"/>
      <c r="DG128" s="1073">
        <v>202907</v>
      </c>
      <c r="DH128" s="1074"/>
      <c r="DI128" s="1074"/>
      <c r="DJ128" s="1074"/>
      <c r="DK128" s="1074"/>
      <c r="DL128" s="1074">
        <v>143287</v>
      </c>
      <c r="DM128" s="1074"/>
      <c r="DN128" s="1074"/>
      <c r="DO128" s="1074"/>
      <c r="DP128" s="1074"/>
      <c r="DQ128" s="1074">
        <v>84583</v>
      </c>
      <c r="DR128" s="1074"/>
      <c r="DS128" s="1074"/>
      <c r="DT128" s="1074"/>
      <c r="DU128" s="1074"/>
      <c r="DV128" s="1075">
        <v>0.7</v>
      </c>
      <c r="DW128" s="1075"/>
      <c r="DX128" s="1075"/>
      <c r="DY128" s="1075"/>
      <c r="DZ128" s="1076"/>
    </row>
    <row r="129" spans="1:131" s="230" customFormat="1" ht="26.25" customHeight="1" x14ac:dyDescent="0.15">
      <c r="A129" s="970" t="s">
        <v>110</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517</v>
      </c>
      <c r="X129" s="1107"/>
      <c r="Y129" s="1107"/>
      <c r="Z129" s="1108"/>
      <c r="AA129" s="994">
        <v>12942154</v>
      </c>
      <c r="AB129" s="995"/>
      <c r="AC129" s="995"/>
      <c r="AD129" s="995"/>
      <c r="AE129" s="996"/>
      <c r="AF129" s="997">
        <v>13699551</v>
      </c>
      <c r="AG129" s="995"/>
      <c r="AH129" s="995"/>
      <c r="AI129" s="995"/>
      <c r="AJ129" s="996"/>
      <c r="AK129" s="997">
        <v>13419417</v>
      </c>
      <c r="AL129" s="995"/>
      <c r="AM129" s="995"/>
      <c r="AN129" s="995"/>
      <c r="AO129" s="996"/>
      <c r="AP129" s="1109"/>
      <c r="AQ129" s="1110"/>
      <c r="AR129" s="1110"/>
      <c r="AS129" s="1110"/>
      <c r="AT129" s="1111"/>
      <c r="AU129" s="233"/>
      <c r="AV129" s="233"/>
      <c r="AW129" s="233"/>
      <c r="AX129" s="1101" t="s">
        <v>518</v>
      </c>
      <c r="AY129" s="959"/>
      <c r="AZ129" s="959"/>
      <c r="BA129" s="959"/>
      <c r="BB129" s="959"/>
      <c r="BC129" s="959"/>
      <c r="BD129" s="959"/>
      <c r="BE129" s="960"/>
      <c r="BF129" s="1102" t="s">
        <v>482</v>
      </c>
      <c r="BG129" s="1103"/>
      <c r="BH129" s="1103"/>
      <c r="BI129" s="1103"/>
      <c r="BJ129" s="1103"/>
      <c r="BK129" s="1103"/>
      <c r="BL129" s="1104"/>
      <c r="BM129" s="1102">
        <v>17.91</v>
      </c>
      <c r="BN129" s="1103"/>
      <c r="BO129" s="1103"/>
      <c r="BP129" s="1103"/>
      <c r="BQ129" s="1103"/>
      <c r="BR129" s="1103"/>
      <c r="BS129" s="1104"/>
      <c r="BT129" s="1102">
        <v>30</v>
      </c>
      <c r="BU129" s="1103"/>
      <c r="BV129" s="1103"/>
      <c r="BW129" s="1103"/>
      <c r="BX129" s="1103"/>
      <c r="BY129" s="1103"/>
      <c r="BZ129" s="110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70" t="s">
        <v>519</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520</v>
      </c>
      <c r="X130" s="1107"/>
      <c r="Y130" s="1107"/>
      <c r="Z130" s="1108"/>
      <c r="AA130" s="994">
        <v>1951002</v>
      </c>
      <c r="AB130" s="995"/>
      <c r="AC130" s="995"/>
      <c r="AD130" s="995"/>
      <c r="AE130" s="996"/>
      <c r="AF130" s="997">
        <v>1914331</v>
      </c>
      <c r="AG130" s="995"/>
      <c r="AH130" s="995"/>
      <c r="AI130" s="995"/>
      <c r="AJ130" s="996"/>
      <c r="AK130" s="997">
        <v>1908264</v>
      </c>
      <c r="AL130" s="995"/>
      <c r="AM130" s="995"/>
      <c r="AN130" s="995"/>
      <c r="AO130" s="996"/>
      <c r="AP130" s="1109"/>
      <c r="AQ130" s="1110"/>
      <c r="AR130" s="1110"/>
      <c r="AS130" s="1110"/>
      <c r="AT130" s="1111"/>
      <c r="AU130" s="233"/>
      <c r="AV130" s="233"/>
      <c r="AW130" s="233"/>
      <c r="AX130" s="1101" t="s">
        <v>521</v>
      </c>
      <c r="AY130" s="959"/>
      <c r="AZ130" s="959"/>
      <c r="BA130" s="959"/>
      <c r="BB130" s="959"/>
      <c r="BC130" s="959"/>
      <c r="BD130" s="959"/>
      <c r="BE130" s="960"/>
      <c r="BF130" s="1137">
        <v>7.7</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522</v>
      </c>
      <c r="X131" s="1144"/>
      <c r="Y131" s="1144"/>
      <c r="Z131" s="1145"/>
      <c r="AA131" s="1040">
        <v>10991152</v>
      </c>
      <c r="AB131" s="1022"/>
      <c r="AC131" s="1022"/>
      <c r="AD131" s="1022"/>
      <c r="AE131" s="1023"/>
      <c r="AF131" s="1021">
        <v>11785220</v>
      </c>
      <c r="AG131" s="1022"/>
      <c r="AH131" s="1022"/>
      <c r="AI131" s="1022"/>
      <c r="AJ131" s="1023"/>
      <c r="AK131" s="1021">
        <v>11511153</v>
      </c>
      <c r="AL131" s="1022"/>
      <c r="AM131" s="1022"/>
      <c r="AN131" s="1022"/>
      <c r="AO131" s="1023"/>
      <c r="AP131" s="1146"/>
      <c r="AQ131" s="1147"/>
      <c r="AR131" s="1147"/>
      <c r="AS131" s="1147"/>
      <c r="AT131" s="1148"/>
      <c r="AU131" s="233"/>
      <c r="AV131" s="233"/>
      <c r="AW131" s="233"/>
      <c r="AX131" s="1119" t="s">
        <v>523</v>
      </c>
      <c r="AY131" s="762"/>
      <c r="AZ131" s="762"/>
      <c r="BA131" s="762"/>
      <c r="BB131" s="762"/>
      <c r="BC131" s="762"/>
      <c r="BD131" s="762"/>
      <c r="BE131" s="1072"/>
      <c r="BF131" s="1120">
        <v>23.2</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126" t="s">
        <v>524</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525</v>
      </c>
      <c r="W132" s="1130"/>
      <c r="X132" s="1130"/>
      <c r="Y132" s="1130"/>
      <c r="Z132" s="1131"/>
      <c r="AA132" s="1132">
        <v>8.0974223629999997</v>
      </c>
      <c r="AB132" s="1133"/>
      <c r="AC132" s="1133"/>
      <c r="AD132" s="1133"/>
      <c r="AE132" s="1134"/>
      <c r="AF132" s="1135">
        <v>8.9671385010000009</v>
      </c>
      <c r="AG132" s="1133"/>
      <c r="AH132" s="1133"/>
      <c r="AI132" s="1133"/>
      <c r="AJ132" s="1134"/>
      <c r="AK132" s="1135">
        <v>6.1386378930000003</v>
      </c>
      <c r="AL132" s="1133"/>
      <c r="AM132" s="1133"/>
      <c r="AN132" s="1133"/>
      <c r="AO132" s="1134"/>
      <c r="AP132" s="1037"/>
      <c r="AQ132" s="1038"/>
      <c r="AR132" s="1038"/>
      <c r="AS132" s="1038"/>
      <c r="AT132" s="113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526</v>
      </c>
      <c r="W133" s="1113"/>
      <c r="X133" s="1113"/>
      <c r="Y133" s="1113"/>
      <c r="Z133" s="1114"/>
      <c r="AA133" s="1115">
        <v>8.5</v>
      </c>
      <c r="AB133" s="1116"/>
      <c r="AC133" s="1116"/>
      <c r="AD133" s="1116"/>
      <c r="AE133" s="1117"/>
      <c r="AF133" s="1115">
        <v>8.3000000000000007</v>
      </c>
      <c r="AG133" s="1116"/>
      <c r="AH133" s="1116"/>
      <c r="AI133" s="1116"/>
      <c r="AJ133" s="1117"/>
      <c r="AK133" s="1115">
        <v>7.7</v>
      </c>
      <c r="AL133" s="1116"/>
      <c r="AM133" s="1116"/>
      <c r="AN133" s="1116"/>
      <c r="AO133" s="1117"/>
      <c r="AP133" s="1064"/>
      <c r="AQ133" s="1065"/>
      <c r="AR133" s="1065"/>
      <c r="AS133" s="1065"/>
      <c r="AT133" s="111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4/LhOdSloKXOpi+uErMFIbsYEiY2vaQppE78k2xFd6X+W2pSfEq5V1TVTRpWsKX2SBUsvWEhYA2/Yd05oxSg7A==" saltValue="l78f3YGKAOoqyJwmN9HWM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527</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NJ9Wk7KUESMxl+H4dWapjBbtAPcgZ5OXEpixztEaELxwCjIMAeRMJJ7Lu1aRl2QhPa4G6fLPtoa4UaMUwqRM4w==" saltValue="RPMqWMUxWd5YEK0M7oGFd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0OPSq1iBo+ANdTY9w496ydp/HJmRw0osZwDD3q7yIRCWD/YIhq27QmsxqUohxkpS/2vLsYvrD3HVo5k+ujDaAA==" saltValue="Nhj/fgtap45fISXk7YdoF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528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529</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0" t="s">
        <v>530</v>
      </c>
      <c r="AP7" s="272"/>
      <c r="AQ7" s="273" t="s">
        <v>531</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1"/>
      <c r="AP8" s="278" t="s">
        <v>532</v>
      </c>
      <c r="AQ8" s="279" t="s">
        <v>533</v>
      </c>
      <c r="AR8" s="280" t="s">
        <v>534</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2" t="s">
        <v>535</v>
      </c>
      <c r="AL9" s="1153"/>
      <c r="AM9" s="1153"/>
      <c r="AN9" s="1154"/>
      <c r="AO9" s="281">
        <v>4346537</v>
      </c>
      <c r="AP9" s="281">
        <v>85712</v>
      </c>
      <c r="AQ9" s="282">
        <v>73449</v>
      </c>
      <c r="AR9" s="283">
        <v>16.7</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2" t="s">
        <v>536</v>
      </c>
      <c r="AL10" s="1153"/>
      <c r="AM10" s="1153"/>
      <c r="AN10" s="1154"/>
      <c r="AO10" s="284">
        <v>505577</v>
      </c>
      <c r="AP10" s="284">
        <v>9970</v>
      </c>
      <c r="AQ10" s="285">
        <v>5917</v>
      </c>
      <c r="AR10" s="286">
        <v>68.5</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2" t="s">
        <v>537</v>
      </c>
      <c r="AL11" s="1153"/>
      <c r="AM11" s="1153"/>
      <c r="AN11" s="1154"/>
      <c r="AO11" s="284" t="s">
        <v>538</v>
      </c>
      <c r="AP11" s="284" t="s">
        <v>538</v>
      </c>
      <c r="AQ11" s="285">
        <v>1123</v>
      </c>
      <c r="AR11" s="286" t="s">
        <v>538</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2" t="s">
        <v>539</v>
      </c>
      <c r="AL12" s="1153"/>
      <c r="AM12" s="1153"/>
      <c r="AN12" s="1154"/>
      <c r="AO12" s="284" t="s">
        <v>538</v>
      </c>
      <c r="AP12" s="284" t="s">
        <v>538</v>
      </c>
      <c r="AQ12" s="285">
        <v>9</v>
      </c>
      <c r="AR12" s="286" t="s">
        <v>538</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2" t="s">
        <v>540</v>
      </c>
      <c r="AL13" s="1153"/>
      <c r="AM13" s="1153"/>
      <c r="AN13" s="1154"/>
      <c r="AO13" s="284">
        <v>163008</v>
      </c>
      <c r="AP13" s="284">
        <v>3214</v>
      </c>
      <c r="AQ13" s="285">
        <v>2374</v>
      </c>
      <c r="AR13" s="286">
        <v>35.4</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2" t="s">
        <v>541</v>
      </c>
      <c r="AL14" s="1153"/>
      <c r="AM14" s="1153"/>
      <c r="AN14" s="1154"/>
      <c r="AO14" s="284">
        <v>64580</v>
      </c>
      <c r="AP14" s="284">
        <v>1273</v>
      </c>
      <c r="AQ14" s="285">
        <v>1666</v>
      </c>
      <c r="AR14" s="286">
        <v>-23.6</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5" t="s">
        <v>542</v>
      </c>
      <c r="AL15" s="1156"/>
      <c r="AM15" s="1156"/>
      <c r="AN15" s="1157"/>
      <c r="AO15" s="284">
        <v>-272669</v>
      </c>
      <c r="AP15" s="284">
        <v>-5377</v>
      </c>
      <c r="AQ15" s="285">
        <v>-4765</v>
      </c>
      <c r="AR15" s="286">
        <v>12.8</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5" t="s">
        <v>193</v>
      </c>
      <c r="AL16" s="1156"/>
      <c r="AM16" s="1156"/>
      <c r="AN16" s="1157"/>
      <c r="AO16" s="284">
        <v>4807033</v>
      </c>
      <c r="AP16" s="284">
        <v>94793</v>
      </c>
      <c r="AQ16" s="285">
        <v>79774</v>
      </c>
      <c r="AR16" s="286">
        <v>18.8</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543</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544</v>
      </c>
      <c r="AP20" s="293" t="s">
        <v>545</v>
      </c>
      <c r="AQ20" s="294" t="s">
        <v>546</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8" t="s">
        <v>547</v>
      </c>
      <c r="AL21" s="1159"/>
      <c r="AM21" s="1159"/>
      <c r="AN21" s="1160"/>
      <c r="AO21" s="297">
        <v>8.16</v>
      </c>
      <c r="AP21" s="298">
        <v>7.58</v>
      </c>
      <c r="AQ21" s="299">
        <v>0.57999999999999996</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8" t="s">
        <v>548</v>
      </c>
      <c r="AL22" s="1159"/>
      <c r="AM22" s="1159"/>
      <c r="AN22" s="1160"/>
      <c r="AO22" s="302">
        <v>100.9</v>
      </c>
      <c r="AP22" s="303">
        <v>98.4</v>
      </c>
      <c r="AQ22" s="304">
        <v>2.5</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49" t="s">
        <v>549</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7"/>
    </row>
    <row r="27" spans="1:46" x14ac:dyDescent="0.15">
      <c r="A27" s="309"/>
      <c r="AO27" s="262"/>
      <c r="AP27" s="262"/>
      <c r="AQ27" s="262"/>
      <c r="AR27" s="262"/>
      <c r="AS27" s="262"/>
      <c r="AT27" s="262"/>
    </row>
    <row r="28" spans="1:46" ht="17.25" x14ac:dyDescent="0.15">
      <c r="A28" s="263" t="s">
        <v>550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551</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0" t="s">
        <v>530</v>
      </c>
      <c r="AP30" s="272"/>
      <c r="AQ30" s="273" t="s">
        <v>531</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1"/>
      <c r="AP31" s="278" t="s">
        <v>532</v>
      </c>
      <c r="AQ31" s="279" t="s">
        <v>533</v>
      </c>
      <c r="AR31" s="280" t="s">
        <v>534</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6" t="s">
        <v>552</v>
      </c>
      <c r="AL32" s="1167"/>
      <c r="AM32" s="1167"/>
      <c r="AN32" s="1168"/>
      <c r="AO32" s="312">
        <v>2345534</v>
      </c>
      <c r="AP32" s="312">
        <v>46253</v>
      </c>
      <c r="AQ32" s="313">
        <v>42324</v>
      </c>
      <c r="AR32" s="314">
        <v>9.3000000000000007</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6" t="s">
        <v>553</v>
      </c>
      <c r="AL33" s="1167"/>
      <c r="AM33" s="1167"/>
      <c r="AN33" s="1168"/>
      <c r="AO33" s="312" t="s">
        <v>538</v>
      </c>
      <c r="AP33" s="312" t="s">
        <v>538</v>
      </c>
      <c r="AQ33" s="313" t="s">
        <v>538</v>
      </c>
      <c r="AR33" s="314" t="s">
        <v>538</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6" t="s">
        <v>554</v>
      </c>
      <c r="AL34" s="1167"/>
      <c r="AM34" s="1167"/>
      <c r="AN34" s="1168"/>
      <c r="AO34" s="312" t="s">
        <v>538</v>
      </c>
      <c r="AP34" s="312" t="s">
        <v>538</v>
      </c>
      <c r="AQ34" s="313">
        <v>47</v>
      </c>
      <c r="AR34" s="314" t="s">
        <v>538</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6" t="s">
        <v>555</v>
      </c>
      <c r="AL35" s="1167"/>
      <c r="AM35" s="1167"/>
      <c r="AN35" s="1168"/>
      <c r="AO35" s="312">
        <v>196126</v>
      </c>
      <c r="AP35" s="312">
        <v>3868</v>
      </c>
      <c r="AQ35" s="313">
        <v>12192</v>
      </c>
      <c r="AR35" s="314">
        <v>-68.3</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6" t="s">
        <v>556</v>
      </c>
      <c r="AL36" s="1167"/>
      <c r="AM36" s="1167"/>
      <c r="AN36" s="1168"/>
      <c r="AO36" s="312">
        <v>75303</v>
      </c>
      <c r="AP36" s="312">
        <v>1485</v>
      </c>
      <c r="AQ36" s="313">
        <v>2056</v>
      </c>
      <c r="AR36" s="314">
        <v>-27.8</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6" t="s">
        <v>557</v>
      </c>
      <c r="AL37" s="1167"/>
      <c r="AM37" s="1167"/>
      <c r="AN37" s="1168"/>
      <c r="AO37" s="312">
        <v>159535</v>
      </c>
      <c r="AP37" s="312">
        <v>3146</v>
      </c>
      <c r="AQ37" s="313">
        <v>621</v>
      </c>
      <c r="AR37" s="314">
        <v>406.6</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9" t="s">
        <v>558</v>
      </c>
      <c r="AL38" s="1170"/>
      <c r="AM38" s="1170"/>
      <c r="AN38" s="1171"/>
      <c r="AO38" s="315" t="s">
        <v>538</v>
      </c>
      <c r="AP38" s="315" t="s">
        <v>538</v>
      </c>
      <c r="AQ38" s="316">
        <v>1</v>
      </c>
      <c r="AR38" s="304" t="s">
        <v>538</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9" t="s">
        <v>559</v>
      </c>
      <c r="AL39" s="1170"/>
      <c r="AM39" s="1170"/>
      <c r="AN39" s="1171"/>
      <c r="AO39" s="312">
        <v>-161606</v>
      </c>
      <c r="AP39" s="312">
        <v>-3187</v>
      </c>
      <c r="AQ39" s="313">
        <v>-5206</v>
      </c>
      <c r="AR39" s="314">
        <v>-38.799999999999997</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6" t="s">
        <v>560</v>
      </c>
      <c r="AL40" s="1167"/>
      <c r="AM40" s="1167"/>
      <c r="AN40" s="1168"/>
      <c r="AO40" s="312">
        <v>-1908264</v>
      </c>
      <c r="AP40" s="312">
        <v>-37630</v>
      </c>
      <c r="AQ40" s="313">
        <v>-36761</v>
      </c>
      <c r="AR40" s="314">
        <v>2.4</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2" t="s">
        <v>307</v>
      </c>
      <c r="AL41" s="1173"/>
      <c r="AM41" s="1173"/>
      <c r="AN41" s="1174"/>
      <c r="AO41" s="312">
        <v>706628</v>
      </c>
      <c r="AP41" s="312">
        <v>13934</v>
      </c>
      <c r="AQ41" s="313">
        <v>15273</v>
      </c>
      <c r="AR41" s="314">
        <v>-8.8000000000000007</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561</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562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563</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1" t="s">
        <v>530</v>
      </c>
      <c r="AN49" s="1163" t="s">
        <v>564</v>
      </c>
      <c r="AO49" s="1164"/>
      <c r="AP49" s="1164"/>
      <c r="AQ49" s="1164"/>
      <c r="AR49" s="1165"/>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2"/>
      <c r="AN50" s="328" t="s">
        <v>565</v>
      </c>
      <c r="AO50" s="329" t="s">
        <v>566</v>
      </c>
      <c r="AP50" s="330" t="s">
        <v>567</v>
      </c>
      <c r="AQ50" s="331" t="s">
        <v>568</v>
      </c>
      <c r="AR50" s="332" t="s">
        <v>569</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570</v>
      </c>
      <c r="AL51" s="325"/>
      <c r="AM51" s="333">
        <v>1397943</v>
      </c>
      <c r="AN51" s="334">
        <v>27359</v>
      </c>
      <c r="AO51" s="335">
        <v>-12.8</v>
      </c>
      <c r="AP51" s="336">
        <v>69729</v>
      </c>
      <c r="AQ51" s="337">
        <v>1.8</v>
      </c>
      <c r="AR51" s="338">
        <v>-14.6</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571</v>
      </c>
      <c r="AM52" s="341">
        <v>1235027</v>
      </c>
      <c r="AN52" s="342">
        <v>24171</v>
      </c>
      <c r="AO52" s="343">
        <v>-4.5999999999999996</v>
      </c>
      <c r="AP52" s="344">
        <v>38908</v>
      </c>
      <c r="AQ52" s="345">
        <v>14</v>
      </c>
      <c r="AR52" s="346">
        <v>-18.600000000000001</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572</v>
      </c>
      <c r="AL53" s="325"/>
      <c r="AM53" s="333">
        <v>1913297</v>
      </c>
      <c r="AN53" s="334">
        <v>37270</v>
      </c>
      <c r="AO53" s="335">
        <v>36.200000000000003</v>
      </c>
      <c r="AP53" s="336">
        <v>74581</v>
      </c>
      <c r="AQ53" s="337">
        <v>7</v>
      </c>
      <c r="AR53" s="338">
        <v>29.2</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571</v>
      </c>
      <c r="AM54" s="341">
        <v>1304184</v>
      </c>
      <c r="AN54" s="342">
        <v>25405</v>
      </c>
      <c r="AO54" s="343">
        <v>5.0999999999999996</v>
      </c>
      <c r="AP54" s="344">
        <v>41563</v>
      </c>
      <c r="AQ54" s="345">
        <v>6.8</v>
      </c>
      <c r="AR54" s="346">
        <v>-1.7</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573</v>
      </c>
      <c r="AL55" s="325"/>
      <c r="AM55" s="333">
        <v>4136492</v>
      </c>
      <c r="AN55" s="334">
        <v>81135</v>
      </c>
      <c r="AO55" s="335">
        <v>117.7</v>
      </c>
      <c r="AP55" s="336">
        <v>63812</v>
      </c>
      <c r="AQ55" s="337">
        <v>-14.4</v>
      </c>
      <c r="AR55" s="338">
        <v>132.1</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571</v>
      </c>
      <c r="AM56" s="341">
        <v>2293497</v>
      </c>
      <c r="AN56" s="342">
        <v>44986</v>
      </c>
      <c r="AO56" s="343">
        <v>77.099999999999994</v>
      </c>
      <c r="AP56" s="344">
        <v>33848</v>
      </c>
      <c r="AQ56" s="345">
        <v>-18.600000000000001</v>
      </c>
      <c r="AR56" s="346">
        <v>95.7</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574</v>
      </c>
      <c r="AL57" s="325"/>
      <c r="AM57" s="333">
        <v>2607566</v>
      </c>
      <c r="AN57" s="334">
        <v>51474</v>
      </c>
      <c r="AO57" s="335">
        <v>-36.6</v>
      </c>
      <c r="AP57" s="336">
        <v>54225</v>
      </c>
      <c r="AQ57" s="337">
        <v>-15</v>
      </c>
      <c r="AR57" s="338">
        <v>-21.6</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571</v>
      </c>
      <c r="AM58" s="341">
        <v>1656733</v>
      </c>
      <c r="AN58" s="342">
        <v>32704</v>
      </c>
      <c r="AO58" s="343">
        <v>-27.3</v>
      </c>
      <c r="AP58" s="344">
        <v>27337</v>
      </c>
      <c r="AQ58" s="345">
        <v>-19.2</v>
      </c>
      <c r="AR58" s="346">
        <v>-8.1</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575</v>
      </c>
      <c r="AL59" s="325"/>
      <c r="AM59" s="333">
        <v>1818255</v>
      </c>
      <c r="AN59" s="334">
        <v>35855</v>
      </c>
      <c r="AO59" s="335">
        <v>-30.3</v>
      </c>
      <c r="AP59" s="336">
        <v>54016</v>
      </c>
      <c r="AQ59" s="337">
        <v>-0.4</v>
      </c>
      <c r="AR59" s="338">
        <v>-29.9</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571</v>
      </c>
      <c r="AM60" s="341">
        <v>1436068</v>
      </c>
      <c r="AN60" s="342">
        <v>28319</v>
      </c>
      <c r="AO60" s="343">
        <v>-13.4</v>
      </c>
      <c r="AP60" s="344">
        <v>28078</v>
      </c>
      <c r="AQ60" s="345">
        <v>2.7</v>
      </c>
      <c r="AR60" s="346">
        <v>-16.100000000000001</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576</v>
      </c>
      <c r="AL61" s="347"/>
      <c r="AM61" s="348">
        <v>2374711</v>
      </c>
      <c r="AN61" s="349">
        <v>46619</v>
      </c>
      <c r="AO61" s="350">
        <v>14.8</v>
      </c>
      <c r="AP61" s="351">
        <v>63273</v>
      </c>
      <c r="AQ61" s="352">
        <v>-4.2</v>
      </c>
      <c r="AR61" s="338">
        <v>19</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571</v>
      </c>
      <c r="AM62" s="341">
        <v>1585102</v>
      </c>
      <c r="AN62" s="342">
        <v>31117</v>
      </c>
      <c r="AO62" s="343">
        <v>7.4</v>
      </c>
      <c r="AP62" s="344">
        <v>33947</v>
      </c>
      <c r="AQ62" s="345">
        <v>-2.9</v>
      </c>
      <c r="AR62" s="346">
        <v>10.3</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2wPcYS+FHn67jZpdKLQNDBEnKybZtiCQFSFwzvuCANEfypvlkCIqXceZ1AV11RGvwV8icCX7lBYp3MmuKkY5UQ==" saltValue="VFB+iDKGrrztsOOp9y2r/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578</v>
      </c>
    </row>
    <row r="121" spans="125:125" ht="13.5" hidden="1" customHeight="1" x14ac:dyDescent="0.15">
      <c r="DU121" s="259"/>
    </row>
  </sheetData>
  <sheetProtection algorithmName="SHA-512" hashValue="Ekfc0dRX/gGLXlVi8hravYkFs3PGs5vEBs+XITZa4o4ohy24IHrbOttK8k4+obSuqYKUeQk13lQaOgq4MnGiAQ==" saltValue="aij//M8XC3HboHzrxdIze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579</v>
      </c>
    </row>
  </sheetData>
  <sheetProtection algorithmName="SHA-512" hashValue="Z4wMAXsr4dgpq9epR7eiJdCgrmSZbu761qPOF3VktJcofv2/toKI3PkYF3ScczFcQSbUhlZKnkE7dNAlEUW6GQ==" saltValue="jY9kYMpEqGTaRaElxowWc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580</v>
      </c>
      <c r="G46" s="8" t="s">
        <v>581</v>
      </c>
      <c r="H46" s="8" t="s">
        <v>582</v>
      </c>
      <c r="I46" s="8" t="s">
        <v>583</v>
      </c>
      <c r="J46" s="9" t="s">
        <v>584</v>
      </c>
    </row>
    <row r="47" spans="2:10" ht="57.75" customHeight="1" x14ac:dyDescent="0.15">
      <c r="B47" s="10"/>
      <c r="C47" s="1175" t="s">
        <v>3</v>
      </c>
      <c r="D47" s="1175"/>
      <c r="E47" s="1176"/>
      <c r="F47" s="11">
        <v>14.12</v>
      </c>
      <c r="G47" s="12">
        <v>13.26</v>
      </c>
      <c r="H47" s="12">
        <v>12.15</v>
      </c>
      <c r="I47" s="12">
        <v>11.48</v>
      </c>
      <c r="J47" s="13">
        <v>20.05</v>
      </c>
    </row>
    <row r="48" spans="2:10" ht="57.75" customHeight="1" x14ac:dyDescent="0.15">
      <c r="B48" s="14"/>
      <c r="C48" s="1177" t="s">
        <v>4</v>
      </c>
      <c r="D48" s="1177"/>
      <c r="E48" s="1178"/>
      <c r="F48" s="15">
        <v>3.93</v>
      </c>
      <c r="G48" s="16">
        <v>5.26</v>
      </c>
      <c r="H48" s="16">
        <v>6.13</v>
      </c>
      <c r="I48" s="16">
        <v>6.94</v>
      </c>
      <c r="J48" s="17">
        <v>6.28</v>
      </c>
    </row>
    <row r="49" spans="2:10" ht="57.75" customHeight="1" thickBot="1" x14ac:dyDescent="0.2">
      <c r="B49" s="18"/>
      <c r="C49" s="1179" t="s">
        <v>5</v>
      </c>
      <c r="D49" s="1179"/>
      <c r="E49" s="1180"/>
      <c r="F49" s="19" t="s">
        <v>585</v>
      </c>
      <c r="G49" s="20">
        <v>0.28999999999999998</v>
      </c>
      <c r="H49" s="20">
        <v>0.95</v>
      </c>
      <c r="I49" s="20">
        <v>1.1599999999999999</v>
      </c>
      <c r="J49" s="21">
        <v>7.52</v>
      </c>
    </row>
    <row r="50" spans="2:10" x14ac:dyDescent="0.15"/>
  </sheetData>
  <sheetProtection algorithmName="SHA-512" hashValue="bDo6ReiWW6MUMy75YhHJ+Q2S24Z8ysIBn8RYjjihIvbE/MkOBV9NWui/M7DsL9roJVtX4LUTicuegQVjecOxpQ==" saltValue="/6uvLuCb2pzovMiahje73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祐貴子</cp:lastModifiedBy>
  <cp:lastPrinted>2024-10-11T02:07:42Z</cp:lastPrinted>
  <dcterms:created xsi:type="dcterms:W3CDTF">2024-03-14T03:06:26Z</dcterms:created>
  <dcterms:modified xsi:type="dcterms:W3CDTF">2024-10-17T05:27:28Z</dcterms:modified>
  <cp:category/>
</cp:coreProperties>
</file>