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8D77F181-C548-47D5-8AE2-8AA0633DF6BF}"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8" i="10" l="1"/>
  <c r="AO37"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E40" i="10"/>
  <c r="AM40" i="10"/>
  <c r="U40" i="10"/>
  <c r="C40" i="10"/>
  <c r="BE39" i="10"/>
  <c r="AM39" i="10"/>
  <c r="U39" i="10"/>
  <c r="C39" i="10"/>
  <c r="BE38" i="10"/>
  <c r="U38" i="10"/>
  <c r="C38" i="10"/>
  <c r="BE37" i="10"/>
  <c r="U37" i="10"/>
  <c r="C37" i="10"/>
  <c r="BE36" i="10"/>
  <c r="C36" i="10"/>
  <c r="BE35"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AM35" i="10" s="1"/>
  <c r="AM36" i="10" s="1"/>
  <c r="AM37" i="10" s="1"/>
  <c r="AM38" i="10" s="1"/>
  <c r="BW34" i="10"/>
  <c r="BW35" i="10" s="1"/>
  <c r="BW36" i="10" s="1"/>
  <c r="BW37" i="10" s="1"/>
  <c r="BW38" i="10" s="1"/>
  <c r="BW39" i="10" s="1"/>
  <c r="BW40" i="10" s="1"/>
  <c r="CO34" i="10" l="1"/>
  <c r="CO35" i="10" s="1"/>
  <c r="CO36" i="10" s="1"/>
  <c r="CO37" i="10" s="1"/>
  <c r="CO38" i="10" s="1"/>
  <c r="CO39" i="10" s="1"/>
  <c r="CO40" i="10" s="1"/>
  <c r="CO41" i="10" s="1"/>
</calcChain>
</file>

<file path=xl/sharedStrings.xml><?xml version="1.0" encoding="utf-8"?>
<sst xmlns="http://schemas.openxmlformats.org/spreadsheetml/2006/main" count="1135" uniqueCount="616">
  <si>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</si>
  <si>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</si>
  <si>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</si>
  <si>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</si>
  <si>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</si>
  <si>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</si>
  <si>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</si>
  <si>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</si>
  <si>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</si>
  <si>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</si>
  <si>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</si>
  <si>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</si>
  <si>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</si>
  <si>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</si>
  <si>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</si>
  <si>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</si>
  <si>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</si>
  <si>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</si>
  <si>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</si>
  <si>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</si>
  <si>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</si>
  <si>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</si>
  <si>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</si>
  <si>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</si>
  <si>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</si>
  <si>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</si>
  <si>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</si>
  <si>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</si>
  <si>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</si>
  <si>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</si>
  <si>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</si>
  <si>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</si>
  <si>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</si>
  <si>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</si>
  <si>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</si>
  <si>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</si>
  <si>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</si>
  <si>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</si>
  <si>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</si>
  <si>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</si>
  <si>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</si>
  <si>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</si>
  <si>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</si>
  <si>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</si>
  <si>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</si>
  <si>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</si>
  <si>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</si>
  <si>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</si>
  <si>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</si>
  <si>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</si>
  <si>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</si>
  <si>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</si>
  <si>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</si>
  <si>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</si>
  <si>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</si>
  <si>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</si>
  <si>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</si>
  <si>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</si>
  <si>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</si>
  <si>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</si>
  <si>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</si>
  <si>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</si>
  <si>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</si>
  <si>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</si>
  <si>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</si>
  <si>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</si>
  <si>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</si>
  <si>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</si>
  <si>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</si>
  <si>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</si>
  <si>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</si>
  <si>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</si>
  <si>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</si>
  <si>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</si>
  <si>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</si>
  <si>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</si>
  <si>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</si>
  <si>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</si>
  <si>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</si>
  <si>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</si>
  <si>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</si>
  <si>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</si>
  <si>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</si>
  <si>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</si>
  <si>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</si>
  <si>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</si>
  <si>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</si>
  <si>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</si>
  <si>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</si>
  <si>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</si>
  <si>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</si>
  <si>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</si>
  <si>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</si>
  <si>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</si>
  <si>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</si>
  <si>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</si>
  <si>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</si>
  <si>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</si>
  <si>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</si>
  <si>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</si>
  <si>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甲賀市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</si>
  <si>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</si>
  <si>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</si>
  <si>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</si>
  <si>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</si>
  <si>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</si>
  <si>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</si>
  <si>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</si>
  <si>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</si>
  <si>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</si>
  <si>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</si>
  <si>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</si>
  <si>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</si>
  <si>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</si>
  <si>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</si>
  <si>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</si>
  <si>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</si>
  <si>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</si>
  <si>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</si>
  <si>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</si>
  <si>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</si>
  <si>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</si>
  <si>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</si>
  <si>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</si>
  <si>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</si>
  <si>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</si>
  <si>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</si>
  <si>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</si>
  <si>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</si>
  <si>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</si>
  <si>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</si>
  <si>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</si>
  <si>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</si>
  <si>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</si>
  <si>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</si>
  <si>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</si>
  <si>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</si>
  <si>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</si>
  <si>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</si>
  <si>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</si>
  <si>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</si>
  <si>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</si>
  <si>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</si>
  <si>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</si>
  <si>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</si>
  <si>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</si>
  <si>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</si>
  <si>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</si>
  <si>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</si>
  <si>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</si>
  <si>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</si>
  <si>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</si>
  <si>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</si>
  <si>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</si>
  <si>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</si>
  <si>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</si>
  <si>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</si>
  <si>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</si>
  <si>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</si>
  <si>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</si>
  <si>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</si>
  <si>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</si>
  <si>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</si>
  <si>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</si>
  <si>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</si>
  <si>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</si>
  <si>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</si>
  <si>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</si>
  <si>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</si>
  <si>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</si>
  <si>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</si>
  <si>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</si>
  <si>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</si>
  <si>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</si>
  <si>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</si>
  <si>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</si>
  <si>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</si>
  <si>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</si>
  <si>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</si>
  <si>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</si>
  <si>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</si>
  <si>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</si>
  <si>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</si>
  <si>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</si>
  <si>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</si>
  <si>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</si>
  <si>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</si>
  <si>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</si>
  <si>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</si>
  <si>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</si>
  <si>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</si>
  <si>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</si>
  <si>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</si>
  <si>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</si>
  <si>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</si>
  <si>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</si>
  <si>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</si>
  <si>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</si>
  <si>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</si>
  <si>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</si>
  <si>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</si>
  <si>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</si>
  <si>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</si>
  <si>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</si>
  <si>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</si>
  <si>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</si>
  <si>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</si>
  <si>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</si>
  <si>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</si>
  <si>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</si>
  <si>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</si>
  <si>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</si>
  <si>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</si>
  <si>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</si>
  <si>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</si>
  <si>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滋賀県甲賀市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</si>
  <si>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</si>
  <si>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</si>
  <si>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</si>
  <si>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</si>
  <si>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</si>
  <si>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</si>
  <si>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</si>
  <si>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</si>
  <si>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</si>
  <si>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</si>
  <si>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</si>
  <si>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</si>
  <si>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</si>
  <si>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</si>
  <si>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</si>
  <si>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</si>
  <si>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</si>
  <si>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</si>
  <si>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</si>
  <si>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</si>
  <si>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</si>
  <si>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</si>
  <si>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</si>
  <si>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</si>
  <si>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</si>
  <si>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</si>
  <si>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</si>
  <si>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</si>
  <si>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</si>
  <si>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</si>
  <si>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</si>
  <si>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</si>
  <si>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</si>
  <si>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</si>
  <si>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</si>
  <si>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</si>
  <si>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</si>
  <si>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</si>
  <si>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</si>
  <si>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</si>
  <si>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</si>
  <si>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</si>
  <si>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</si>
  <si>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</si>
  <si>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</si>
  <si>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</si>
  <si>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</si>
  <si>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</si>
  <si>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</si>
  <si>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</si>
  <si>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</si>
  <si>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</si>
  <si>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</si>
  <si>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</si>
  <si>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</si>
  <si>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</si>
  <si>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</si>
  <si>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</si>
  <si>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</si>
  <si>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</si>
  <si>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</si>
  <si>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</si>
  <si>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</si>
  <si>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</si>
  <si>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</si>
  <si>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</si>
  <si>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</si>
  <si>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</si>
  <si>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</si>
  <si>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</si>
  <si>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</si>
  <si>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</si>
  <si>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</si>
  <si>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</si>
  <si>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</si>
  <si>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</si>
  <si>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</si>
  <si>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</si>
  <si>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</si>
  <si>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</si>
  <si>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</si>
  <si>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</si>
  <si>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</si>
  <si>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</si>
  <si>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</si>
  <si>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</si>
  <si>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</si>
  <si>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</si>
  <si>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</si>
  <si>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</si>
  <si>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</si>
  <si>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</si>
  <si>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</si>
  <si>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</si>
  <si>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</si>
  <si>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</si>
  <si>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</si>
  <si>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</si>
  <si>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</si>
  <si>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</si>
  <si>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</si>
  <si>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</si>
  <si>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</si>
  <si>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</si>
  <si>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</si>
  <si>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</si>
  <si>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</si>
  <si>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</si>
  <si>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</si>
  <si>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</si>
  <si>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</si>
  <si>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</si>
  <si>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</si>
  <si>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</si>
  <si>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</si>
  <si>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</si>
  <si>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</si>
  <si>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</si>
  <si>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</si>
  <si>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</si>
  <si>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</si>
  <si>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</si>
  <si>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</si>
  <si>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</si>
  <si>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</si>
  <si>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</si>
  <si>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</si>
  <si>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</si>
  <si>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</si>
  <si>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</si>
  <si>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</si>
  <si>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</si>
  <si>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</si>
  <si>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</si>
  <si>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</si>
  <si>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</si>
  <si>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</si>
  <si>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</si>
  <si>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</si>
  <si>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</si>
  <si>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</si>
  <si>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</si>
  <si>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</si>
  <si>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</si>
  <si>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</si>
  <si>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</si>
  <si>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</si>
  <si>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</si>
  <si>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</si>
  <si>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</si>
  <si>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</si>
  <si>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</si>
  <si>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</si>
  <si>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</si>
  <si>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滋賀県甲賀市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</si>
  <si>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</si>
  <si>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</si>
  <si>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</si>
  <si>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</si>
  <si>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</si>
  <si>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</si>
  <si>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</si>
  <si>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</si>
  <si>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</si>
  <si>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</si>
  <si>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</si>
  <si>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</si>
  <si>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</si>
  <si>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</si>
  <si>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</si>
  <si>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</si>
  <si>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</si>
  <si>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</si>
  <si>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</si>
  <si>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</si>
  <si>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野洲川基幹水利施設管理事業特別会計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</si>
  <si>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</si>
  <si>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</si>
  <si>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</si>
  <si>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</si>
  <si>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</si>
  <si>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</si>
  <si>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</si>
  <si>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</si>
  <si>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</si>
  <si>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</si>
  <si>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</si>
  <si>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</si>
  <si>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</si>
  <si>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</si>
  <si>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</si>
  <si>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</si>
  <si>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</si>
  <si>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病院事業会計</t>
    <phoneticPr fontId="5"/>
  </si>
  <si>
    <t>法適用企業</t>
    <phoneticPr fontId="5"/>
  </si>
  <si>
    <t>水道事業会計</t>
    <phoneticPr fontId="5"/>
  </si>
  <si>
    <t>診療所事業会計</t>
    <phoneticPr fontId="5"/>
  </si>
  <si>
    <t>介護老人保健施設事業会計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</si>
  <si>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</si>
  <si>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</si>
  <si>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</si>
  <si>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</si>
  <si>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</si>
  <si>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</si>
  <si>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</si>
  <si>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</si>
  <si>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</si>
  <si>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</si>
  <si>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</si>
  <si>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</si>
  <si>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</si>
  <si>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</si>
  <si>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</si>
  <si>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</si>
  <si>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</si>
  <si>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</si>
  <si>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</si>
  <si>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</si>
  <si>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</si>
  <si>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</si>
  <si>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</si>
  <si>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</si>
  <si>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</si>
  <si>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</si>
  <si>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</si>
  <si>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</si>
  <si>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</si>
  <si>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</si>
  <si>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</si>
  <si>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</si>
  <si>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</si>
  <si>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</si>
  <si>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</si>
  <si>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</si>
  <si>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</si>
  <si>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</si>
  <si>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</si>
  <si>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</si>
  <si>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</si>
  <si>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</si>
  <si>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</si>
  <si>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</si>
  <si>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</si>
  <si>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</si>
  <si>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</si>
  <si>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</si>
  <si>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</si>
  <si>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</si>
  <si>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</si>
  <si>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</si>
  <si>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</si>
  <si>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</si>
  <si>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</si>
  <si>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</si>
  <si>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</si>
  <si>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</si>
  <si>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</si>
  <si>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</si>
  <si>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</si>
  <si>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</si>
  <si>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</si>
  <si>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</si>
  <si>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</si>
  <si>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</si>
  <si>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</si>
  <si>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</si>
  <si>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</si>
  <si>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介護老人保健施設事業会計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</si>
  <si>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</si>
  <si>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</si>
  <si>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</si>
  <si>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</si>
  <si>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</si>
  <si>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</si>
  <si>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</si>
  <si>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</si>
  <si>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</si>
  <si>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</si>
  <si>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</si>
  <si>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</si>
  <si>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</si>
  <si>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</si>
  <si>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</si>
  <si>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</si>
  <si>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</si>
  <si>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</si>
  <si>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</si>
  <si>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</si>
  <si>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</si>
  <si>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</si>
  <si>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</si>
  <si>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</si>
  <si>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</si>
  <si>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</si>
  <si>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</si>
  <si>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</si>
  <si>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</si>
  <si>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</si>
  <si>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</si>
  <si>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</si>
  <si>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</si>
  <si>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</si>
  <si>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</si>
  <si>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</si>
  <si>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</si>
  <si>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</si>
  <si>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</si>
  <si>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</si>
  <si>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</si>
  <si>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</si>
  <si>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</si>
  <si>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</si>
  <si>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</si>
  <si>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</si>
  <si>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</si>
  <si>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</si>
  <si>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</si>
  <si>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</si>
  <si>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</si>
  <si>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</si>
  <si>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</si>
  <si>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</si>
  <si>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</si>
  <si>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</si>
  <si>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</si>
  <si>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</si>
  <si>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</si>
  <si>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</si>
  <si>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</si>
  <si>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</si>
  <si>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</si>
  <si>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</si>
  <si>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</si>
  <si>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</si>
  <si>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</si>
  <si>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</si>
  <si>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</si>
  <si>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</si>
  <si>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</si>
  <si>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</si>
  <si>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</si>
  <si>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</si>
  <si>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</si>
  <si>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</si>
  <si>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</si>
  <si>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</si>
  <si>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</si>
  <si>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</si>
  <si>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</si>
  <si>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</si>
  <si>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</si>
  <si>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水道事業会計</t>
  </si>
  <si>
    <t>一般会計</t>
  </si>
  <si>
    <t>病院事業会計</t>
  </si>
  <si>
    <t>下水道事業会計</t>
  </si>
  <si>
    <t>介護保険特別会計</t>
  </si>
  <si>
    <t>診療所事業会計</t>
  </si>
  <si>
    <t>介護老人保健施設事業会計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</si>
  <si>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</si>
  <si>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</si>
  <si>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</si>
  <si>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</si>
  <si>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</si>
  <si>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</si>
  <si>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</si>
  <si>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</si>
  <si>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</si>
  <si>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甲賀広域行政組合</t>
    <rPh sb="0" eb="2">
      <t>コウカ</t>
    </rPh>
    <rPh sb="2" eb="4">
      <t>コウイキ</t>
    </rPh>
    <rPh sb="4" eb="6">
      <t>ギョウセイ</t>
    </rPh>
    <rPh sb="6" eb="8">
      <t>クミアイ</t>
    </rPh>
    <phoneticPr fontId="2"/>
  </si>
  <si>
    <t>公立甲賀病院組合（一般会計）</t>
    <rPh sb="0" eb="4">
      <t>コウリツコウカ</t>
    </rPh>
    <rPh sb="4" eb="6">
      <t>ビョウイン</t>
    </rPh>
    <rPh sb="6" eb="8">
      <t>クミアイ</t>
    </rPh>
    <rPh sb="9" eb="11">
      <t>イッパン</t>
    </rPh>
    <rPh sb="11" eb="13">
      <t>カイケイ</t>
    </rPh>
    <phoneticPr fontId="2"/>
  </si>
  <si>
    <t>滋賀県市町村職員研修センター</t>
    <rPh sb="0" eb="3">
      <t>シガケン</t>
    </rPh>
    <rPh sb="3" eb="6">
      <t>シチョウソン</t>
    </rPh>
    <rPh sb="6" eb="8">
      <t>ショクイン</t>
    </rPh>
    <rPh sb="8" eb="10">
      <t>ケンシュウ</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</si>
  <si>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</si>
  <si>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</si>
  <si>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</si>
  <si>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</si>
  <si>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信楽高原鐵道㈱</t>
    <rPh sb="0" eb="4">
      <t>シガラキコウゲン</t>
    </rPh>
    <rPh sb="4" eb="6">
      <t>テツドウ</t>
    </rPh>
    <phoneticPr fontId="2"/>
  </si>
  <si>
    <t>㈱道の駅あいの土山</t>
    <rPh sb="1" eb="2">
      <t>ミチ</t>
    </rPh>
    <rPh sb="3" eb="4">
      <t>エキ</t>
    </rPh>
    <rPh sb="7" eb="9">
      <t>ツチヤマ</t>
    </rPh>
    <phoneticPr fontId="2"/>
  </si>
  <si>
    <t>㈱土山町緑のふるさと振興会</t>
    <rPh sb="1" eb="4">
      <t>ツチヤマチョウ</t>
    </rPh>
    <rPh sb="4" eb="5">
      <t>ミドリ</t>
    </rPh>
    <rPh sb="10" eb="12">
      <t>シンコウ</t>
    </rPh>
    <rPh sb="12" eb="13">
      <t>カイ</t>
    </rPh>
    <phoneticPr fontId="2"/>
  </si>
  <si>
    <t>(有)グリーンサポートこうか</t>
    <rPh sb="1" eb="2">
      <t>アリ</t>
    </rPh>
    <phoneticPr fontId="2"/>
  </si>
  <si>
    <t>(財)あいの土山文化体育振興会</t>
    <rPh sb="1" eb="2">
      <t>ザイ</t>
    </rPh>
    <rPh sb="6" eb="8">
      <t>ツチヤマ</t>
    </rPh>
    <rPh sb="8" eb="10">
      <t>ブンカ</t>
    </rPh>
    <rPh sb="10" eb="12">
      <t>タイイク</t>
    </rPh>
    <rPh sb="12" eb="14">
      <t>シンコウ</t>
    </rPh>
    <rPh sb="14" eb="15">
      <t>カイ</t>
    </rPh>
    <phoneticPr fontId="2"/>
  </si>
  <si>
    <t>(財)甲賀創健文化振興事業団</t>
    <rPh sb="1" eb="2">
      <t>ザイ</t>
    </rPh>
    <rPh sb="3" eb="5">
      <t>コウカ</t>
    </rPh>
    <rPh sb="5" eb="6">
      <t>キズ</t>
    </rPh>
    <rPh sb="6" eb="7">
      <t>ケン</t>
    </rPh>
    <rPh sb="7" eb="9">
      <t>ブンカ</t>
    </rPh>
    <rPh sb="9" eb="11">
      <t>シンコウ</t>
    </rPh>
    <rPh sb="11" eb="14">
      <t>ジギョウダン</t>
    </rPh>
    <phoneticPr fontId="2"/>
  </si>
  <si>
    <t>㈱あいコムこうか</t>
  </si>
  <si>
    <t>（公共施設等整備基金）</t>
    <rPh sb="1" eb="3">
      <t>コウキョウ</t>
    </rPh>
    <rPh sb="3" eb="5">
      <t>シセツ</t>
    </rPh>
    <rPh sb="5" eb="6">
      <t>トウ</t>
    </rPh>
    <rPh sb="6" eb="8">
      <t>セイビ</t>
    </rPh>
    <rPh sb="8" eb="10">
      <t>キキン</t>
    </rPh>
    <phoneticPr fontId="5"/>
  </si>
  <si>
    <t>（住みよさと活気あふれるまちづくり基金）</t>
  </si>
  <si>
    <t>（教育振興基金）</t>
    <rPh sb="1" eb="3">
      <t>キョウイク</t>
    </rPh>
    <rPh sb="3" eb="5">
      <t>シンコウ</t>
    </rPh>
    <rPh sb="5" eb="7">
      <t>キキン</t>
    </rPh>
    <phoneticPr fontId="2"/>
  </si>
  <si>
    <t>（あい甲賀ふるさと応援基金）</t>
    <rPh sb="3" eb="5">
      <t>コウカ</t>
    </rPh>
    <rPh sb="9" eb="11">
      <t>オウエン</t>
    </rPh>
    <rPh sb="11" eb="13">
      <t>キキン</t>
    </rPh>
    <phoneticPr fontId="2"/>
  </si>
  <si>
    <t>（鉄道施設基金）</t>
    <rPh sb="1" eb="3">
      <t>テツドウ</t>
    </rPh>
    <rPh sb="3" eb="5">
      <t>シセツ</t>
    </rPh>
    <rPh sb="5" eb="7">
      <t>キキン</t>
    </rPh>
    <phoneticPr fontId="2"/>
  </si>
  <si>
    <t>-</t>
    <phoneticPr fontId="2"/>
  </si>
  <si>
    <t>-</t>
    <phoneticPr fontId="2"/>
  </si>
  <si>
    <t>公立甲賀病院組合（一般会計）</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</si>
  <si>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</si>
  <si>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</si>
  <si>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</si>
  <si>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</si>
  <si>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</si>
  <si>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</si>
  <si>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</si>
  <si>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</si>
  <si>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</si>
  <si>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将来負担比率は類似団体と比較して高い水準にある一方で、有形固定資産減価償却率は類似団体よりも低い水準である。　近年、合併特例事業債を活用し、老朽化した庁舎や学校施設等の改修整備事業を進めてきたことにより地方債残高が増加した一方で、老朽化した施設の除却が進んだことが要因であると考えられる。　将来負担比率は高い水準であるものの、償還による地方債残高の減少や公営企業債の償還が進んだことによる繰出金の減少、充当可能基金の増加等により、前年度と比較すると改善した。なお、公共施設等の維持管理に要する経費については今後減少していくことが見込まれる。</t>
    <rPh sb="209" eb="211">
      <t>ゾウカ</t>
    </rPh>
    <rPh sb="211" eb="212">
      <t>トウ</t>
    </rPh>
    <phoneticPr fontId="5"/>
  </si>
  <si>
    <t>　将来負担比率は類似団体と比較して高い水準にある一方で、実質公債費比率は類似団体平均を下回っている。その要因として、財政の健全化に向けた取組（新規借入の際には交付税措置率の高い起債に厳選するなど）の継続、公営企業債の償還が進んだことに伴う繰出金の減少が挙げられる。将来負担比率は、償還による地方債残高の減少や公営企業債償還に対する繰出金の減少、組合負担金等見込額の減少等により改善したが、今後も合併特例事業債等を活用した事業の実施を見込んでおり、公債費の適正化に引き続き取り組んでいく必要がある。</t>
    <rPh sb="24" eb="26">
      <t>イッポウ</t>
    </rPh>
    <rPh sb="40" eb="42">
      <t>ヘイキン</t>
    </rPh>
    <rPh sb="43" eb="45">
      <t>シタマワ</t>
    </rPh>
    <rPh sb="88" eb="90">
      <t>キサイ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</si>
</sst>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54684</c:v>
                </c:pt>
                <c:pt idx="1">
                  <c:v>62383</c:v>
                </c:pt>
                <c:pt idx="2">
                  <c:v>63812</c:v>
                </c:pt>
                <c:pt idx="3">
                  <c:v>54225</c:v>
                </c:pt>
                <c:pt idx="4">
                  <c:v>54016</c:v>
                </c:pt>
              </c:numCache>
            </c:numRef>
          </c:val>
          <c:smooth val="0"/>
          <c:extLst>
            <c:ext xmlns:c16="http://schemas.microsoft.com/office/drawing/2014/chart" uri="{C3380CC4-5D6E-409C-BE32-E72D297353CC}">
              <c16:uniqueId val="{00000000-A17C-4304-A896-771195F4DA5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76474</c:v>
                </c:pt>
                <c:pt idx="1">
                  <c:v>126226</c:v>
                </c:pt>
                <c:pt idx="2">
                  <c:v>63811</c:v>
                </c:pt>
                <c:pt idx="3">
                  <c:v>50338</c:v>
                </c:pt>
                <c:pt idx="4">
                  <c:v>44777</c:v>
                </c:pt>
              </c:numCache>
            </c:numRef>
          </c:val>
          <c:smooth val="0"/>
          <c:extLst>
            <c:ext xmlns:c16="http://schemas.microsoft.com/office/drawing/2014/chart" uri="{C3380CC4-5D6E-409C-BE32-E72D297353CC}">
              <c16:uniqueId val="{00000001-A17C-4304-A896-771195F4DA5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4.8099999999999996</c:v>
                </c:pt>
                <c:pt idx="1">
                  <c:v>5.98</c:v>
                </c:pt>
                <c:pt idx="2">
                  <c:v>6.37</c:v>
                </c:pt>
                <c:pt idx="3">
                  <c:v>9.33</c:v>
                </c:pt>
                <c:pt idx="4">
                  <c:v>9.3800000000000008</c:v>
                </c:pt>
              </c:numCache>
            </c:numRef>
          </c:val>
          <c:extLst>
            <c:ext xmlns:c16="http://schemas.microsoft.com/office/drawing/2014/chart" uri="{C3380CC4-5D6E-409C-BE32-E72D297353CC}">
              <c16:uniqueId val="{00000000-546D-4098-A1F1-D4D6B219099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9.91</c:v>
                </c:pt>
                <c:pt idx="1">
                  <c:v>11.52</c:v>
                </c:pt>
                <c:pt idx="2">
                  <c:v>11.24</c:v>
                </c:pt>
                <c:pt idx="3">
                  <c:v>13.52</c:v>
                </c:pt>
                <c:pt idx="4">
                  <c:v>14.92</c:v>
                </c:pt>
              </c:numCache>
            </c:numRef>
          </c:val>
          <c:extLst>
            <c:ext xmlns:c16="http://schemas.microsoft.com/office/drawing/2014/chart" uri="{C3380CC4-5D6E-409C-BE32-E72D297353CC}">
              <c16:uniqueId val="{00000001-546D-4098-A1F1-D4D6B219099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4.09</c:v>
                </c:pt>
                <c:pt idx="1">
                  <c:v>2.79</c:v>
                </c:pt>
                <c:pt idx="2">
                  <c:v>0.63</c:v>
                </c:pt>
                <c:pt idx="3">
                  <c:v>5.86</c:v>
                </c:pt>
                <c:pt idx="4">
                  <c:v>0.83</c:v>
                </c:pt>
              </c:numCache>
            </c:numRef>
          </c:val>
          <c:smooth val="0"/>
          <c:extLst>
            <c:ext xmlns:c16="http://schemas.microsoft.com/office/drawing/2014/chart" uri="{C3380CC4-5D6E-409C-BE32-E72D297353CC}">
              <c16:uniqueId val="{00000002-546D-4098-A1F1-D4D6B219099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0.12</c:v>
                </c:pt>
                <c:pt idx="2">
                  <c:v>#N/A</c:v>
                </c:pt>
                <c:pt idx="3">
                  <c:v>0.05</c:v>
                </c:pt>
                <c:pt idx="4">
                  <c:v>#N/A</c:v>
                </c:pt>
                <c:pt idx="5">
                  <c:v>0.25</c:v>
                </c:pt>
                <c:pt idx="6">
                  <c:v>#N/A</c:v>
                </c:pt>
                <c:pt idx="7">
                  <c:v>0.38</c:v>
                </c:pt>
                <c:pt idx="8">
                  <c:v>#N/A</c:v>
                </c:pt>
                <c:pt idx="9">
                  <c:v>0.04</c:v>
                </c:pt>
              </c:numCache>
            </c:numRef>
          </c:val>
          <c:extLst>
            <c:ext xmlns:c16="http://schemas.microsoft.com/office/drawing/2014/chart" uri="{C3380CC4-5D6E-409C-BE32-E72D297353CC}">
              <c16:uniqueId val="{00000000-3F85-47D6-9419-BD663930101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F85-47D6-9419-BD6639301013}"/>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0.08</c:v>
                </c:pt>
                <c:pt idx="2">
                  <c:v>#N/A</c:v>
                </c:pt>
                <c:pt idx="3">
                  <c:v>0.08</c:v>
                </c:pt>
                <c:pt idx="4">
                  <c:v>#N/A</c:v>
                </c:pt>
                <c:pt idx="5">
                  <c:v>0.08</c:v>
                </c:pt>
                <c:pt idx="6">
                  <c:v>#N/A</c:v>
                </c:pt>
                <c:pt idx="7">
                  <c:v>0.08</c:v>
                </c:pt>
                <c:pt idx="8">
                  <c:v>#N/A</c:v>
                </c:pt>
                <c:pt idx="9">
                  <c:v>0.08</c:v>
                </c:pt>
              </c:numCache>
            </c:numRef>
          </c:val>
          <c:extLst>
            <c:ext xmlns:c16="http://schemas.microsoft.com/office/drawing/2014/chart" uri="{C3380CC4-5D6E-409C-BE32-E72D297353CC}">
              <c16:uniqueId val="{00000002-3F85-47D6-9419-BD6639301013}"/>
            </c:ext>
          </c:extLst>
        </c:ser>
        <c:ser>
          <c:idx val="3"/>
          <c:order val="3"/>
          <c:tx>
            <c:strRef>
              <c:f>データシート!$A$30</c:f>
              <c:strCache>
                <c:ptCount val="1"/>
                <c:pt idx="0">
                  <c:v>介護老人保健施設事業会計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0.81</c:v>
                </c:pt>
                <c:pt idx="2">
                  <c:v>#N/A</c:v>
                </c:pt>
                <c:pt idx="3">
                  <c:v>0.89</c:v>
                </c:pt>
                <c:pt idx="4">
                  <c:v>#N/A</c:v>
                </c:pt>
                <c:pt idx="5">
                  <c:v>0.79</c:v>
                </c:pt>
                <c:pt idx="6">
                  <c:v>#N/A</c:v>
                </c:pt>
                <c:pt idx="7">
                  <c:v>0.47</c:v>
                </c:pt>
                <c:pt idx="8">
                  <c:v>#N/A</c:v>
                </c:pt>
                <c:pt idx="9">
                  <c:v>0.31</c:v>
                </c:pt>
              </c:numCache>
            </c:numRef>
          </c:val>
          <c:extLst>
            <c:ext xmlns:c16="http://schemas.microsoft.com/office/drawing/2014/chart" uri="{C3380CC4-5D6E-409C-BE32-E72D297353CC}">
              <c16:uniqueId val="{00000003-3F85-47D6-9419-BD6639301013}"/>
            </c:ext>
          </c:extLst>
        </c:ser>
        <c:ser>
          <c:idx val="4"/>
          <c:order val="4"/>
          <c:tx>
            <c:strRef>
              <c:f>データシート!$A$31</c:f>
              <c:strCache>
                <c:ptCount val="1"/>
                <c:pt idx="0">
                  <c:v>診療所事業会計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0.68</c:v>
                </c:pt>
                <c:pt idx="2">
                  <c:v>#N/A</c:v>
                </c:pt>
                <c:pt idx="3">
                  <c:v>0.68</c:v>
                </c:pt>
                <c:pt idx="4">
                  <c:v>#N/A</c:v>
                </c:pt>
                <c:pt idx="5">
                  <c:v>0.56999999999999995</c:v>
                </c:pt>
                <c:pt idx="6">
                  <c:v>#N/A</c:v>
                </c:pt>
                <c:pt idx="7">
                  <c:v>0.43</c:v>
                </c:pt>
                <c:pt idx="8">
                  <c:v>#N/A</c:v>
                </c:pt>
                <c:pt idx="9">
                  <c:v>0.57999999999999996</c:v>
                </c:pt>
              </c:numCache>
            </c:numRef>
          </c:val>
          <c:extLst>
            <c:ext xmlns:c16="http://schemas.microsoft.com/office/drawing/2014/chart" uri="{C3380CC4-5D6E-409C-BE32-E72D297353CC}">
              <c16:uniqueId val="{00000004-3F85-47D6-9419-BD6639301013}"/>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1.42</c:v>
                </c:pt>
                <c:pt idx="2">
                  <c:v>#N/A</c:v>
                </c:pt>
                <c:pt idx="3">
                  <c:v>1.5</c:v>
                </c:pt>
                <c:pt idx="4">
                  <c:v>#N/A</c:v>
                </c:pt>
                <c:pt idx="5">
                  <c:v>1.34</c:v>
                </c:pt>
                <c:pt idx="6">
                  <c:v>#N/A</c:v>
                </c:pt>
                <c:pt idx="7">
                  <c:v>1.38</c:v>
                </c:pt>
                <c:pt idx="8">
                  <c:v>#N/A</c:v>
                </c:pt>
                <c:pt idx="9">
                  <c:v>1.38</c:v>
                </c:pt>
              </c:numCache>
            </c:numRef>
          </c:val>
          <c:extLst>
            <c:ext xmlns:c16="http://schemas.microsoft.com/office/drawing/2014/chart" uri="{C3380CC4-5D6E-409C-BE32-E72D297353CC}">
              <c16:uniqueId val="{00000005-3F85-47D6-9419-BD6639301013}"/>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2.88</c:v>
                </c:pt>
                <c:pt idx="2">
                  <c:v>#N/A</c:v>
                </c:pt>
                <c:pt idx="3">
                  <c:v>2.5499999999999998</c:v>
                </c:pt>
                <c:pt idx="4">
                  <c:v>#N/A</c:v>
                </c:pt>
                <c:pt idx="5">
                  <c:v>2.27</c:v>
                </c:pt>
                <c:pt idx="6">
                  <c:v>#N/A</c:v>
                </c:pt>
                <c:pt idx="7">
                  <c:v>2.33</c:v>
                </c:pt>
                <c:pt idx="8">
                  <c:v>#N/A</c:v>
                </c:pt>
                <c:pt idx="9">
                  <c:v>2.4</c:v>
                </c:pt>
              </c:numCache>
            </c:numRef>
          </c:val>
          <c:extLst>
            <c:ext xmlns:c16="http://schemas.microsoft.com/office/drawing/2014/chart" uri="{C3380CC4-5D6E-409C-BE32-E72D297353CC}">
              <c16:uniqueId val="{00000006-3F85-47D6-9419-BD6639301013}"/>
            </c:ext>
          </c:extLst>
        </c:ser>
        <c:ser>
          <c:idx val="7"/>
          <c:order val="7"/>
          <c:tx>
            <c:strRef>
              <c:f>データシート!$A$34</c:f>
              <c:strCache>
                <c:ptCount val="1"/>
                <c:pt idx="0">
                  <c:v>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0.73</c:v>
                </c:pt>
                <c:pt idx="2">
                  <c:v>#N/A</c:v>
                </c:pt>
                <c:pt idx="3">
                  <c:v>0.51</c:v>
                </c:pt>
                <c:pt idx="4">
                  <c:v>#N/A</c:v>
                </c:pt>
                <c:pt idx="5">
                  <c:v>0.28999999999999998</c:v>
                </c:pt>
                <c:pt idx="6">
                  <c:v>#N/A</c:v>
                </c:pt>
                <c:pt idx="7">
                  <c:v>1.19</c:v>
                </c:pt>
                <c:pt idx="8">
                  <c:v>#N/A</c:v>
                </c:pt>
                <c:pt idx="9">
                  <c:v>3.25</c:v>
                </c:pt>
              </c:numCache>
            </c:numRef>
          </c:val>
          <c:extLst>
            <c:ext xmlns:c16="http://schemas.microsoft.com/office/drawing/2014/chart" uri="{C3380CC4-5D6E-409C-BE32-E72D297353CC}">
              <c16:uniqueId val="{00000007-3F85-47D6-9419-BD663930101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4.8</c:v>
                </c:pt>
                <c:pt idx="2">
                  <c:v>#N/A</c:v>
                </c:pt>
                <c:pt idx="3">
                  <c:v>5.98</c:v>
                </c:pt>
                <c:pt idx="4">
                  <c:v>#N/A</c:v>
                </c:pt>
                <c:pt idx="5">
                  <c:v>6.37</c:v>
                </c:pt>
                <c:pt idx="6">
                  <c:v>#N/A</c:v>
                </c:pt>
                <c:pt idx="7">
                  <c:v>9.33</c:v>
                </c:pt>
                <c:pt idx="8">
                  <c:v>#N/A</c:v>
                </c:pt>
                <c:pt idx="9">
                  <c:v>9.3699999999999992</c:v>
                </c:pt>
              </c:numCache>
            </c:numRef>
          </c:val>
          <c:extLst>
            <c:ext xmlns:c16="http://schemas.microsoft.com/office/drawing/2014/chart" uri="{C3380CC4-5D6E-409C-BE32-E72D297353CC}">
              <c16:uniqueId val="{00000008-3F85-47D6-9419-BD663930101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16.989999999999998</c:v>
                </c:pt>
                <c:pt idx="2">
                  <c:v>#N/A</c:v>
                </c:pt>
                <c:pt idx="3">
                  <c:v>17</c:v>
                </c:pt>
                <c:pt idx="4">
                  <c:v>#N/A</c:v>
                </c:pt>
                <c:pt idx="5">
                  <c:v>17.04</c:v>
                </c:pt>
                <c:pt idx="6">
                  <c:v>#N/A</c:v>
                </c:pt>
                <c:pt idx="7">
                  <c:v>18.010000000000002</c:v>
                </c:pt>
                <c:pt idx="8">
                  <c:v>#N/A</c:v>
                </c:pt>
                <c:pt idx="9">
                  <c:v>19.190000000000001</c:v>
                </c:pt>
              </c:numCache>
            </c:numRef>
          </c:val>
          <c:extLst>
            <c:ext xmlns:c16="http://schemas.microsoft.com/office/drawing/2014/chart" uri="{C3380CC4-5D6E-409C-BE32-E72D297353CC}">
              <c16:uniqueId val="{00000009-3F85-47D6-9419-BD663930101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4390</c:v>
                </c:pt>
                <c:pt idx="5">
                  <c:v>4448</c:v>
                </c:pt>
                <c:pt idx="8">
                  <c:v>4442</c:v>
                </c:pt>
                <c:pt idx="11">
                  <c:v>4485</c:v>
                </c:pt>
                <c:pt idx="14">
                  <c:v>4552</c:v>
                </c:pt>
              </c:numCache>
            </c:numRef>
          </c:val>
          <c:extLst>
            <c:ext xmlns:c16="http://schemas.microsoft.com/office/drawing/2014/chart" uri="{C3380CC4-5D6E-409C-BE32-E72D297353CC}">
              <c16:uniqueId val="{00000000-1789-4779-930F-511D9F67D9C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789-4779-930F-511D9F67D9C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10</c:v>
                </c:pt>
                <c:pt idx="3">
                  <c:v>9</c:v>
                </c:pt>
                <c:pt idx="6">
                  <c:v>9</c:v>
                </c:pt>
                <c:pt idx="9">
                  <c:v>9</c:v>
                </c:pt>
                <c:pt idx="12">
                  <c:v>7</c:v>
                </c:pt>
              </c:numCache>
            </c:numRef>
          </c:val>
          <c:extLst>
            <c:ext xmlns:c16="http://schemas.microsoft.com/office/drawing/2014/chart" uri="{C3380CC4-5D6E-409C-BE32-E72D297353CC}">
              <c16:uniqueId val="{00000002-1789-4779-930F-511D9F67D9C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461</c:v>
                </c:pt>
                <c:pt idx="3">
                  <c:v>403</c:v>
                </c:pt>
                <c:pt idx="6">
                  <c:v>472</c:v>
                </c:pt>
                <c:pt idx="9">
                  <c:v>397</c:v>
                </c:pt>
                <c:pt idx="12">
                  <c:v>291</c:v>
                </c:pt>
              </c:numCache>
            </c:numRef>
          </c:val>
          <c:extLst>
            <c:ext xmlns:c16="http://schemas.microsoft.com/office/drawing/2014/chart" uri="{C3380CC4-5D6E-409C-BE32-E72D297353CC}">
              <c16:uniqueId val="{00000003-1789-4779-930F-511D9F67D9C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1668</c:v>
                </c:pt>
                <c:pt idx="3">
                  <c:v>1599</c:v>
                </c:pt>
                <c:pt idx="6">
                  <c:v>1344</c:v>
                </c:pt>
                <c:pt idx="9">
                  <c:v>1279</c:v>
                </c:pt>
                <c:pt idx="12">
                  <c:v>1004</c:v>
                </c:pt>
              </c:numCache>
            </c:numRef>
          </c:val>
          <c:extLst>
            <c:ext xmlns:c16="http://schemas.microsoft.com/office/drawing/2014/chart" uri="{C3380CC4-5D6E-409C-BE32-E72D297353CC}">
              <c16:uniqueId val="{00000004-1789-4779-930F-511D9F67D9C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789-4779-930F-511D9F67D9C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789-4779-930F-511D9F67D9C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3831</c:v>
                </c:pt>
                <c:pt idx="3">
                  <c:v>3765</c:v>
                </c:pt>
                <c:pt idx="6">
                  <c:v>4029</c:v>
                </c:pt>
                <c:pt idx="9">
                  <c:v>4247</c:v>
                </c:pt>
                <c:pt idx="12">
                  <c:v>4489</c:v>
                </c:pt>
              </c:numCache>
            </c:numRef>
          </c:val>
          <c:extLst>
            <c:ext xmlns:c16="http://schemas.microsoft.com/office/drawing/2014/chart" uri="{C3380CC4-5D6E-409C-BE32-E72D297353CC}">
              <c16:uniqueId val="{00000007-1789-4779-930F-511D9F67D9C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1580</c:v>
                </c:pt>
                <c:pt idx="2">
                  <c:v>#N/A</c:v>
                </c:pt>
                <c:pt idx="3">
                  <c:v>#N/A</c:v>
                </c:pt>
                <c:pt idx="4">
                  <c:v>1328</c:v>
                </c:pt>
                <c:pt idx="5">
                  <c:v>#N/A</c:v>
                </c:pt>
                <c:pt idx="6">
                  <c:v>#N/A</c:v>
                </c:pt>
                <c:pt idx="7">
                  <c:v>1412</c:v>
                </c:pt>
                <c:pt idx="8">
                  <c:v>#N/A</c:v>
                </c:pt>
                <c:pt idx="9">
                  <c:v>#N/A</c:v>
                </c:pt>
                <c:pt idx="10">
                  <c:v>1447</c:v>
                </c:pt>
                <c:pt idx="11">
                  <c:v>#N/A</c:v>
                </c:pt>
                <c:pt idx="12">
                  <c:v>#N/A</c:v>
                </c:pt>
                <c:pt idx="13">
                  <c:v>1239</c:v>
                </c:pt>
                <c:pt idx="14">
                  <c:v>#N/A</c:v>
                </c:pt>
              </c:numCache>
            </c:numRef>
          </c:val>
          <c:smooth val="0"/>
          <c:extLst>
            <c:ext xmlns:c16="http://schemas.microsoft.com/office/drawing/2014/chart" uri="{C3380CC4-5D6E-409C-BE32-E72D297353CC}">
              <c16:uniqueId val="{00000008-1789-4779-930F-511D9F67D9C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51462</c:v>
                </c:pt>
                <c:pt idx="5">
                  <c:v>54613</c:v>
                </c:pt>
                <c:pt idx="8">
                  <c:v>54303</c:v>
                </c:pt>
                <c:pt idx="11">
                  <c:v>53130</c:v>
                </c:pt>
                <c:pt idx="14">
                  <c:v>51031</c:v>
                </c:pt>
              </c:numCache>
            </c:numRef>
          </c:val>
          <c:extLst>
            <c:ext xmlns:c16="http://schemas.microsoft.com/office/drawing/2014/chart" uri="{C3380CC4-5D6E-409C-BE32-E72D297353CC}">
              <c16:uniqueId val="{00000000-D7AA-4DDB-9D76-448F5A67E9F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180</c:v>
                </c:pt>
                <c:pt idx="5">
                  <c:v>243</c:v>
                </c:pt>
                <c:pt idx="8">
                  <c:v>192</c:v>
                </c:pt>
                <c:pt idx="11">
                  <c:v>141</c:v>
                </c:pt>
                <c:pt idx="14">
                  <c:v>100</c:v>
                </c:pt>
              </c:numCache>
            </c:numRef>
          </c:val>
          <c:extLst>
            <c:ext xmlns:c16="http://schemas.microsoft.com/office/drawing/2014/chart" uri="{C3380CC4-5D6E-409C-BE32-E72D297353CC}">
              <c16:uniqueId val="{00000001-D7AA-4DDB-9D76-448F5A67E9F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7796</c:v>
                </c:pt>
                <c:pt idx="5">
                  <c:v>7555</c:v>
                </c:pt>
                <c:pt idx="8">
                  <c:v>7730</c:v>
                </c:pt>
                <c:pt idx="11">
                  <c:v>9422</c:v>
                </c:pt>
                <c:pt idx="14">
                  <c:v>10295</c:v>
                </c:pt>
              </c:numCache>
            </c:numRef>
          </c:val>
          <c:extLst>
            <c:ext xmlns:c16="http://schemas.microsoft.com/office/drawing/2014/chart" uri="{C3380CC4-5D6E-409C-BE32-E72D297353CC}">
              <c16:uniqueId val="{00000002-D7AA-4DDB-9D76-448F5A67E9F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7AA-4DDB-9D76-448F5A67E9F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7AA-4DDB-9D76-448F5A67E9F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7AA-4DDB-9D76-448F5A67E9F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6216</c:v>
                </c:pt>
                <c:pt idx="3">
                  <c:v>6216</c:v>
                </c:pt>
                <c:pt idx="6">
                  <c:v>6227</c:v>
                </c:pt>
                <c:pt idx="9">
                  <c:v>6136</c:v>
                </c:pt>
                <c:pt idx="12">
                  <c:v>6062</c:v>
                </c:pt>
              </c:numCache>
            </c:numRef>
          </c:val>
          <c:extLst>
            <c:ext xmlns:c16="http://schemas.microsoft.com/office/drawing/2014/chart" uri="{C3380CC4-5D6E-409C-BE32-E72D297353CC}">
              <c16:uniqueId val="{00000006-D7AA-4DDB-9D76-448F5A67E9F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4572</c:v>
                </c:pt>
                <c:pt idx="3">
                  <c:v>4116</c:v>
                </c:pt>
                <c:pt idx="6">
                  <c:v>3680</c:v>
                </c:pt>
                <c:pt idx="9">
                  <c:v>3929</c:v>
                </c:pt>
                <c:pt idx="12">
                  <c:v>4239</c:v>
                </c:pt>
              </c:numCache>
            </c:numRef>
          </c:val>
          <c:extLst>
            <c:ext xmlns:c16="http://schemas.microsoft.com/office/drawing/2014/chart" uri="{C3380CC4-5D6E-409C-BE32-E72D297353CC}">
              <c16:uniqueId val="{00000007-D7AA-4DDB-9D76-448F5A67E9F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17915</c:v>
                </c:pt>
                <c:pt idx="3">
                  <c:v>16507</c:v>
                </c:pt>
                <c:pt idx="6">
                  <c:v>14547</c:v>
                </c:pt>
                <c:pt idx="9">
                  <c:v>12908</c:v>
                </c:pt>
                <c:pt idx="12">
                  <c:v>10743</c:v>
                </c:pt>
              </c:numCache>
            </c:numRef>
          </c:val>
          <c:extLst>
            <c:ext xmlns:c16="http://schemas.microsoft.com/office/drawing/2014/chart" uri="{C3380CC4-5D6E-409C-BE32-E72D297353CC}">
              <c16:uniqueId val="{00000008-D7AA-4DDB-9D76-448F5A67E9F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33</c:v>
                </c:pt>
                <c:pt idx="3">
                  <c:v>25</c:v>
                </c:pt>
                <c:pt idx="6">
                  <c:v>16</c:v>
                </c:pt>
                <c:pt idx="9">
                  <c:v>7</c:v>
                </c:pt>
                <c:pt idx="12">
                  <c:v>0</c:v>
                </c:pt>
              </c:numCache>
            </c:numRef>
          </c:val>
          <c:extLst>
            <c:ext xmlns:c16="http://schemas.microsoft.com/office/drawing/2014/chart" uri="{C3380CC4-5D6E-409C-BE32-E72D297353CC}">
              <c16:uniqueId val="{00000009-D7AA-4DDB-9D76-448F5A67E9F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42893</c:v>
                </c:pt>
                <c:pt idx="3">
                  <c:v>48931</c:v>
                </c:pt>
                <c:pt idx="6">
                  <c:v>49646</c:v>
                </c:pt>
                <c:pt idx="9">
                  <c:v>48603</c:v>
                </c:pt>
                <c:pt idx="12">
                  <c:v>46546</c:v>
                </c:pt>
              </c:numCache>
            </c:numRef>
          </c:val>
          <c:extLst>
            <c:ext xmlns:c16="http://schemas.microsoft.com/office/drawing/2014/chart" uri="{C3380CC4-5D6E-409C-BE32-E72D297353CC}">
              <c16:uniqueId val="{0000000A-D7AA-4DDB-9D76-448F5A67E9F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12192</c:v>
                </c:pt>
                <c:pt idx="2">
                  <c:v>#N/A</c:v>
                </c:pt>
                <c:pt idx="3">
                  <c:v>#N/A</c:v>
                </c:pt>
                <c:pt idx="4">
                  <c:v>13384</c:v>
                </c:pt>
                <c:pt idx="5">
                  <c:v>#N/A</c:v>
                </c:pt>
                <c:pt idx="6">
                  <c:v>#N/A</c:v>
                </c:pt>
                <c:pt idx="7">
                  <c:v>11892</c:v>
                </c:pt>
                <c:pt idx="8">
                  <c:v>#N/A</c:v>
                </c:pt>
                <c:pt idx="9">
                  <c:v>#N/A</c:v>
                </c:pt>
                <c:pt idx="10">
                  <c:v>8890</c:v>
                </c:pt>
                <c:pt idx="11">
                  <c:v>#N/A</c:v>
                </c:pt>
                <c:pt idx="12">
                  <c:v>#N/A</c:v>
                </c:pt>
                <c:pt idx="13">
                  <c:v>6165</c:v>
                </c:pt>
                <c:pt idx="14">
                  <c:v>#N/A</c:v>
                </c:pt>
              </c:numCache>
            </c:numRef>
          </c:val>
          <c:smooth val="0"/>
          <c:extLst>
            <c:ext xmlns:c16="http://schemas.microsoft.com/office/drawing/2014/chart" uri="{C3380CC4-5D6E-409C-BE32-E72D297353CC}">
              <c16:uniqueId val="{0000000B-D7AA-4DDB-9D76-448F5A67E9F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2876</c:v>
                </c:pt>
                <c:pt idx="1">
                  <c:v>3586</c:v>
                </c:pt>
                <c:pt idx="2">
                  <c:v>3853</c:v>
                </c:pt>
              </c:numCache>
            </c:numRef>
          </c:val>
          <c:extLst>
            <c:ext xmlns:c16="http://schemas.microsoft.com/office/drawing/2014/chart" uri="{C3380CC4-5D6E-409C-BE32-E72D297353CC}">
              <c16:uniqueId val="{00000000-4944-417E-8D74-80A86FF7926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537</c:v>
                </c:pt>
                <c:pt idx="1">
                  <c:v>537</c:v>
                </c:pt>
                <c:pt idx="2">
                  <c:v>537</c:v>
                </c:pt>
              </c:numCache>
            </c:numRef>
          </c:val>
          <c:extLst>
            <c:ext xmlns:c16="http://schemas.microsoft.com/office/drawing/2014/chart" uri="{C3380CC4-5D6E-409C-BE32-E72D297353CC}">
              <c16:uniqueId val="{00000001-4944-417E-8D74-80A86FF7926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5495</c:v>
                </c:pt>
                <c:pt idx="1">
                  <c:v>5902</c:v>
                </c:pt>
                <c:pt idx="2">
                  <c:v>6041</c:v>
                </c:pt>
              </c:numCache>
            </c:numRef>
          </c:val>
          <c:extLst>
            <c:ext xmlns:c16="http://schemas.microsoft.com/office/drawing/2014/chart" uri="{C3380CC4-5D6E-409C-BE32-E72D297353CC}">
              <c16:uniqueId val="{00000002-4944-417E-8D74-80A86FF7926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{014FE79F-8C69-4F0A-AA28-A6DEFFD5D9C1}</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0F85-4547-BAD5-62C4F194EFC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{249AFD44-2C74-4FF9-88DF-BD7F1FBFC4A4}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F85-4547-BAD5-62C4F194EFC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{F237D836-9F49-4A59-95FA-F83EE909A024}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F85-4547-BAD5-62C4F194EFC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{59CCD564-AA4C-47F1-8187-993E6003E53E}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F85-4547-BAD5-62C4F194EFC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{4819F803-3B69-45CE-88BE-8169958EBFFB}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F85-4547-BAD5-62C4F194EFC8}"/>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{E9465755-B753-404E-891A-EF70E9643EEB}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0F85-4547-BAD5-62C4F194EFC8}"/>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{849F0A9B-226A-4123-BF4B-0B13E72CC144}</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0F85-4547-BAD5-62C4F194EFC8}"/>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{E48175F5-9B82-4CAD-8F54-1B92722DB103}</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0F85-4547-BAD5-62C4F194EFC8}"/>
                </c:ext>
              </c:extLst>
            </c:dLbl>
            <c:dLbl>
              <c:idx val="32"/>
              <c:layout>
                <c:manualLayout>
                  <c:x val="-3.1030970978486283E-2"/>
                  <c:y val="-6.4739042105865174E-2"/>
                </c:manualLayout>
              </c:layout>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{88417CEB-3B47-4310-BFB8-BCCEF73AE552}</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0F85-4547-BAD5-62C4F194EFC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55.5</c:v>
                </c:pt>
                <c:pt idx="8">
                  <c:v>55.4</c:v>
                </c:pt>
                <c:pt idx="16">
                  <c:v>56.8</c:v>
                </c:pt>
                <c:pt idx="24">
                  <c:v>58.6</c:v>
                </c:pt>
                <c:pt idx="32">
                  <c:v>60.5</c:v>
                </c:pt>
              </c:numCache>
            </c:numRef>
          </c:xVal>
          <c:yVal>
            <c:numRef>
              <c:f>公会計指標分析・財政指標組合せ分析表!$BP$51:$DC$51</c:f>
              <c:numCache>
                <c:formatCode>#,##0.0;"▲ "#,##0.0</c:formatCode>
                <c:ptCount val="40"/>
                <c:pt idx="0">
                  <c:v>59.6</c:v>
                </c:pt>
                <c:pt idx="8">
                  <c:v>65.599999999999994</c:v>
                </c:pt>
                <c:pt idx="16">
                  <c:v>56.1</c:v>
                </c:pt>
                <c:pt idx="24">
                  <c:v>40.299999999999997</c:v>
                </c:pt>
                <c:pt idx="32">
                  <c:v>28.9</c:v>
                </c:pt>
              </c:numCache>
            </c:numRef>
          </c:yVal>
          <c:smooth val="0"/>
          <c:extLst>
            <c:ext xmlns:c16="http://schemas.microsoft.com/office/drawing/2014/chart" uri="{C3380CC4-5D6E-409C-BE32-E72D297353CC}">
              <c16:uniqueId val="{00000009-0F85-4547-BAD5-62C4F194EFC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{2162B816-D780-4965-98DA-7B6E9EFBF3DF}</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0F85-4547-BAD5-62C4F194EFC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{4DA8700C-5A5A-47F3-B5AE-08E2BA916477}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F85-4547-BAD5-62C4F194EFC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{9CAFFA05-D32D-46DD-871C-4BEF785C1446}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F85-4547-BAD5-62C4F194EFC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{81BE7D61-4B62-425A-8D62-1853603F2D8B}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F85-4547-BAD5-62C4F194EFC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{0644842C-27D0-4957-8979-43B824F00299}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F85-4547-BAD5-62C4F194EFC8}"/>
                </c:ext>
              </c:extLst>
            </c:dLbl>
            <c:dLbl>
              <c:idx val="8"/>
              <c:layout>
                <c:manualLayout>
                  <c:x val="-2.3766346133964399E-2"/>
                  <c:y val="-4.7063288989869174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{3B43F0E8-EE85-4259-8F2D-263405138549}</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0F85-4547-BAD5-62C4F194EFC8}"/>
                </c:ext>
              </c:extLst>
            </c:dLbl>
            <c:dLbl>
              <c:idx val="16"/>
              <c:layout>
                <c:manualLayout>
                  <c:x val="-4.1249862031829218E-2"/>
                  <c:y val="-8.2414795221861209E-2"/>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{25396943-F345-46AA-87DD-3A9505D126CF}</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0F85-4547-BAD5-62C4F194EFC8}"/>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{4F84E9D8-60D9-43FC-91AE-DD290AF84582}</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0F85-4547-BAD5-62C4F194EFC8}"/>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{A9828EE4-6A17-4790-8033-5E463F65A719}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0F85-4547-BAD5-62C4F194EFC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59.7</c:v>
                </c:pt>
                <c:pt idx="8">
                  <c:v>60.9</c:v>
                </c:pt>
                <c:pt idx="16">
                  <c:v>61</c:v>
                </c:pt>
                <c:pt idx="24">
                  <c:v>62.1</c:v>
                </c:pt>
                <c:pt idx="32">
                  <c:v>63.1</c:v>
                </c:pt>
              </c:numCache>
            </c:numRef>
          </c:xVal>
          <c:yVal>
            <c:numRef>
              <c:f>公会計指標分析・財政指標組合せ分析表!$BP$55:$DC$55</c:f>
              <c:numCache>
                <c:formatCode>#,##0.0;"▲ "#,##0.0</c:formatCode>
                <c:ptCount val="40"/>
                <c:pt idx="0">
                  <c:v>25.3</c:v>
                </c:pt>
                <c:pt idx="8">
                  <c:v>25.5</c:v>
                </c:pt>
                <c:pt idx="16">
                  <c:v>25.1</c:v>
                </c:pt>
                <c:pt idx="24">
                  <c:v>18</c:v>
                </c:pt>
                <c:pt idx="32">
                  <c:v>12.7</c:v>
                </c:pt>
              </c:numCache>
            </c:numRef>
          </c:yVal>
          <c:smooth val="0"/>
          <c:extLst>
            <c:ext xmlns:c16="http://schemas.microsoft.com/office/drawing/2014/chart" uri="{C3380CC4-5D6E-409C-BE32-E72D297353CC}">
              <c16:uniqueId val="{00000013-0F85-4547-BAD5-62C4F194EFC8}"/>
            </c:ext>
          </c:extLst>
        </c:ser>
        <c:dLbls>
          <c:showLegendKey val="0"/>
          <c:showVal val="1"/>
          <c:showCatName val="0"/>
          <c:showSerName val="0"/>
          <c:showPercent val="0"/>
          <c:showBubbleSize val="0"/>
        </c:dLbls>
        <c:axId val="46179840"/>
        <c:axId val="46181760"/>
      </c:scatterChart>
      <c:valAx>
        <c:axId val="46179840"/>
        <c:scaling>
          <c:orientation val="maxMin"/>
          <c:max val="64"/>
          <c:min val="54"/>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{959D1486-78CE-4A74-9801-D0F3CDE47E9B}</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F341-4164-B8FF-5742F78AF52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{E71B708D-06E5-43A2-96CE-FAD665C7BC32}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341-4164-B8FF-5742F78AF52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{E6E7E861-D5DA-44D5-8BCC-9F84C636C092}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341-4164-B8FF-5742F78AF52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{6ECFA415-074F-4800-B8F7-0D5014F7C5F0}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341-4164-B8FF-5742F78AF52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{503B4126-4C18-47B5-9AEE-F884970A6DE2}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341-4164-B8FF-5742F78AF52B}"/>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{D74A2783-A64D-45C3-AD54-945E915B7311}</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F341-4164-B8FF-5742F78AF52B}"/>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{17CE5669-1122-46C8-8818-EFE3B0514F70}</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F341-4164-B8FF-5742F78AF52B}"/>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{BBA30F64-B9DC-411A-A3E6-9E307A054833}</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F341-4164-B8FF-5742F78AF52B}"/>
                </c:ext>
              </c:extLst>
            </c:dLbl>
            <c:dLbl>
              <c:idx val="32"/>
              <c:layout>
                <c:manualLayout>
                  <c:x val="-2.6710997734770581E-2"/>
                  <c:y val="-6.2000524690956342E-2"/>
                </c:manualLayout>
              </c:layout>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{F0291097-9813-47FA-B838-550D9B8DB15C}</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F341-4164-B8FF-5742F78AF52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9.1</c:v>
                </c:pt>
                <c:pt idx="8">
                  <c:v>8</c:v>
                </c:pt>
                <c:pt idx="16">
                  <c:v>6.9</c:v>
                </c:pt>
                <c:pt idx="24">
                  <c:v>6.5</c:v>
                </c:pt>
                <c:pt idx="32">
                  <c:v>6.3</c:v>
                </c:pt>
              </c:numCache>
            </c:numRef>
          </c:xVal>
          <c:yVal>
            <c:numRef>
              <c:f>公会計指標分析・財政指標組合せ分析表!$BP$73:$DC$73</c:f>
              <c:numCache>
                <c:formatCode>#,##0.0;"▲ "#,##0.0</c:formatCode>
                <c:ptCount val="40"/>
                <c:pt idx="0">
                  <c:v>59.6</c:v>
                </c:pt>
                <c:pt idx="8">
                  <c:v>65.599999999999994</c:v>
                </c:pt>
                <c:pt idx="16">
                  <c:v>56.1</c:v>
                </c:pt>
                <c:pt idx="24">
                  <c:v>40.299999999999997</c:v>
                </c:pt>
                <c:pt idx="32">
                  <c:v>28.9</c:v>
                </c:pt>
              </c:numCache>
            </c:numRef>
          </c:yVal>
          <c:smooth val="0"/>
          <c:extLst>
            <c:ext xmlns:c16="http://schemas.microsoft.com/office/drawing/2014/chart" uri="{C3380CC4-5D6E-409C-BE32-E72D297353CC}">
              <c16:uniqueId val="{00000009-F341-4164-B8FF-5742F78AF52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{AF7AA173-5041-4596-85DB-947139F14DD8}</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F341-4164-B8FF-5742F78AF52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{5C76F093-7353-4CCE-BA38-CE4468E2A0DC}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341-4164-B8FF-5742F78AF52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{CB72C0B9-799B-4D26-9B85-A9DF4C343468}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341-4164-B8FF-5742F78AF52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{C1C94980-D9E9-4DDB-B7A2-1625E76DE8B5}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341-4164-B8FF-5742F78AF52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{C8A8B65A-E371-42AE-851E-8F1D100DA053}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341-4164-B8FF-5742F78AF52B}"/>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{C4BBF50A-5678-433D-9EB3-4D938E82CCD2}</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F341-4164-B8FF-5742F78AF52B}"/>
                </c:ext>
              </c:extLst>
            </c:dLbl>
            <c:dLbl>
              <c:idx val="16"/>
              <c:layout>
                <c:manualLayout>
                  <c:x val="-3.6429687715380583E-2"/>
                  <c:y val="-6.2832769484631554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{8B67B80A-5AED-4218-9E21-5A8B3C38B0A0}</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F341-4164-B8FF-5742F78AF52B}"/>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{D5781E2D-8552-42D8-B44D-474BB7A25655}</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F341-4164-B8FF-5742F78AF52B}"/>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{CE4B9981-8A4E-4C7F-8077-16C72DBA4094}</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F341-4164-B8FF-5742F78AF52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6.6</c:v>
                </c:pt>
                <c:pt idx="16">
                  <c:v>6.4</c:v>
                </c:pt>
                <c:pt idx="24">
                  <c:v>6.6</c:v>
                </c:pt>
                <c:pt idx="32">
                  <c:v>6.6</c:v>
                </c:pt>
              </c:numCache>
            </c:numRef>
          </c:xVal>
          <c:yVal>
            <c:numRef>
              <c:f>公会計指標分析・財政指標組合せ分析表!$BP$77:$DC$77</c:f>
              <c:numCache>
                <c:formatCode>#,##0.0;"▲ "#,##0.0</c:formatCode>
                <c:ptCount val="40"/>
                <c:pt idx="0">
                  <c:v>25.3</c:v>
                </c:pt>
                <c:pt idx="8">
                  <c:v>25.5</c:v>
                </c:pt>
                <c:pt idx="16">
                  <c:v>25.1</c:v>
                </c:pt>
                <c:pt idx="24">
                  <c:v>18</c:v>
                </c:pt>
                <c:pt idx="32">
                  <c:v>12.7</c:v>
                </c:pt>
              </c:numCache>
            </c:numRef>
          </c:yVal>
          <c:smooth val="0"/>
          <c:extLst>
            <c:ext xmlns:c16="http://schemas.microsoft.com/office/drawing/2014/chart" uri="{C3380CC4-5D6E-409C-BE32-E72D297353CC}">
              <c16:uniqueId val="{00000013-F341-4164-B8FF-5742F78AF52B}"/>
            </c:ext>
          </c:extLst>
        </c:ser>
        <c:dLbls>
          <c:showLegendKey val="0"/>
          <c:showVal val="1"/>
          <c:showCatName val="0"/>
          <c:showSerName val="0"/>
          <c:showPercent val="0"/>
          <c:showBubbleSize val="0"/>
        </c:dLbls>
        <c:axId val="84219776"/>
        <c:axId val="84234240"/>
      </c:scatterChart>
      <c:valAx>
        <c:axId val="84219776"/>
        <c:scaling>
          <c:orientation val="maxMin"/>
          <c:max val="10"/>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近年は社会教育施設整備事業などの大規模建設事業の実施により、元利償還金は高い水準となっているが、公営企業会計での起債償還が進んだことに伴う繰入金の減少や、新規発行する市債を交付税措置の手厚い事業（旧合併特例事業債（特例分）、臨時財政対策債など）に絞る方針を継続した結果、算入公債費の増に寄与し、実質公債費比率が</a:t>
          </a:r>
          <a:r>
            <a:rPr kumimoji="1" lang="en-US" altLang="ja-JP" sz="1200">
              <a:latin typeface="ＭＳ ゴシック" pitchFamily="49" charset="-128"/>
              <a:ea typeface="ＭＳ ゴシック" pitchFamily="49" charset="-128"/>
            </a:rPr>
            <a:t>6.3</a:t>
          </a:r>
          <a:r>
            <a:rPr kumimoji="1" lang="ja-JP" altLang="en-US" sz="1200">
              <a:latin typeface="ＭＳ ゴシック" pitchFamily="49" charset="-128"/>
              <a:ea typeface="ＭＳ ゴシック" pitchFamily="49" charset="-128"/>
            </a:rPr>
            <a:t>％（</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ヶ年平均）となった。</a:t>
          </a:r>
        </a:p>
        <a:p>
          <a:r>
            <a:rPr kumimoji="1" lang="ja-JP" altLang="en-US" sz="1200">
              <a:latin typeface="ＭＳ ゴシック" pitchFamily="49" charset="-128"/>
              <a:ea typeface="ＭＳ ゴシック" pitchFamily="49" charset="-128"/>
            </a:rPr>
            <a:t>　一方で、今後も合併特例事業債を活用した事業を予定しており、中長期的に元利償還金が増加することが見込まれる。引き続き交付税措置率が高い有利な地方債の活用を図り、分子の増加を抑制し、健全化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満期一括償還地方債を発行していないため、当該地方債の償還の財源としての積立を行っていない。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一般会計等に係る地方債現在高や公営企業等繰入見込額の減、充当可能基金の増により将来負担額は減少し、将来負担比率は</a:t>
          </a:r>
          <a:r>
            <a:rPr kumimoji="1" lang="en-US" altLang="ja-JP" sz="1400">
              <a:latin typeface="ＭＳ ゴシック" pitchFamily="49" charset="-128"/>
              <a:ea typeface="ＭＳ ゴシック" pitchFamily="49" charset="-128"/>
            </a:rPr>
            <a:t>28.9</a:t>
          </a:r>
          <a:r>
            <a:rPr kumimoji="1" lang="ja-JP" altLang="en-US" sz="1400">
              <a:latin typeface="ＭＳ ゴシック" pitchFamily="49" charset="-128"/>
              <a:ea typeface="ＭＳ ゴシック" pitchFamily="49" charset="-128"/>
            </a:rPr>
            <a:t>％と前年度より</a:t>
          </a:r>
          <a:r>
            <a:rPr kumimoji="1" lang="en-US" altLang="ja-JP" sz="1400">
              <a:latin typeface="ＭＳ ゴシック" pitchFamily="49" charset="-128"/>
              <a:ea typeface="ＭＳ ゴシック" pitchFamily="49" charset="-128"/>
            </a:rPr>
            <a:t>11.4</a:t>
          </a:r>
          <a:r>
            <a:rPr kumimoji="1" lang="ja-JP" altLang="en-US" sz="1400">
              <a:latin typeface="ＭＳ ゴシック" pitchFamily="49" charset="-128"/>
              <a:ea typeface="ＭＳ ゴシック" pitchFamily="49" charset="-128"/>
            </a:rPr>
            <a:t>％減少した。</a:t>
          </a:r>
        </a:p>
        <a:p>
          <a:r>
            <a:rPr kumimoji="1" lang="ja-JP" altLang="en-US" sz="1400">
              <a:latin typeface="ＭＳ ゴシック" pitchFamily="49" charset="-128"/>
              <a:ea typeface="ＭＳ ゴシック" pitchFamily="49" charset="-128"/>
            </a:rPr>
            <a:t>　また、公営企業債等繰入見込額については減少傾向にあるが、下水道事業において未整備地区の整備が実施されることから、公営企業債に係る負担が高い水準で推移する見込みである。</a:t>
          </a:r>
        </a:p>
        <a:p>
          <a:r>
            <a:rPr kumimoji="1" lang="ja-JP" altLang="en-US" sz="1400">
              <a:latin typeface="ＭＳ ゴシック" pitchFamily="49" charset="-128"/>
              <a:ea typeface="ＭＳ ゴシック" pitchFamily="49" charset="-128"/>
            </a:rPr>
            <a:t>　今後も大規模事業の実施が予定されていることから、引き続き実施事業の絞り込みや実施年度の見直しを行いながら、歳入に見合った歳出の徹底を初めとした財政の健全化を図り、将来負担比率の分子を抑制し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前年度決算剰余金から財政調整基金や教育振興基金、鉄道施設基金などへの積み立て等により、基金全体として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総合計画の実現に向け更なる事業の推進のために「住みよさと活気あふれるまちづくり基金」からの取り崩しや、合併特例事業債を活用した普通建設事業の実施に伴い「公共施設等整備基金」などの特定目的基金の取り崩しが見込まれる。また、新型コロナウイルス感染症や物価高騰等の影響による社会情勢の変化等により先が見通せない中、臨時的支出への備えが必要であるものの、扶助費や公債費等の義務的経費が増加しており、「財政調整基金」を取り崩して財政運営せざるを得ない状況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公共施設等整備基金：公共施設等の整備を円滑に行うため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住みよさと活気あふれるまちづくり基金：市民の連携強化及び地域振興を図るため（合併特例事業債による基金造成）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教育振興基金：教育事業の円滑な執行のため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あい甲賀ふるさと応援基金：個人又は団体等から広く寄附を募り、個性と魅力あるまちづくりを図るため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鉄道施設基金：信楽高原鐵道の施設の保守及び管理等のため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あい甲賀ふるさと応援基金：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教育環境整備事業や妊婦健康診査事業などへ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億円充当する一方で、前年度のふるさと応援寄附金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住みよさと活気あふれるまちづくり基金：コミュニティバス運行事業、福祉医療給付事業などの総合計画の実現に向けた事業の財源として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億円充当したことによる減少。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鉄道施設基金：前年度決算剰余金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億円及び前年度の繰越事業確定に伴い発生した基金の残額を積み立てたことによる増加。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住みよさと活気あふれるまちづくり基金：総合計画の実現に向けた事業（ソフト事業）の財源として、毎年数億円程度を取り崩し予定。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前年度決算剰余金（実質収支額）の約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割の額（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億円の取り崩しを行ったことから、財政調整基金全体としては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決算状況を踏まえて、可能な範囲で積み立てを行っているが、社会保障関係経費の増大や災害などの臨時的支出に備えるためにも、財政調整基金に頼らない予算編成とし、標準財政規模の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割を目安とした残高の維持を目指す。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近年は「減債基金」への積立及び取り崩しを行っていないため、同額で推移している。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年頃に地方債償還のピークを迎えることから、今後も必要に応じて償還財源として取り崩しを行う。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89,038
84,896
481.62
46,229,457
43,420,932
2,422,501
25,831,881
46,546,405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D00-000014000000}"/>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D00-000018000000}"/>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D00-000019000000}"/>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D00-00001A000000}"/>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D00-00001B000000}"/>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D00-00001C000000}"/>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D00-00001F000000}"/>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D00-000020000000}"/>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340677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D00-000024000000}"/>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D00-000025000000}"/>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D00-000030000000}"/>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当市では、平成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月改定）において、公共施設等の延床面積を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年間で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％削減するという目標を掲げ、公共施設の集約化・複合化や除却を進めている。有形固定資産減価償却率については類似団体平均を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下回っているものの上昇傾向にあり、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今後の取組の中で改善を図る。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D00-000031000000}"/>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D00-000032000000}"/>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D00-000033000000}"/>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D00-000034000000}"/>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D00-000035000000}"/>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D00-000036000000}"/>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D00-000040000000}"/>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34</xdr:row>
      <xdr:rowOff>61383</xdr:rowOff>
    </xdr:to>
    <xdr:cxnSp macro="">
      <xdr:nvCxnSpPr>
        <xdr:cNvPr id="65" name="直線コネクタ 64">
          <a:extLst>
            <a:ext uri="{FF2B5EF4-FFF2-40B4-BE49-F238E27FC236}">
              <a16:creationId xmlns:a16="http://schemas.microsoft.com/office/drawing/2014/main" id="{00000000-0008-0000-0D00-000041000000}"/>
            </a:ext>
          </a:extLst>
        </xdr:cNvPr>
        <xdr:cNvCxnSpPr/>
      </xdr:nvCxnSpPr>
      <xdr:spPr>
        <a:xfrm flipV="1">
          <a:off x="4300220" y="5321935"/>
          <a:ext cx="1270" cy="1146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65210</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D00-000042000000}"/>
            </a:ext>
          </a:extLst>
        </xdr:cNvPr>
        <xdr:cNvSpPr txBox="1"/>
      </xdr:nvSpPr>
      <xdr:spPr>
        <a:xfrm>
          <a:off x="4352925" y="6472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61383</xdr:rowOff>
    </xdr:from>
    <xdr:to>
      <xdr:col>23</xdr:col>
      <xdr:colOff>174625</xdr:colOff>
      <xdr:row>34</xdr:row>
      <xdr:rowOff>61383</xdr:rowOff>
    </xdr:to>
    <xdr:cxnSp macro="">
      <xdr:nvCxnSpPr>
        <xdr:cNvPr id="67" name="直線コネクタ 66">
          <a:extLst>
            <a:ext uri="{FF2B5EF4-FFF2-40B4-BE49-F238E27FC236}">
              <a16:creationId xmlns:a16="http://schemas.microsoft.com/office/drawing/2014/main" id="{00000000-0008-0000-0D00-000043000000}"/>
            </a:ext>
          </a:extLst>
        </xdr:cNvPr>
        <xdr:cNvCxnSpPr/>
      </xdr:nvCxnSpPr>
      <xdr:spPr>
        <a:xfrm>
          <a:off x="4213225" y="6468533"/>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D00-000044000000}"/>
            </a:ext>
          </a:extLst>
        </xdr:cNvPr>
        <xdr:cNvSpPr txBox="1"/>
      </xdr:nvSpPr>
      <xdr:spPr>
        <a:xfrm>
          <a:off x="4352925" y="5103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69" name="直線コネクタ 68">
          <a:extLst>
            <a:ext uri="{FF2B5EF4-FFF2-40B4-BE49-F238E27FC236}">
              <a16:creationId xmlns:a16="http://schemas.microsoft.com/office/drawing/2014/main" id="{00000000-0008-0000-0D00-000045000000}"/>
            </a:ext>
          </a:extLst>
        </xdr:cNvPr>
        <xdr:cNvCxnSpPr/>
      </xdr:nvCxnSpPr>
      <xdr:spPr>
        <a:xfrm>
          <a:off x="4213225" y="532193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156650</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D00-000046000000}"/>
            </a:ext>
          </a:extLst>
        </xdr:cNvPr>
        <xdr:cNvSpPr txBox="1"/>
      </xdr:nvSpPr>
      <xdr:spPr>
        <a:xfrm>
          <a:off x="4352925" y="5903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6773</xdr:rowOff>
    </xdr:from>
    <xdr:to>
      <xdr:col>23</xdr:col>
      <xdr:colOff>136525</xdr:colOff>
      <xdr:row>31</xdr:row>
      <xdr:rowOff>108373</xdr:rowOff>
    </xdr:to>
    <xdr:sp macro="" textlink="">
      <xdr:nvSpPr>
        <xdr:cNvPr id="71" name="フローチャート: 判断 70">
          <a:extLst>
            <a:ext uri="{FF2B5EF4-FFF2-40B4-BE49-F238E27FC236}">
              <a16:creationId xmlns:a16="http://schemas.microsoft.com/office/drawing/2014/main" id="{00000000-0008-0000-0D00-000047000000}"/>
            </a:ext>
          </a:extLst>
        </xdr:cNvPr>
        <xdr:cNvSpPr/>
      </xdr:nvSpPr>
      <xdr:spPr>
        <a:xfrm>
          <a:off x="4251325" y="5918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72" name="フローチャート: 判断 71">
          <a:extLst>
            <a:ext uri="{FF2B5EF4-FFF2-40B4-BE49-F238E27FC236}">
              <a16:creationId xmlns:a16="http://schemas.microsoft.com/office/drawing/2014/main" id="{00000000-0008-0000-0D00-000048000000}"/>
            </a:ext>
          </a:extLst>
        </xdr:cNvPr>
        <xdr:cNvSpPr/>
      </xdr:nvSpPr>
      <xdr:spPr>
        <a:xfrm>
          <a:off x="3616325" y="58889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73" name="フローチャート: 判断 72">
          <a:extLst>
            <a:ext uri="{FF2B5EF4-FFF2-40B4-BE49-F238E27FC236}">
              <a16:creationId xmlns:a16="http://schemas.microsoft.com/office/drawing/2014/main" id="{00000000-0008-0000-0D00-000049000000}"/>
            </a:ext>
          </a:extLst>
        </xdr:cNvPr>
        <xdr:cNvSpPr/>
      </xdr:nvSpPr>
      <xdr:spPr>
        <a:xfrm>
          <a:off x="2930525" y="58494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99060</xdr:rowOff>
    </xdr:from>
    <xdr:to>
      <xdr:col>11</xdr:col>
      <xdr:colOff>187325</xdr:colOff>
      <xdr:row>31</xdr:row>
      <xdr:rowOff>29210</xdr:rowOff>
    </xdr:to>
    <xdr:sp macro="" textlink="">
      <xdr:nvSpPr>
        <xdr:cNvPr id="74" name="フローチャート: 判断 73">
          <a:extLst>
            <a:ext uri="{FF2B5EF4-FFF2-40B4-BE49-F238E27FC236}">
              <a16:creationId xmlns:a16="http://schemas.microsoft.com/office/drawing/2014/main" id="{00000000-0008-0000-0D00-00004A000000}"/>
            </a:ext>
          </a:extLst>
        </xdr:cNvPr>
        <xdr:cNvSpPr/>
      </xdr:nvSpPr>
      <xdr:spPr>
        <a:xfrm>
          <a:off x="2244725" y="58458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55880</xdr:rowOff>
    </xdr:from>
    <xdr:to>
      <xdr:col>7</xdr:col>
      <xdr:colOff>187325</xdr:colOff>
      <xdr:row>30</xdr:row>
      <xdr:rowOff>157480</xdr:rowOff>
    </xdr:to>
    <xdr:sp macro="" textlink="">
      <xdr:nvSpPr>
        <xdr:cNvPr id="75" name="フローチャート: 判断 74">
          <a:extLst>
            <a:ext uri="{FF2B5EF4-FFF2-40B4-BE49-F238E27FC236}">
              <a16:creationId xmlns:a16="http://schemas.microsoft.com/office/drawing/2014/main" id="{00000000-0008-0000-0D00-00004B000000}"/>
            </a:ext>
          </a:extLst>
        </xdr:cNvPr>
        <xdr:cNvSpPr/>
      </xdr:nvSpPr>
      <xdr:spPr>
        <a:xfrm>
          <a:off x="1558925" y="58026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D00-00004C000000}"/>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D00-00004D000000}"/>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D00-00004E000000}"/>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D00-00004F000000}"/>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D00-000050000000}"/>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84667</xdr:rowOff>
    </xdr:from>
    <xdr:to>
      <xdr:col>23</xdr:col>
      <xdr:colOff>136525</xdr:colOff>
      <xdr:row>31</xdr:row>
      <xdr:rowOff>14817</xdr:rowOff>
    </xdr:to>
    <xdr:sp macro="" textlink="">
      <xdr:nvSpPr>
        <xdr:cNvPr id="81" name="楕円 80">
          <a:extLst>
            <a:ext uri="{FF2B5EF4-FFF2-40B4-BE49-F238E27FC236}">
              <a16:creationId xmlns:a16="http://schemas.microsoft.com/office/drawing/2014/main" id="{00000000-0008-0000-0D00-000051000000}"/>
            </a:ext>
          </a:extLst>
        </xdr:cNvPr>
        <xdr:cNvSpPr/>
      </xdr:nvSpPr>
      <xdr:spPr>
        <a:xfrm>
          <a:off x="4251325" y="583141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107544</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D00-000052000000}"/>
            </a:ext>
          </a:extLst>
        </xdr:cNvPr>
        <xdr:cNvSpPr txBox="1"/>
      </xdr:nvSpPr>
      <xdr:spPr>
        <a:xfrm>
          <a:off x="4352925" y="5689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16298</xdr:rowOff>
    </xdr:from>
    <xdr:to>
      <xdr:col>19</xdr:col>
      <xdr:colOff>187325</xdr:colOff>
      <xdr:row>30</xdr:row>
      <xdr:rowOff>117898</xdr:rowOff>
    </xdr:to>
    <xdr:sp macro="" textlink="">
      <xdr:nvSpPr>
        <xdr:cNvPr id="83" name="楕円 82">
          <a:extLst>
            <a:ext uri="{FF2B5EF4-FFF2-40B4-BE49-F238E27FC236}">
              <a16:creationId xmlns:a16="http://schemas.microsoft.com/office/drawing/2014/main" id="{00000000-0008-0000-0D00-000053000000}"/>
            </a:ext>
          </a:extLst>
        </xdr:cNvPr>
        <xdr:cNvSpPr/>
      </xdr:nvSpPr>
      <xdr:spPr>
        <a:xfrm>
          <a:off x="3616325" y="57630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67098</xdr:rowOff>
    </xdr:from>
    <xdr:to>
      <xdr:col>23</xdr:col>
      <xdr:colOff>85725</xdr:colOff>
      <xdr:row>30</xdr:row>
      <xdr:rowOff>135467</xdr:rowOff>
    </xdr:to>
    <xdr:cxnSp macro="">
      <xdr:nvCxnSpPr>
        <xdr:cNvPr id="84" name="直線コネクタ 83">
          <a:extLst>
            <a:ext uri="{FF2B5EF4-FFF2-40B4-BE49-F238E27FC236}">
              <a16:creationId xmlns:a16="http://schemas.microsoft.com/office/drawing/2014/main" id="{00000000-0008-0000-0D00-000054000000}"/>
            </a:ext>
          </a:extLst>
        </xdr:cNvPr>
        <xdr:cNvCxnSpPr/>
      </xdr:nvCxnSpPr>
      <xdr:spPr>
        <a:xfrm>
          <a:off x="3667125" y="5813848"/>
          <a:ext cx="6350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122978</xdr:rowOff>
    </xdr:from>
    <xdr:to>
      <xdr:col>15</xdr:col>
      <xdr:colOff>187325</xdr:colOff>
      <xdr:row>30</xdr:row>
      <xdr:rowOff>53128</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2930525" y="570462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2328</xdr:rowOff>
    </xdr:from>
    <xdr:to>
      <xdr:col>19</xdr:col>
      <xdr:colOff>136525</xdr:colOff>
      <xdr:row>30</xdr:row>
      <xdr:rowOff>67098</xdr:rowOff>
    </xdr:to>
    <xdr:cxnSp macro="">
      <xdr:nvCxnSpPr>
        <xdr:cNvPr id="86" name="直線コネクタ 85">
          <a:extLst>
            <a:ext uri="{FF2B5EF4-FFF2-40B4-BE49-F238E27FC236}">
              <a16:creationId xmlns:a16="http://schemas.microsoft.com/office/drawing/2014/main" id="{00000000-0008-0000-0D00-000056000000}"/>
            </a:ext>
          </a:extLst>
        </xdr:cNvPr>
        <xdr:cNvCxnSpPr/>
      </xdr:nvCxnSpPr>
      <xdr:spPr>
        <a:xfrm>
          <a:off x="2981325" y="5749078"/>
          <a:ext cx="6858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72602</xdr:rowOff>
    </xdr:from>
    <xdr:to>
      <xdr:col>11</xdr:col>
      <xdr:colOff>187325</xdr:colOff>
      <xdr:row>30</xdr:row>
      <xdr:rowOff>2752</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2244725" y="56542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123402</xdr:rowOff>
    </xdr:from>
    <xdr:to>
      <xdr:col>15</xdr:col>
      <xdr:colOff>136525</xdr:colOff>
      <xdr:row>30</xdr:row>
      <xdr:rowOff>2328</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a:off x="2295525" y="5705052"/>
          <a:ext cx="685800" cy="4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76200</xdr:rowOff>
    </xdr:from>
    <xdr:to>
      <xdr:col>7</xdr:col>
      <xdr:colOff>187325</xdr:colOff>
      <xdr:row>30</xdr:row>
      <xdr:rowOff>6350</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1558925" y="5657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123402</xdr:rowOff>
    </xdr:from>
    <xdr:to>
      <xdr:col>11</xdr:col>
      <xdr:colOff>136525</xdr:colOff>
      <xdr:row>29</xdr:row>
      <xdr:rowOff>127000</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flipV="1">
          <a:off x="1609725" y="5705052"/>
          <a:ext cx="6858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63517</xdr:rowOff>
    </xdr:from>
    <xdr:ext cx="405111" cy="259045"/>
    <xdr:sp macro="" textlink="">
      <xdr:nvSpPr>
        <xdr:cNvPr id="91" name="n_1aveValue有形固定資産減価償却率">
          <a:extLst>
            <a:ext uri="{FF2B5EF4-FFF2-40B4-BE49-F238E27FC236}">
              <a16:creationId xmlns:a16="http://schemas.microsoft.com/office/drawing/2014/main" id="{00000000-0008-0000-0D00-00005B000000}"/>
            </a:ext>
          </a:extLst>
        </xdr:cNvPr>
        <xdr:cNvSpPr txBox="1"/>
      </xdr:nvSpPr>
      <xdr:spPr>
        <a:xfrm>
          <a:off x="3470919" y="5975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23935</xdr:rowOff>
    </xdr:from>
    <xdr:ext cx="405111" cy="259045"/>
    <xdr:sp macro="" textlink="">
      <xdr:nvSpPr>
        <xdr:cNvPr id="92" name="n_2aveValue有形固定資産減価償却率">
          <a:extLst>
            <a:ext uri="{FF2B5EF4-FFF2-40B4-BE49-F238E27FC236}">
              <a16:creationId xmlns:a16="http://schemas.microsoft.com/office/drawing/2014/main" id="{00000000-0008-0000-0D00-00005C000000}"/>
            </a:ext>
          </a:extLst>
        </xdr:cNvPr>
        <xdr:cNvSpPr txBox="1"/>
      </xdr:nvSpPr>
      <xdr:spPr>
        <a:xfrm>
          <a:off x="2797819" y="5935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20337</xdr:rowOff>
    </xdr:from>
    <xdr:ext cx="405111" cy="259045"/>
    <xdr:sp macro="" textlink="">
      <xdr:nvSpPr>
        <xdr:cNvPr id="93" name="n_3aveValue有形固定資産減価償却率">
          <a:extLst>
            <a:ext uri="{FF2B5EF4-FFF2-40B4-BE49-F238E27FC236}">
              <a16:creationId xmlns:a16="http://schemas.microsoft.com/office/drawing/2014/main" id="{00000000-0008-0000-0D00-00005D000000}"/>
            </a:ext>
          </a:extLst>
        </xdr:cNvPr>
        <xdr:cNvSpPr txBox="1"/>
      </xdr:nvSpPr>
      <xdr:spPr>
        <a:xfrm>
          <a:off x="2112019" y="5932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148607</xdr:rowOff>
    </xdr:from>
    <xdr:ext cx="405111" cy="259045"/>
    <xdr:sp macro="" textlink="">
      <xdr:nvSpPr>
        <xdr:cNvPr id="94" name="n_4aveValue有形固定資産減価償却率">
          <a:extLst>
            <a:ext uri="{FF2B5EF4-FFF2-40B4-BE49-F238E27FC236}">
              <a16:creationId xmlns:a16="http://schemas.microsoft.com/office/drawing/2014/main" id="{00000000-0008-0000-0D00-00005E000000}"/>
            </a:ext>
          </a:extLst>
        </xdr:cNvPr>
        <xdr:cNvSpPr txBox="1"/>
      </xdr:nvSpPr>
      <xdr:spPr>
        <a:xfrm>
          <a:off x="1426219" y="5895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134425</xdr:rowOff>
    </xdr:from>
    <xdr:ext cx="405111" cy="259045"/>
    <xdr:sp macro="" textlink="">
      <xdr:nvSpPr>
        <xdr:cNvPr id="95" name="n_1mainValue有形固定資産減価償却率">
          <a:extLst>
            <a:ext uri="{FF2B5EF4-FFF2-40B4-BE49-F238E27FC236}">
              <a16:creationId xmlns:a16="http://schemas.microsoft.com/office/drawing/2014/main" id="{00000000-0008-0000-0D00-00005F000000}"/>
            </a:ext>
          </a:extLst>
        </xdr:cNvPr>
        <xdr:cNvSpPr txBox="1"/>
      </xdr:nvSpPr>
      <xdr:spPr>
        <a:xfrm>
          <a:off x="3470919" y="5550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69655</xdr:rowOff>
    </xdr:from>
    <xdr:ext cx="405111" cy="259045"/>
    <xdr:sp macro="" textlink="">
      <xdr:nvSpPr>
        <xdr:cNvPr id="96" name="n_2mainValue有形固定資産減価償却率">
          <a:extLst>
            <a:ext uri="{FF2B5EF4-FFF2-40B4-BE49-F238E27FC236}">
              <a16:creationId xmlns:a16="http://schemas.microsoft.com/office/drawing/2014/main" id="{00000000-0008-0000-0D00-000060000000}"/>
            </a:ext>
          </a:extLst>
        </xdr:cNvPr>
        <xdr:cNvSpPr txBox="1"/>
      </xdr:nvSpPr>
      <xdr:spPr>
        <a:xfrm>
          <a:off x="2797819" y="5486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19279</xdr:rowOff>
    </xdr:from>
    <xdr:ext cx="405111" cy="259045"/>
    <xdr:sp macro="" textlink="">
      <xdr:nvSpPr>
        <xdr:cNvPr id="97" name="n_3mainValue有形固定資産減価償却率">
          <a:extLst>
            <a:ext uri="{FF2B5EF4-FFF2-40B4-BE49-F238E27FC236}">
              <a16:creationId xmlns:a16="http://schemas.microsoft.com/office/drawing/2014/main" id="{00000000-0008-0000-0D00-000061000000}"/>
            </a:ext>
          </a:extLst>
        </xdr:cNvPr>
        <xdr:cNvSpPr txBox="1"/>
      </xdr:nvSpPr>
      <xdr:spPr>
        <a:xfrm>
          <a:off x="2112019" y="5435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22877</xdr:rowOff>
    </xdr:from>
    <xdr:ext cx="405111" cy="259045"/>
    <xdr:sp macro="" textlink="">
      <xdr:nvSpPr>
        <xdr:cNvPr id="98" name="n_4mainValue有形固定資産減価償却率">
          <a:extLst>
            <a:ext uri="{FF2B5EF4-FFF2-40B4-BE49-F238E27FC236}">
              <a16:creationId xmlns:a16="http://schemas.microsoft.com/office/drawing/2014/main" id="{00000000-0008-0000-0D00-000062000000}"/>
            </a:ext>
          </a:extLst>
        </xdr:cNvPr>
        <xdr:cNvSpPr txBox="1"/>
      </xdr:nvSpPr>
      <xdr:spPr>
        <a:xfrm>
          <a:off x="1426219" y="543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D00-000063000000}"/>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D00-000064000000}"/>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0000000-0008-0000-0D00-000065000000}"/>
            </a:ext>
          </a:extLst>
        </xdr:cNvPr>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[ 695.3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D00-000066000000}"/>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D00-00006F000000}"/>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債務償還比率は類似団体平均を上回っている。これは、近年の公共投資にかかる地方債残高の増加が主な要因であるが、前年度に引き続き、地方債償還による残高の減少や充当可能基金の増加によって債務償還比率は低下傾向にある。前年度と比較すると、基準財政需要額算入見込額および充当可能特定財源の減少により、債務償還比率は上昇した。</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D00-000070000000}"/>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D00-000071000000}"/>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D00-000072000000}"/>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00000000-0008-0000-0D00-000073000000}"/>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00000000-0008-0000-0D00-000074000000}"/>
            </a:ext>
          </a:extLst>
        </xdr:cNvPr>
        <xdr:cNvSpPr txBox="1"/>
      </xdr:nvSpPr>
      <xdr:spPr>
        <a:xfrm>
          <a:off x="9705751" y="64646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00000000-0008-0000-0D00-000075000000}"/>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9758836" y="6117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9758836" y="5770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9758836" y="54232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0000000-0008-0000-0D00-00007E000000}"/>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121885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flipV="1">
          <a:off x="13323570" y="5169958"/>
          <a:ext cx="1269" cy="1193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125712</xdr:rowOff>
    </xdr:from>
    <xdr:ext cx="560923" cy="259045"/>
    <xdr:sp macro="" textlink="">
      <xdr:nvSpPr>
        <xdr:cNvPr id="128" name="債務償還比率最小値テキスト">
          <a:extLst>
            <a:ext uri="{FF2B5EF4-FFF2-40B4-BE49-F238E27FC236}">
              <a16:creationId xmlns:a16="http://schemas.microsoft.com/office/drawing/2014/main" id="{00000000-0008-0000-0D00-000080000000}"/>
            </a:ext>
          </a:extLst>
        </xdr:cNvPr>
        <xdr:cNvSpPr txBox="1"/>
      </xdr:nvSpPr>
      <xdr:spPr>
        <a:xfrm>
          <a:off x="13376275" y="636776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121885</xdr:rowOff>
    </xdr:from>
    <xdr:to>
      <xdr:col>76</xdr:col>
      <xdr:colOff>111125</xdr:colOff>
      <xdr:row>33</xdr:row>
      <xdr:rowOff>121885</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3255625" y="63639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00000000-0008-0000-0D00-000082000000}"/>
            </a:ext>
          </a:extLst>
        </xdr:cNvPr>
        <xdr:cNvSpPr txBox="1"/>
      </xdr:nvSpPr>
      <xdr:spPr>
        <a:xfrm>
          <a:off x="13376275" y="4951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7030</xdr:rowOff>
    </xdr:from>
    <xdr:ext cx="469744" cy="259045"/>
    <xdr:sp macro="" textlink="">
      <xdr:nvSpPr>
        <xdr:cNvPr id="132" name="債務償還比率平均値テキスト">
          <a:extLst>
            <a:ext uri="{FF2B5EF4-FFF2-40B4-BE49-F238E27FC236}">
              <a16:creationId xmlns:a16="http://schemas.microsoft.com/office/drawing/2014/main" id="{00000000-0008-0000-0D00-000084000000}"/>
            </a:ext>
          </a:extLst>
        </xdr:cNvPr>
        <xdr:cNvSpPr txBox="1"/>
      </xdr:nvSpPr>
      <xdr:spPr>
        <a:xfrm>
          <a:off x="13376275" y="55886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155603</xdr:rowOff>
    </xdr:from>
    <xdr:to>
      <xdr:col>76</xdr:col>
      <xdr:colOff>73025</xdr:colOff>
      <xdr:row>30</xdr:row>
      <xdr:rowOff>85753</xdr:rowOff>
    </xdr:to>
    <xdr:sp macro="" textlink="">
      <xdr:nvSpPr>
        <xdr:cNvPr id="133" name="フローチャート: 判断 132">
          <a:extLst>
            <a:ext uri="{FF2B5EF4-FFF2-40B4-BE49-F238E27FC236}">
              <a16:creationId xmlns:a16="http://schemas.microsoft.com/office/drawing/2014/main" id="{00000000-0008-0000-0D00-000085000000}"/>
            </a:ext>
          </a:extLst>
        </xdr:cNvPr>
        <xdr:cNvSpPr/>
      </xdr:nvSpPr>
      <xdr:spPr>
        <a:xfrm>
          <a:off x="13293725" y="573725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109665</xdr:rowOff>
    </xdr:from>
    <xdr:to>
      <xdr:col>72</xdr:col>
      <xdr:colOff>123825</xdr:colOff>
      <xdr:row>30</xdr:row>
      <xdr:rowOff>39815</xdr:rowOff>
    </xdr:to>
    <xdr:sp macro="" textlink="">
      <xdr:nvSpPr>
        <xdr:cNvPr id="134" name="フローチャート: 判断 133">
          <a:extLst>
            <a:ext uri="{FF2B5EF4-FFF2-40B4-BE49-F238E27FC236}">
              <a16:creationId xmlns:a16="http://schemas.microsoft.com/office/drawing/2014/main" id="{00000000-0008-0000-0D00-000086000000}"/>
            </a:ext>
          </a:extLst>
        </xdr:cNvPr>
        <xdr:cNvSpPr/>
      </xdr:nvSpPr>
      <xdr:spPr>
        <a:xfrm>
          <a:off x="12639675" y="56913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106257</xdr:rowOff>
    </xdr:from>
    <xdr:to>
      <xdr:col>68</xdr:col>
      <xdr:colOff>123825</xdr:colOff>
      <xdr:row>31</xdr:row>
      <xdr:rowOff>36407</xdr:rowOff>
    </xdr:to>
    <xdr:sp macro="" textlink="">
      <xdr:nvSpPr>
        <xdr:cNvPr id="135" name="フローチャート: 判断 134">
          <a:extLst>
            <a:ext uri="{FF2B5EF4-FFF2-40B4-BE49-F238E27FC236}">
              <a16:creationId xmlns:a16="http://schemas.microsoft.com/office/drawing/2014/main" id="{00000000-0008-0000-0D00-000087000000}"/>
            </a:ext>
          </a:extLst>
        </xdr:cNvPr>
        <xdr:cNvSpPr/>
      </xdr:nvSpPr>
      <xdr:spPr>
        <a:xfrm>
          <a:off x="11953875" y="585300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110695</xdr:rowOff>
    </xdr:from>
    <xdr:to>
      <xdr:col>64</xdr:col>
      <xdr:colOff>123825</xdr:colOff>
      <xdr:row>31</xdr:row>
      <xdr:rowOff>40845</xdr:rowOff>
    </xdr:to>
    <xdr:sp macro="" textlink="">
      <xdr:nvSpPr>
        <xdr:cNvPr id="136" name="フローチャート: 判断 135">
          <a:extLst>
            <a:ext uri="{FF2B5EF4-FFF2-40B4-BE49-F238E27FC236}">
              <a16:creationId xmlns:a16="http://schemas.microsoft.com/office/drawing/2014/main" id="{00000000-0008-0000-0D00-000088000000}"/>
            </a:ext>
          </a:extLst>
        </xdr:cNvPr>
        <xdr:cNvSpPr/>
      </xdr:nvSpPr>
      <xdr:spPr>
        <a:xfrm>
          <a:off x="11268075" y="58574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91743</xdr:rowOff>
    </xdr:from>
    <xdr:to>
      <xdr:col>60</xdr:col>
      <xdr:colOff>123825</xdr:colOff>
      <xdr:row>31</xdr:row>
      <xdr:rowOff>21893</xdr:rowOff>
    </xdr:to>
    <xdr:sp macro="" textlink="">
      <xdr:nvSpPr>
        <xdr:cNvPr id="137" name="フローチャート: 判断 136">
          <a:extLst>
            <a:ext uri="{FF2B5EF4-FFF2-40B4-BE49-F238E27FC236}">
              <a16:creationId xmlns:a16="http://schemas.microsoft.com/office/drawing/2014/main" id="{00000000-0008-0000-0D00-000089000000}"/>
            </a:ext>
          </a:extLst>
        </xdr:cNvPr>
        <xdr:cNvSpPr/>
      </xdr:nvSpPr>
      <xdr:spPr>
        <a:xfrm>
          <a:off x="10582275" y="583849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0000000-0008-0000-0D00-00008A000000}"/>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D00-00008B000000}"/>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D00-00008D000000}"/>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D00-00008E000000}"/>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9532</xdr:rowOff>
    </xdr:from>
    <xdr:to>
      <xdr:col>76</xdr:col>
      <xdr:colOff>73025</xdr:colOff>
      <xdr:row>31</xdr:row>
      <xdr:rowOff>111132</xdr:rowOff>
    </xdr:to>
    <xdr:sp macro="" textlink="">
      <xdr:nvSpPr>
        <xdr:cNvPr id="143" name="楕円 142">
          <a:extLst>
            <a:ext uri="{FF2B5EF4-FFF2-40B4-BE49-F238E27FC236}">
              <a16:creationId xmlns:a16="http://schemas.microsoft.com/office/drawing/2014/main" id="{00000000-0008-0000-0D00-00008F000000}"/>
            </a:ext>
          </a:extLst>
        </xdr:cNvPr>
        <xdr:cNvSpPr/>
      </xdr:nvSpPr>
      <xdr:spPr>
        <a:xfrm>
          <a:off x="13293725" y="592138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159409</xdr:rowOff>
    </xdr:from>
    <xdr:ext cx="469744" cy="259045"/>
    <xdr:sp macro="" textlink="">
      <xdr:nvSpPr>
        <xdr:cNvPr id="144" name="債務償還比率該当値テキスト">
          <a:extLst>
            <a:ext uri="{FF2B5EF4-FFF2-40B4-BE49-F238E27FC236}">
              <a16:creationId xmlns:a16="http://schemas.microsoft.com/office/drawing/2014/main" id="{00000000-0008-0000-0D00-000090000000}"/>
            </a:ext>
          </a:extLst>
        </xdr:cNvPr>
        <xdr:cNvSpPr txBox="1"/>
      </xdr:nvSpPr>
      <xdr:spPr>
        <a:xfrm>
          <a:off x="13376275" y="590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66315</xdr:rowOff>
    </xdr:from>
    <xdr:to>
      <xdr:col>72</xdr:col>
      <xdr:colOff>123825</xdr:colOff>
      <xdr:row>30</xdr:row>
      <xdr:rowOff>167915</xdr:rowOff>
    </xdr:to>
    <xdr:sp macro="" textlink="">
      <xdr:nvSpPr>
        <xdr:cNvPr id="145" name="楕円 144">
          <a:extLst>
            <a:ext uri="{FF2B5EF4-FFF2-40B4-BE49-F238E27FC236}">
              <a16:creationId xmlns:a16="http://schemas.microsoft.com/office/drawing/2014/main" id="{00000000-0008-0000-0D00-000091000000}"/>
            </a:ext>
          </a:extLst>
        </xdr:cNvPr>
        <xdr:cNvSpPr/>
      </xdr:nvSpPr>
      <xdr:spPr>
        <a:xfrm>
          <a:off x="12639675" y="581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117115</xdr:rowOff>
    </xdr:from>
    <xdr:to>
      <xdr:col>76</xdr:col>
      <xdr:colOff>22225</xdr:colOff>
      <xdr:row>31</xdr:row>
      <xdr:rowOff>60332</xdr:rowOff>
    </xdr:to>
    <xdr:cxnSp macro="">
      <xdr:nvCxnSpPr>
        <xdr:cNvPr id="146" name="直線コネクタ 145">
          <a:extLst>
            <a:ext uri="{FF2B5EF4-FFF2-40B4-BE49-F238E27FC236}">
              <a16:creationId xmlns:a16="http://schemas.microsoft.com/office/drawing/2014/main" id="{00000000-0008-0000-0D00-000092000000}"/>
            </a:ext>
          </a:extLst>
        </xdr:cNvPr>
        <xdr:cNvCxnSpPr/>
      </xdr:nvCxnSpPr>
      <xdr:spPr>
        <a:xfrm>
          <a:off x="12690475" y="5863865"/>
          <a:ext cx="635000" cy="108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46425</xdr:rowOff>
    </xdr:from>
    <xdr:to>
      <xdr:col>68</xdr:col>
      <xdr:colOff>123825</xdr:colOff>
      <xdr:row>32</xdr:row>
      <xdr:rowOff>148025</xdr:rowOff>
    </xdr:to>
    <xdr:sp macro="" textlink="">
      <xdr:nvSpPr>
        <xdr:cNvPr id="147" name="楕円 146">
          <a:extLst>
            <a:ext uri="{FF2B5EF4-FFF2-40B4-BE49-F238E27FC236}">
              <a16:creationId xmlns:a16="http://schemas.microsoft.com/office/drawing/2014/main" id="{00000000-0008-0000-0D00-000093000000}"/>
            </a:ext>
          </a:extLst>
        </xdr:cNvPr>
        <xdr:cNvSpPr/>
      </xdr:nvSpPr>
      <xdr:spPr>
        <a:xfrm>
          <a:off x="11953875" y="612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117115</xdr:rowOff>
    </xdr:from>
    <xdr:to>
      <xdr:col>72</xdr:col>
      <xdr:colOff>73025</xdr:colOff>
      <xdr:row>32</xdr:row>
      <xdr:rowOff>97225</xdr:rowOff>
    </xdr:to>
    <xdr:cxnSp macro="">
      <xdr:nvCxnSpPr>
        <xdr:cNvPr id="148" name="直線コネクタ 147">
          <a:extLst>
            <a:ext uri="{FF2B5EF4-FFF2-40B4-BE49-F238E27FC236}">
              <a16:creationId xmlns:a16="http://schemas.microsoft.com/office/drawing/2014/main" id="{00000000-0008-0000-0D00-000094000000}"/>
            </a:ext>
          </a:extLst>
        </xdr:cNvPr>
        <xdr:cNvCxnSpPr/>
      </xdr:nvCxnSpPr>
      <xdr:spPr>
        <a:xfrm flipV="1">
          <a:off x="12004675" y="5863865"/>
          <a:ext cx="685800" cy="310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14880</xdr:rowOff>
    </xdr:from>
    <xdr:to>
      <xdr:col>64</xdr:col>
      <xdr:colOff>123825</xdr:colOff>
      <xdr:row>32</xdr:row>
      <xdr:rowOff>116480</xdr:rowOff>
    </xdr:to>
    <xdr:sp macro="" textlink="">
      <xdr:nvSpPr>
        <xdr:cNvPr id="149" name="楕円 148">
          <a:extLst>
            <a:ext uri="{FF2B5EF4-FFF2-40B4-BE49-F238E27FC236}">
              <a16:creationId xmlns:a16="http://schemas.microsoft.com/office/drawing/2014/main" id="{00000000-0008-0000-0D00-000095000000}"/>
            </a:ext>
          </a:extLst>
        </xdr:cNvPr>
        <xdr:cNvSpPr/>
      </xdr:nvSpPr>
      <xdr:spPr>
        <a:xfrm>
          <a:off x="11268075" y="609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65680</xdr:rowOff>
    </xdr:from>
    <xdr:to>
      <xdr:col>68</xdr:col>
      <xdr:colOff>73025</xdr:colOff>
      <xdr:row>32</xdr:row>
      <xdr:rowOff>97225</xdr:rowOff>
    </xdr:to>
    <xdr:cxnSp macro="">
      <xdr:nvCxnSpPr>
        <xdr:cNvPr id="150" name="直線コネクタ 149">
          <a:extLst>
            <a:ext uri="{FF2B5EF4-FFF2-40B4-BE49-F238E27FC236}">
              <a16:creationId xmlns:a16="http://schemas.microsoft.com/office/drawing/2014/main" id="{00000000-0008-0000-0D00-000096000000}"/>
            </a:ext>
          </a:extLst>
        </xdr:cNvPr>
        <xdr:cNvCxnSpPr/>
      </xdr:nvCxnSpPr>
      <xdr:spPr>
        <a:xfrm>
          <a:off x="11318875" y="6142630"/>
          <a:ext cx="685800" cy="31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87016</xdr:rowOff>
    </xdr:from>
    <xdr:to>
      <xdr:col>60</xdr:col>
      <xdr:colOff>123825</xdr:colOff>
      <xdr:row>32</xdr:row>
      <xdr:rowOff>17166</xdr:rowOff>
    </xdr:to>
    <xdr:sp macro="" textlink="">
      <xdr:nvSpPr>
        <xdr:cNvPr id="151" name="楕円 150">
          <a:extLst>
            <a:ext uri="{FF2B5EF4-FFF2-40B4-BE49-F238E27FC236}">
              <a16:creationId xmlns:a16="http://schemas.microsoft.com/office/drawing/2014/main" id="{00000000-0008-0000-0D00-000097000000}"/>
            </a:ext>
          </a:extLst>
        </xdr:cNvPr>
        <xdr:cNvSpPr/>
      </xdr:nvSpPr>
      <xdr:spPr>
        <a:xfrm>
          <a:off x="10582275" y="599886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137816</xdr:rowOff>
    </xdr:from>
    <xdr:to>
      <xdr:col>64</xdr:col>
      <xdr:colOff>73025</xdr:colOff>
      <xdr:row>32</xdr:row>
      <xdr:rowOff>65680</xdr:rowOff>
    </xdr:to>
    <xdr:cxnSp macro="">
      <xdr:nvCxnSpPr>
        <xdr:cNvPr id="152" name="直線コネクタ 151">
          <a:extLst>
            <a:ext uri="{FF2B5EF4-FFF2-40B4-BE49-F238E27FC236}">
              <a16:creationId xmlns:a16="http://schemas.microsoft.com/office/drawing/2014/main" id="{00000000-0008-0000-0D00-000098000000}"/>
            </a:ext>
          </a:extLst>
        </xdr:cNvPr>
        <xdr:cNvCxnSpPr/>
      </xdr:nvCxnSpPr>
      <xdr:spPr>
        <a:xfrm>
          <a:off x="10633075" y="6049666"/>
          <a:ext cx="685800" cy="9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56342</xdr:rowOff>
    </xdr:from>
    <xdr:ext cx="469744" cy="259045"/>
    <xdr:sp macro="" textlink="">
      <xdr:nvSpPr>
        <xdr:cNvPr id="153" name="n_1aveValue債務償還比率">
          <a:extLst>
            <a:ext uri="{FF2B5EF4-FFF2-40B4-BE49-F238E27FC236}">
              <a16:creationId xmlns:a16="http://schemas.microsoft.com/office/drawing/2014/main" id="{00000000-0008-0000-0D00-000099000000}"/>
            </a:ext>
          </a:extLst>
        </xdr:cNvPr>
        <xdr:cNvSpPr txBox="1"/>
      </xdr:nvSpPr>
      <xdr:spPr>
        <a:xfrm>
          <a:off x="12461952" y="5472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52934</xdr:rowOff>
    </xdr:from>
    <xdr:ext cx="469744" cy="259045"/>
    <xdr:sp macro="" textlink="">
      <xdr:nvSpPr>
        <xdr:cNvPr id="154" name="n_2aveValue債務償還比率">
          <a:extLst>
            <a:ext uri="{FF2B5EF4-FFF2-40B4-BE49-F238E27FC236}">
              <a16:creationId xmlns:a16="http://schemas.microsoft.com/office/drawing/2014/main" id="{00000000-0008-0000-0D00-00009A000000}"/>
            </a:ext>
          </a:extLst>
        </xdr:cNvPr>
        <xdr:cNvSpPr txBox="1"/>
      </xdr:nvSpPr>
      <xdr:spPr>
        <a:xfrm>
          <a:off x="11788852" y="5634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57372</xdr:rowOff>
    </xdr:from>
    <xdr:ext cx="469744" cy="259045"/>
    <xdr:sp macro="" textlink="">
      <xdr:nvSpPr>
        <xdr:cNvPr id="155" name="n_3aveValue債務償還比率">
          <a:extLst>
            <a:ext uri="{FF2B5EF4-FFF2-40B4-BE49-F238E27FC236}">
              <a16:creationId xmlns:a16="http://schemas.microsoft.com/office/drawing/2014/main" id="{00000000-0008-0000-0D00-00009B000000}"/>
            </a:ext>
          </a:extLst>
        </xdr:cNvPr>
        <xdr:cNvSpPr txBox="1"/>
      </xdr:nvSpPr>
      <xdr:spPr>
        <a:xfrm>
          <a:off x="11103052" y="5639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38420</xdr:rowOff>
    </xdr:from>
    <xdr:ext cx="469744" cy="259045"/>
    <xdr:sp macro="" textlink="">
      <xdr:nvSpPr>
        <xdr:cNvPr id="156" name="n_4aveValue債務償還比率">
          <a:extLst>
            <a:ext uri="{FF2B5EF4-FFF2-40B4-BE49-F238E27FC236}">
              <a16:creationId xmlns:a16="http://schemas.microsoft.com/office/drawing/2014/main" id="{00000000-0008-0000-0D00-00009C000000}"/>
            </a:ext>
          </a:extLst>
        </xdr:cNvPr>
        <xdr:cNvSpPr txBox="1"/>
      </xdr:nvSpPr>
      <xdr:spPr>
        <a:xfrm>
          <a:off x="10417252" y="5620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159042</xdr:rowOff>
    </xdr:from>
    <xdr:ext cx="469744" cy="259045"/>
    <xdr:sp macro="" textlink="">
      <xdr:nvSpPr>
        <xdr:cNvPr id="157" name="n_1mainValue債務償還比率">
          <a:extLst>
            <a:ext uri="{FF2B5EF4-FFF2-40B4-BE49-F238E27FC236}">
              <a16:creationId xmlns:a16="http://schemas.microsoft.com/office/drawing/2014/main" id="{00000000-0008-0000-0D00-00009D000000}"/>
            </a:ext>
          </a:extLst>
        </xdr:cNvPr>
        <xdr:cNvSpPr txBox="1"/>
      </xdr:nvSpPr>
      <xdr:spPr>
        <a:xfrm>
          <a:off x="12461952" y="5905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139152</xdr:rowOff>
    </xdr:from>
    <xdr:ext cx="469744" cy="259045"/>
    <xdr:sp macro="" textlink="">
      <xdr:nvSpPr>
        <xdr:cNvPr id="158" name="n_2mainValue債務償還比率">
          <a:extLst>
            <a:ext uri="{FF2B5EF4-FFF2-40B4-BE49-F238E27FC236}">
              <a16:creationId xmlns:a16="http://schemas.microsoft.com/office/drawing/2014/main" id="{00000000-0008-0000-0D00-00009E000000}"/>
            </a:ext>
          </a:extLst>
        </xdr:cNvPr>
        <xdr:cNvSpPr txBox="1"/>
      </xdr:nvSpPr>
      <xdr:spPr>
        <a:xfrm>
          <a:off x="11788852" y="6216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107607</xdr:rowOff>
    </xdr:from>
    <xdr:ext cx="469744" cy="259045"/>
    <xdr:sp macro="" textlink="">
      <xdr:nvSpPr>
        <xdr:cNvPr id="159" name="n_3mainValue債務償還比率">
          <a:extLst>
            <a:ext uri="{FF2B5EF4-FFF2-40B4-BE49-F238E27FC236}">
              <a16:creationId xmlns:a16="http://schemas.microsoft.com/office/drawing/2014/main" id="{00000000-0008-0000-0D00-00009F000000}"/>
            </a:ext>
          </a:extLst>
        </xdr:cNvPr>
        <xdr:cNvSpPr txBox="1"/>
      </xdr:nvSpPr>
      <xdr:spPr>
        <a:xfrm>
          <a:off x="11103052" y="6184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8293</xdr:rowOff>
    </xdr:from>
    <xdr:ext cx="469744" cy="259045"/>
    <xdr:sp macro="" textlink="">
      <xdr:nvSpPr>
        <xdr:cNvPr id="160" name="n_4mainValue債務償還比率">
          <a:extLst>
            <a:ext uri="{FF2B5EF4-FFF2-40B4-BE49-F238E27FC236}">
              <a16:creationId xmlns:a16="http://schemas.microsoft.com/office/drawing/2014/main" id="{00000000-0008-0000-0D00-0000A0000000}"/>
            </a:ext>
          </a:extLst>
        </xdr:cNvPr>
        <xdr:cNvSpPr txBox="1"/>
      </xdr:nvSpPr>
      <xdr:spPr>
        <a:xfrm>
          <a:off x="10417252" y="6085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D00-0000A1000000}"/>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D00-0000A2000000}"/>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D00-0000A3000000}"/>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D00-0000A4000000}"/>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D00-0000A5000000}"/>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D00-0000A6000000}"/>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89,038
84,896
481.62
46,229,457
43,420,932
2,422,501
25,831,881
46,546,405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757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398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E00-000036000000}"/>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37338</xdr:rowOff>
    </xdr:from>
    <xdr:to>
      <xdr:col>24</xdr:col>
      <xdr:colOff>62865</xdr:colOff>
      <xdr:row>39</xdr:row>
      <xdr:rowOff>163068</xdr:rowOff>
    </xdr:to>
    <xdr:cxnSp macro="">
      <xdr:nvCxnSpPr>
        <xdr:cNvPr id="55" name="直線コネクタ 54">
          <a:extLst>
            <a:ext uri="{FF2B5EF4-FFF2-40B4-BE49-F238E27FC236}">
              <a16:creationId xmlns:a16="http://schemas.microsoft.com/office/drawing/2014/main" id="{00000000-0008-0000-0E00-000037000000}"/>
            </a:ext>
          </a:extLst>
        </xdr:cNvPr>
        <xdr:cNvCxnSpPr/>
      </xdr:nvCxnSpPr>
      <xdr:spPr>
        <a:xfrm flipV="1">
          <a:off x="4177665" y="5491988"/>
          <a:ext cx="0" cy="1116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166895</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E00-000038000000}"/>
            </a:ext>
          </a:extLst>
        </xdr:cNvPr>
        <xdr:cNvSpPr txBox="1"/>
      </xdr:nvSpPr>
      <xdr:spPr>
        <a:xfrm>
          <a:off x="4216400" y="6612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163068</xdr:rowOff>
    </xdr:from>
    <xdr:to>
      <xdr:col>24</xdr:col>
      <xdr:colOff>152400</xdr:colOff>
      <xdr:row>39</xdr:row>
      <xdr:rowOff>163068</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a:off x="4108450" y="66083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155465</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E00-00003A000000}"/>
            </a:ext>
          </a:extLst>
        </xdr:cNvPr>
        <xdr:cNvSpPr txBox="1"/>
      </xdr:nvSpPr>
      <xdr:spPr>
        <a:xfrm>
          <a:off x="4216400" y="5279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37338</xdr:rowOff>
    </xdr:from>
    <xdr:to>
      <xdr:col>24</xdr:col>
      <xdr:colOff>152400</xdr:colOff>
      <xdr:row>33</xdr:row>
      <xdr:rowOff>37338</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108450" y="54919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102125</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E00-00003C000000}"/>
            </a:ext>
          </a:extLst>
        </xdr:cNvPr>
        <xdr:cNvSpPr txBox="1"/>
      </xdr:nvSpPr>
      <xdr:spPr>
        <a:xfrm>
          <a:off x="4216400" y="60520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123698</xdr:rowOff>
    </xdr:from>
    <xdr:to>
      <xdr:col>24</xdr:col>
      <xdr:colOff>114300</xdr:colOff>
      <xdr:row>37</xdr:row>
      <xdr:rowOff>53848</xdr:rowOff>
    </xdr:to>
    <xdr:sp macro="" textlink="">
      <xdr:nvSpPr>
        <xdr:cNvPr id="61" name="フローチャート: 判断 60">
          <a:extLst>
            <a:ext uri="{FF2B5EF4-FFF2-40B4-BE49-F238E27FC236}">
              <a16:creationId xmlns:a16="http://schemas.microsoft.com/office/drawing/2014/main" id="{00000000-0008-0000-0E00-00003D000000}"/>
            </a:ext>
          </a:extLst>
        </xdr:cNvPr>
        <xdr:cNvSpPr/>
      </xdr:nvSpPr>
      <xdr:spPr>
        <a:xfrm>
          <a:off x="4127500" y="60736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89408</xdr:rowOff>
    </xdr:from>
    <xdr:to>
      <xdr:col>20</xdr:col>
      <xdr:colOff>38100</xdr:colOff>
      <xdr:row>37</xdr:row>
      <xdr:rowOff>19558</xdr:rowOff>
    </xdr:to>
    <xdr:sp macro="" textlink="">
      <xdr:nvSpPr>
        <xdr:cNvPr id="62" name="フローチャート: 判断 61">
          <a:extLst>
            <a:ext uri="{FF2B5EF4-FFF2-40B4-BE49-F238E27FC236}">
              <a16:creationId xmlns:a16="http://schemas.microsoft.com/office/drawing/2014/main" id="{00000000-0008-0000-0E00-00003E000000}"/>
            </a:ext>
          </a:extLst>
        </xdr:cNvPr>
        <xdr:cNvSpPr/>
      </xdr:nvSpPr>
      <xdr:spPr>
        <a:xfrm>
          <a:off x="3384550" y="603935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48260</xdr:rowOff>
    </xdr:from>
    <xdr:to>
      <xdr:col>15</xdr:col>
      <xdr:colOff>101600</xdr:colOff>
      <xdr:row>36</xdr:row>
      <xdr:rowOff>149860</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2571750" y="599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32258</xdr:rowOff>
    </xdr:from>
    <xdr:to>
      <xdr:col>10</xdr:col>
      <xdr:colOff>165100</xdr:colOff>
      <xdr:row>36</xdr:row>
      <xdr:rowOff>133858</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1778000" y="598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153416</xdr:rowOff>
    </xdr:from>
    <xdr:to>
      <xdr:col>6</xdr:col>
      <xdr:colOff>38100</xdr:colOff>
      <xdr:row>36</xdr:row>
      <xdr:rowOff>83566</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984250" y="593826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55118</xdr:rowOff>
    </xdr:from>
    <xdr:to>
      <xdr:col>24</xdr:col>
      <xdr:colOff>114300</xdr:colOff>
      <xdr:row>35</xdr:row>
      <xdr:rowOff>156718</xdr:rowOff>
    </xdr:to>
    <xdr:sp macro="" textlink="">
      <xdr:nvSpPr>
        <xdr:cNvPr id="71" name="楕円 70">
          <a:extLst>
            <a:ext uri="{FF2B5EF4-FFF2-40B4-BE49-F238E27FC236}">
              <a16:creationId xmlns:a16="http://schemas.microsoft.com/office/drawing/2014/main" id="{00000000-0008-0000-0E00-000047000000}"/>
            </a:ext>
          </a:extLst>
        </xdr:cNvPr>
        <xdr:cNvSpPr/>
      </xdr:nvSpPr>
      <xdr:spPr>
        <a:xfrm>
          <a:off x="4127500" y="5839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77995</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E00-000048000000}"/>
            </a:ext>
          </a:extLst>
        </xdr:cNvPr>
        <xdr:cNvSpPr txBox="1"/>
      </xdr:nvSpPr>
      <xdr:spPr>
        <a:xfrm>
          <a:off x="4216400" y="569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11684</xdr:rowOff>
    </xdr:from>
    <xdr:to>
      <xdr:col>20</xdr:col>
      <xdr:colOff>38100</xdr:colOff>
      <xdr:row>35</xdr:row>
      <xdr:rowOff>113284</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3384550" y="57965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62484</xdr:rowOff>
    </xdr:from>
    <xdr:to>
      <xdr:col>24</xdr:col>
      <xdr:colOff>63500</xdr:colOff>
      <xdr:row>35</xdr:row>
      <xdr:rowOff>105918</xdr:rowOff>
    </xdr:to>
    <xdr:cxnSp macro="">
      <xdr:nvCxnSpPr>
        <xdr:cNvPr id="74" name="直線コネクタ 73">
          <a:extLst>
            <a:ext uri="{FF2B5EF4-FFF2-40B4-BE49-F238E27FC236}">
              <a16:creationId xmlns:a16="http://schemas.microsoft.com/office/drawing/2014/main" id="{00000000-0008-0000-0E00-00004A000000}"/>
            </a:ext>
          </a:extLst>
        </xdr:cNvPr>
        <xdr:cNvCxnSpPr/>
      </xdr:nvCxnSpPr>
      <xdr:spPr>
        <a:xfrm>
          <a:off x="3429000" y="5847334"/>
          <a:ext cx="7493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137414</xdr:rowOff>
    </xdr:from>
    <xdr:to>
      <xdr:col>15</xdr:col>
      <xdr:colOff>101600</xdr:colOff>
      <xdr:row>35</xdr:row>
      <xdr:rowOff>67564</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2571750" y="57571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16764</xdr:rowOff>
    </xdr:from>
    <xdr:to>
      <xdr:col>19</xdr:col>
      <xdr:colOff>177800</xdr:colOff>
      <xdr:row>35</xdr:row>
      <xdr:rowOff>62484</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2622550" y="5801614"/>
          <a:ext cx="8064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96266</xdr:rowOff>
    </xdr:from>
    <xdr:to>
      <xdr:col>10</xdr:col>
      <xdr:colOff>165100</xdr:colOff>
      <xdr:row>35</xdr:row>
      <xdr:rowOff>26416</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1778000" y="571601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147066</xdr:rowOff>
    </xdr:from>
    <xdr:to>
      <xdr:col>15</xdr:col>
      <xdr:colOff>50800</xdr:colOff>
      <xdr:row>35</xdr:row>
      <xdr:rowOff>16764</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1828800" y="5766816"/>
          <a:ext cx="793750" cy="3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57404</xdr:rowOff>
    </xdr:from>
    <xdr:to>
      <xdr:col>6</xdr:col>
      <xdr:colOff>38100</xdr:colOff>
      <xdr:row>34</xdr:row>
      <xdr:rowOff>159004</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984250" y="56771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108204</xdr:rowOff>
    </xdr:from>
    <xdr:to>
      <xdr:col>10</xdr:col>
      <xdr:colOff>114300</xdr:colOff>
      <xdr:row>34</xdr:row>
      <xdr:rowOff>147066</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1028700" y="5727954"/>
          <a:ext cx="8001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10685</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E00-000051000000}"/>
            </a:ext>
          </a:extLst>
        </xdr:cNvPr>
        <xdr:cNvSpPr txBox="1"/>
      </xdr:nvSpPr>
      <xdr:spPr>
        <a:xfrm>
          <a:off x="3239144" y="6125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140987</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E00-000052000000}"/>
            </a:ext>
          </a:extLst>
        </xdr:cNvPr>
        <xdr:cNvSpPr txBox="1"/>
      </xdr:nvSpPr>
      <xdr:spPr>
        <a:xfrm>
          <a:off x="2439044" y="609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124985</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E00-000053000000}"/>
            </a:ext>
          </a:extLst>
        </xdr:cNvPr>
        <xdr:cNvSpPr txBox="1"/>
      </xdr:nvSpPr>
      <xdr:spPr>
        <a:xfrm>
          <a:off x="1645294" y="6074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74693</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E00-000054000000}"/>
            </a:ext>
          </a:extLst>
        </xdr:cNvPr>
        <xdr:cNvSpPr txBox="1"/>
      </xdr:nvSpPr>
      <xdr:spPr>
        <a:xfrm>
          <a:off x="851544" y="6024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129811</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E00-000055000000}"/>
            </a:ext>
          </a:extLst>
        </xdr:cNvPr>
        <xdr:cNvSpPr txBox="1"/>
      </xdr:nvSpPr>
      <xdr:spPr>
        <a:xfrm>
          <a:off x="3239144" y="5584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84091</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E00-000056000000}"/>
            </a:ext>
          </a:extLst>
        </xdr:cNvPr>
        <xdr:cNvSpPr txBox="1"/>
      </xdr:nvSpPr>
      <xdr:spPr>
        <a:xfrm>
          <a:off x="2439044" y="5538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42943</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E00-000057000000}"/>
            </a:ext>
          </a:extLst>
        </xdr:cNvPr>
        <xdr:cNvSpPr txBox="1"/>
      </xdr:nvSpPr>
      <xdr:spPr>
        <a:xfrm>
          <a:off x="1645294" y="5497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4081</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E00-000058000000}"/>
            </a:ext>
          </a:extLst>
        </xdr:cNvPr>
        <xdr:cNvSpPr txBox="1"/>
      </xdr:nvSpPr>
      <xdr:spPr>
        <a:xfrm>
          <a:off x="851544" y="5458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E00-000061000000}"/>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5956300" y="70330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55272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5956300" y="67192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5482151" y="65833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5956300" y="64053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5482151" y="62694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5956300" y="60914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5482151" y="59492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5956300" y="57775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5482151" y="563537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5956300" y="54573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5418031" y="532149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541803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E00-000071000000}"/>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38955</xdr:rowOff>
    </xdr:from>
    <xdr:to>
      <xdr:col>54</xdr:col>
      <xdr:colOff>189865</xdr:colOff>
      <xdr:row>42</xdr:row>
      <xdr:rowOff>34579</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flipV="1">
          <a:off x="9429115" y="5658705"/>
          <a:ext cx="0" cy="131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38406</xdr:rowOff>
    </xdr:from>
    <xdr:ext cx="469744" cy="259045"/>
    <xdr:sp macro="" textlink="">
      <xdr:nvSpPr>
        <xdr:cNvPr id="115" name="【道路】&#10;一人当たり延長最小値テキスト">
          <a:extLst>
            <a:ext uri="{FF2B5EF4-FFF2-40B4-BE49-F238E27FC236}">
              <a16:creationId xmlns:a16="http://schemas.microsoft.com/office/drawing/2014/main" id="{00000000-0008-0000-0E00-000073000000}"/>
            </a:ext>
          </a:extLst>
        </xdr:cNvPr>
        <xdr:cNvSpPr txBox="1"/>
      </xdr:nvSpPr>
      <xdr:spPr>
        <a:xfrm>
          <a:off x="9467850" y="6978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34579</xdr:rowOff>
    </xdr:from>
    <xdr:to>
      <xdr:col>55</xdr:col>
      <xdr:colOff>88900</xdr:colOff>
      <xdr:row>42</xdr:row>
      <xdr:rowOff>34579</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9359900" y="69751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157082</xdr:rowOff>
    </xdr:from>
    <xdr:ext cx="534377" cy="259045"/>
    <xdr:sp macro="" textlink="">
      <xdr:nvSpPr>
        <xdr:cNvPr id="117" name="【道路】&#10;一人当たり延長最大値テキスト">
          <a:extLst>
            <a:ext uri="{FF2B5EF4-FFF2-40B4-BE49-F238E27FC236}">
              <a16:creationId xmlns:a16="http://schemas.microsoft.com/office/drawing/2014/main" id="{00000000-0008-0000-0E00-000075000000}"/>
            </a:ext>
          </a:extLst>
        </xdr:cNvPr>
        <xdr:cNvSpPr txBox="1"/>
      </xdr:nvSpPr>
      <xdr:spPr>
        <a:xfrm>
          <a:off x="9467850" y="5446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38955</xdr:rowOff>
    </xdr:from>
    <xdr:to>
      <xdr:col>55</xdr:col>
      <xdr:colOff>88900</xdr:colOff>
      <xdr:row>34</xdr:row>
      <xdr:rowOff>38955</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9359900" y="56587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170790</xdr:rowOff>
    </xdr:from>
    <xdr:ext cx="534377" cy="259045"/>
    <xdr:sp macro="" textlink="">
      <xdr:nvSpPr>
        <xdr:cNvPr id="119" name="【道路】&#10;一人当たり延長平均値テキスト">
          <a:extLst>
            <a:ext uri="{FF2B5EF4-FFF2-40B4-BE49-F238E27FC236}">
              <a16:creationId xmlns:a16="http://schemas.microsoft.com/office/drawing/2014/main" id="{00000000-0008-0000-0E00-000077000000}"/>
            </a:ext>
          </a:extLst>
        </xdr:cNvPr>
        <xdr:cNvSpPr txBox="1"/>
      </xdr:nvSpPr>
      <xdr:spPr>
        <a:xfrm>
          <a:off x="9467850" y="6609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147913</xdr:rowOff>
    </xdr:from>
    <xdr:to>
      <xdr:col>55</xdr:col>
      <xdr:colOff>50800</xdr:colOff>
      <xdr:row>41</xdr:row>
      <xdr:rowOff>78063</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9398000" y="675826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146624</xdr:rowOff>
    </xdr:from>
    <xdr:to>
      <xdr:col>50</xdr:col>
      <xdr:colOff>165100</xdr:colOff>
      <xdr:row>41</xdr:row>
      <xdr:rowOff>76774</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8636000" y="67569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168684</xdr:rowOff>
    </xdr:from>
    <xdr:to>
      <xdr:col>46</xdr:col>
      <xdr:colOff>38100</xdr:colOff>
      <xdr:row>41</xdr:row>
      <xdr:rowOff>98834</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7842250" y="67726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162592</xdr:rowOff>
    </xdr:from>
    <xdr:to>
      <xdr:col>41</xdr:col>
      <xdr:colOff>101600</xdr:colOff>
      <xdr:row>41</xdr:row>
      <xdr:rowOff>92742</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7029450" y="67729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165222</xdr:rowOff>
    </xdr:from>
    <xdr:to>
      <xdr:col>36</xdr:col>
      <xdr:colOff>165100</xdr:colOff>
      <xdr:row>41</xdr:row>
      <xdr:rowOff>95372</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6235700" y="67755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2899</xdr:rowOff>
    </xdr:from>
    <xdr:to>
      <xdr:col>55</xdr:col>
      <xdr:colOff>50800</xdr:colOff>
      <xdr:row>41</xdr:row>
      <xdr:rowOff>104499</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9398000" y="677834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152776</xdr:rowOff>
    </xdr:from>
    <xdr:ext cx="534377" cy="259045"/>
    <xdr:sp macro="" textlink="">
      <xdr:nvSpPr>
        <xdr:cNvPr id="131" name="【道路】&#10;一人当たり延長該当値テキスト">
          <a:extLst>
            <a:ext uri="{FF2B5EF4-FFF2-40B4-BE49-F238E27FC236}">
              <a16:creationId xmlns:a16="http://schemas.microsoft.com/office/drawing/2014/main" id="{00000000-0008-0000-0E00-000083000000}"/>
            </a:ext>
          </a:extLst>
        </xdr:cNvPr>
        <xdr:cNvSpPr txBox="1"/>
      </xdr:nvSpPr>
      <xdr:spPr>
        <a:xfrm>
          <a:off x="9467850" y="6763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4777</xdr:rowOff>
    </xdr:from>
    <xdr:to>
      <xdr:col>50</xdr:col>
      <xdr:colOff>165100</xdr:colOff>
      <xdr:row>41</xdr:row>
      <xdr:rowOff>106377</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8636000" y="678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53699</xdr:rowOff>
    </xdr:from>
    <xdr:to>
      <xdr:col>55</xdr:col>
      <xdr:colOff>0</xdr:colOff>
      <xdr:row>41</xdr:row>
      <xdr:rowOff>55577</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flipV="1">
          <a:off x="8686800" y="6829149"/>
          <a:ext cx="742950" cy="1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6867</xdr:rowOff>
    </xdr:from>
    <xdr:to>
      <xdr:col>46</xdr:col>
      <xdr:colOff>38100</xdr:colOff>
      <xdr:row>41</xdr:row>
      <xdr:rowOff>108467</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7842250" y="678231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55577</xdr:rowOff>
    </xdr:from>
    <xdr:to>
      <xdr:col>50</xdr:col>
      <xdr:colOff>114300</xdr:colOff>
      <xdr:row>41</xdr:row>
      <xdr:rowOff>57667</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7886700" y="6831027"/>
          <a:ext cx="800100" cy="2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8272</xdr:rowOff>
    </xdr:from>
    <xdr:to>
      <xdr:col>41</xdr:col>
      <xdr:colOff>101600</xdr:colOff>
      <xdr:row>41</xdr:row>
      <xdr:rowOff>109872</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7029450" y="6783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57667</xdr:rowOff>
    </xdr:from>
    <xdr:to>
      <xdr:col>45</xdr:col>
      <xdr:colOff>177800</xdr:colOff>
      <xdr:row>41</xdr:row>
      <xdr:rowOff>59072</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7080250" y="6833117"/>
          <a:ext cx="806450" cy="1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9104</xdr:rowOff>
    </xdr:from>
    <xdr:to>
      <xdr:col>36</xdr:col>
      <xdr:colOff>165100</xdr:colOff>
      <xdr:row>41</xdr:row>
      <xdr:rowOff>110704</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6235700" y="678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59072</xdr:rowOff>
    </xdr:from>
    <xdr:to>
      <xdr:col>41</xdr:col>
      <xdr:colOff>50800</xdr:colOff>
      <xdr:row>41</xdr:row>
      <xdr:rowOff>59904</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flipV="1">
          <a:off x="6286500" y="6834522"/>
          <a:ext cx="793750" cy="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93301</xdr:rowOff>
    </xdr:from>
    <xdr:ext cx="534377" cy="259045"/>
    <xdr:sp macro="" textlink="">
      <xdr:nvSpPr>
        <xdr:cNvPr id="140" name="n_1aveValue【道路】&#10;一人当たり延長">
          <a:extLst>
            <a:ext uri="{FF2B5EF4-FFF2-40B4-BE49-F238E27FC236}">
              <a16:creationId xmlns:a16="http://schemas.microsoft.com/office/drawing/2014/main" id="{00000000-0008-0000-0E00-00008C000000}"/>
            </a:ext>
          </a:extLst>
        </xdr:cNvPr>
        <xdr:cNvSpPr txBox="1"/>
      </xdr:nvSpPr>
      <xdr:spPr>
        <a:xfrm>
          <a:off x="8425961" y="6538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115361</xdr:rowOff>
    </xdr:from>
    <xdr:ext cx="534377" cy="259045"/>
    <xdr:sp macro="" textlink="">
      <xdr:nvSpPr>
        <xdr:cNvPr id="141" name="n_2aveValue【道路】&#10;一人当たり延長">
          <a:extLst>
            <a:ext uri="{FF2B5EF4-FFF2-40B4-BE49-F238E27FC236}">
              <a16:creationId xmlns:a16="http://schemas.microsoft.com/office/drawing/2014/main" id="{00000000-0008-0000-0E00-00008D000000}"/>
            </a:ext>
          </a:extLst>
        </xdr:cNvPr>
        <xdr:cNvSpPr txBox="1"/>
      </xdr:nvSpPr>
      <xdr:spPr>
        <a:xfrm>
          <a:off x="7644911" y="6560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109269</xdr:rowOff>
    </xdr:from>
    <xdr:ext cx="534377" cy="259045"/>
    <xdr:sp macro="" textlink="">
      <xdr:nvSpPr>
        <xdr:cNvPr id="142" name="n_3aveValue【道路】&#10;一人当たり延長">
          <a:extLst>
            <a:ext uri="{FF2B5EF4-FFF2-40B4-BE49-F238E27FC236}">
              <a16:creationId xmlns:a16="http://schemas.microsoft.com/office/drawing/2014/main" id="{00000000-0008-0000-0E00-00008E000000}"/>
            </a:ext>
          </a:extLst>
        </xdr:cNvPr>
        <xdr:cNvSpPr txBox="1"/>
      </xdr:nvSpPr>
      <xdr:spPr>
        <a:xfrm>
          <a:off x="6851161" y="6554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111899</xdr:rowOff>
    </xdr:from>
    <xdr:ext cx="534377" cy="259045"/>
    <xdr:sp macro="" textlink="">
      <xdr:nvSpPr>
        <xdr:cNvPr id="143" name="n_4aveValue【道路】&#10;一人当たり延長">
          <a:extLst>
            <a:ext uri="{FF2B5EF4-FFF2-40B4-BE49-F238E27FC236}">
              <a16:creationId xmlns:a16="http://schemas.microsoft.com/office/drawing/2014/main" id="{00000000-0008-0000-0E00-00008F000000}"/>
            </a:ext>
          </a:extLst>
        </xdr:cNvPr>
        <xdr:cNvSpPr txBox="1"/>
      </xdr:nvSpPr>
      <xdr:spPr>
        <a:xfrm>
          <a:off x="6038361" y="6557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97504</xdr:rowOff>
    </xdr:from>
    <xdr:ext cx="534377" cy="259045"/>
    <xdr:sp macro="" textlink="">
      <xdr:nvSpPr>
        <xdr:cNvPr id="144" name="n_1mainValue【道路】&#10;一人当たり延長">
          <a:extLst>
            <a:ext uri="{FF2B5EF4-FFF2-40B4-BE49-F238E27FC236}">
              <a16:creationId xmlns:a16="http://schemas.microsoft.com/office/drawing/2014/main" id="{00000000-0008-0000-0E00-000090000000}"/>
            </a:ext>
          </a:extLst>
        </xdr:cNvPr>
        <xdr:cNvSpPr txBox="1"/>
      </xdr:nvSpPr>
      <xdr:spPr>
        <a:xfrm>
          <a:off x="8425961" y="687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99594</xdr:rowOff>
    </xdr:from>
    <xdr:ext cx="534377" cy="259045"/>
    <xdr:sp macro="" textlink="">
      <xdr:nvSpPr>
        <xdr:cNvPr id="145" name="n_2mainValue【道路】&#10;一人当たり延長">
          <a:extLst>
            <a:ext uri="{FF2B5EF4-FFF2-40B4-BE49-F238E27FC236}">
              <a16:creationId xmlns:a16="http://schemas.microsoft.com/office/drawing/2014/main" id="{00000000-0008-0000-0E00-000091000000}"/>
            </a:ext>
          </a:extLst>
        </xdr:cNvPr>
        <xdr:cNvSpPr txBox="1"/>
      </xdr:nvSpPr>
      <xdr:spPr>
        <a:xfrm>
          <a:off x="7644911" y="687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100999</xdr:rowOff>
    </xdr:from>
    <xdr:ext cx="534377" cy="259045"/>
    <xdr:sp macro="" textlink="">
      <xdr:nvSpPr>
        <xdr:cNvPr id="146" name="n_3mainValue【道路】&#10;一人当たり延長">
          <a:extLst>
            <a:ext uri="{FF2B5EF4-FFF2-40B4-BE49-F238E27FC236}">
              <a16:creationId xmlns:a16="http://schemas.microsoft.com/office/drawing/2014/main" id="{00000000-0008-0000-0E00-000092000000}"/>
            </a:ext>
          </a:extLst>
        </xdr:cNvPr>
        <xdr:cNvSpPr txBox="1"/>
      </xdr:nvSpPr>
      <xdr:spPr>
        <a:xfrm>
          <a:off x="6851161" y="6876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101831</xdr:rowOff>
    </xdr:from>
    <xdr:ext cx="534377" cy="259045"/>
    <xdr:sp macro="" textlink="">
      <xdr:nvSpPr>
        <xdr:cNvPr id="147" name="n_4mainValue【道路】&#10;一人当たり延長">
          <a:extLst>
            <a:ext uri="{FF2B5EF4-FFF2-40B4-BE49-F238E27FC236}">
              <a16:creationId xmlns:a16="http://schemas.microsoft.com/office/drawing/2014/main" id="{00000000-0008-0000-0E00-000093000000}"/>
            </a:ext>
          </a:extLst>
        </xdr:cNvPr>
        <xdr:cNvSpPr txBox="1"/>
      </xdr:nvSpPr>
      <xdr:spPr>
        <a:xfrm>
          <a:off x="6038361" y="6877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E00-0000AC000000}"/>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107769</xdr:rowOff>
    </xdr:from>
    <xdr:to>
      <xdr:col>24</xdr:col>
      <xdr:colOff>62865</xdr:colOff>
      <xdr:row>63</xdr:row>
      <xdr:rowOff>124097</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flipV="1">
          <a:off x="4177665" y="9194619"/>
          <a:ext cx="0" cy="133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127924</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E00-0000AE000000}"/>
            </a:ext>
          </a:extLst>
        </xdr:cNvPr>
        <xdr:cNvSpPr txBox="1"/>
      </xdr:nvSpPr>
      <xdr:spPr>
        <a:xfrm>
          <a:off x="4216400" y="10535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124097</xdr:rowOff>
    </xdr:from>
    <xdr:to>
      <xdr:col>24</xdr:col>
      <xdr:colOff>152400</xdr:colOff>
      <xdr:row>63</xdr:row>
      <xdr:rowOff>124097</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a:off x="4108450" y="105317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54446</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E00-0000B0000000}"/>
            </a:ext>
          </a:extLst>
        </xdr:cNvPr>
        <xdr:cNvSpPr txBox="1"/>
      </xdr:nvSpPr>
      <xdr:spPr>
        <a:xfrm>
          <a:off x="4216400" y="89761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107769</xdr:rowOff>
    </xdr:from>
    <xdr:to>
      <xdr:col>24</xdr:col>
      <xdr:colOff>152400</xdr:colOff>
      <xdr:row>55</xdr:row>
      <xdr:rowOff>107769</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108450" y="919461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153324</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E00-0000B2000000}"/>
            </a:ext>
          </a:extLst>
        </xdr:cNvPr>
        <xdr:cNvSpPr txBox="1"/>
      </xdr:nvSpPr>
      <xdr:spPr>
        <a:xfrm>
          <a:off x="4216400" y="99005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130447</xdr:rowOff>
    </xdr:from>
    <xdr:to>
      <xdr:col>24</xdr:col>
      <xdr:colOff>114300</xdr:colOff>
      <xdr:row>61</xdr:row>
      <xdr:rowOff>60597</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4127500" y="1004279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3384550" y="100215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2571750" y="100215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1778000" y="10033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94524</xdr:rowOff>
    </xdr:from>
    <xdr:to>
      <xdr:col>6</xdr:col>
      <xdr:colOff>38100</xdr:colOff>
      <xdr:row>61</xdr:row>
      <xdr:rowOff>24674</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984250" y="1000687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130447</xdr:rowOff>
    </xdr:from>
    <xdr:to>
      <xdr:col>24</xdr:col>
      <xdr:colOff>114300</xdr:colOff>
      <xdr:row>61</xdr:row>
      <xdr:rowOff>60597</xdr:rowOff>
    </xdr:to>
    <xdr:sp macro="" textlink="">
      <xdr:nvSpPr>
        <xdr:cNvPr id="189" name="楕円 188">
          <a:extLst>
            <a:ext uri="{FF2B5EF4-FFF2-40B4-BE49-F238E27FC236}">
              <a16:creationId xmlns:a16="http://schemas.microsoft.com/office/drawing/2014/main" id="{00000000-0008-0000-0E00-0000BD000000}"/>
            </a:ext>
          </a:extLst>
        </xdr:cNvPr>
        <xdr:cNvSpPr/>
      </xdr:nvSpPr>
      <xdr:spPr>
        <a:xfrm>
          <a:off x="4127500" y="1004279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108874</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E00-0000BE000000}"/>
            </a:ext>
          </a:extLst>
        </xdr:cNvPr>
        <xdr:cNvSpPr txBox="1"/>
      </xdr:nvSpPr>
      <xdr:spPr>
        <a:xfrm>
          <a:off x="4216400" y="10021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104322</xdr:rowOff>
    </xdr:from>
    <xdr:to>
      <xdr:col>20</xdr:col>
      <xdr:colOff>38100</xdr:colOff>
      <xdr:row>61</xdr:row>
      <xdr:rowOff>34472</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3384550" y="1001667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155122</xdr:rowOff>
    </xdr:from>
    <xdr:to>
      <xdr:col>24</xdr:col>
      <xdr:colOff>63500</xdr:colOff>
      <xdr:row>61</xdr:row>
      <xdr:rowOff>9797</xdr:rowOff>
    </xdr:to>
    <xdr:cxnSp macro="">
      <xdr:nvCxnSpPr>
        <xdr:cNvPr id="192" name="直線コネクタ 191">
          <a:extLst>
            <a:ext uri="{FF2B5EF4-FFF2-40B4-BE49-F238E27FC236}">
              <a16:creationId xmlns:a16="http://schemas.microsoft.com/office/drawing/2014/main" id="{00000000-0008-0000-0E00-0000C0000000}"/>
            </a:ext>
          </a:extLst>
        </xdr:cNvPr>
        <xdr:cNvCxnSpPr/>
      </xdr:nvCxnSpPr>
      <xdr:spPr>
        <a:xfrm>
          <a:off x="3429000" y="10067472"/>
          <a:ext cx="749300" cy="19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78196</xdr:rowOff>
    </xdr:from>
    <xdr:to>
      <xdr:col>15</xdr:col>
      <xdr:colOff>101600</xdr:colOff>
      <xdr:row>61</xdr:row>
      <xdr:rowOff>8346</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2571750" y="99905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128996</xdr:rowOff>
    </xdr:from>
    <xdr:to>
      <xdr:col>19</xdr:col>
      <xdr:colOff>177800</xdr:colOff>
      <xdr:row>60</xdr:row>
      <xdr:rowOff>155122</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2622550" y="10041346"/>
          <a:ext cx="80645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50437</xdr:rowOff>
    </xdr:from>
    <xdr:to>
      <xdr:col>10</xdr:col>
      <xdr:colOff>165100</xdr:colOff>
      <xdr:row>60</xdr:row>
      <xdr:rowOff>152037</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1778000" y="996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101237</xdr:rowOff>
    </xdr:from>
    <xdr:to>
      <xdr:col>15</xdr:col>
      <xdr:colOff>50800</xdr:colOff>
      <xdr:row>60</xdr:row>
      <xdr:rowOff>128996</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1828800" y="10013587"/>
          <a:ext cx="79375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24312</xdr:rowOff>
    </xdr:from>
    <xdr:to>
      <xdr:col>6</xdr:col>
      <xdr:colOff>38100</xdr:colOff>
      <xdr:row>60</xdr:row>
      <xdr:rowOff>125912</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984250" y="99366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75112</xdr:rowOff>
    </xdr:from>
    <xdr:to>
      <xdr:col>10</xdr:col>
      <xdr:colOff>114300</xdr:colOff>
      <xdr:row>60</xdr:row>
      <xdr:rowOff>101237</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a:off x="1028700" y="9987462"/>
          <a:ext cx="8001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30497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3239144" y="1010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30497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2439044" y="1010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41927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164529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15801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851544" y="10093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50999</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3239144" y="9798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24873</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2439044" y="9772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168564</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1645294" y="9744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142439</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851544" y="9724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541803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5327878" y="90462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5327878" y="86779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E00-0000E5000000}"/>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18903</xdr:rowOff>
    </xdr:from>
    <xdr:to>
      <xdr:col>54</xdr:col>
      <xdr:colOff>189865</xdr:colOff>
      <xdr:row>64</xdr:row>
      <xdr:rowOff>71728</xdr:rowOff>
    </xdr:to>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flipV="1">
          <a:off x="9429115" y="9270853"/>
          <a:ext cx="0" cy="1373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75555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E00-0000E7000000}"/>
            </a:ext>
          </a:extLst>
        </xdr:cNvPr>
        <xdr:cNvSpPr txBox="1"/>
      </xdr:nvSpPr>
      <xdr:spPr>
        <a:xfrm>
          <a:off x="9467850" y="1064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71728</xdr:rowOff>
    </xdr:from>
    <xdr:to>
      <xdr:col>55</xdr:col>
      <xdr:colOff>88900</xdr:colOff>
      <xdr:row>64</xdr:row>
      <xdr:rowOff>71728</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a:off x="9359900" y="106444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137030</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E00-0000E9000000}"/>
            </a:ext>
          </a:extLst>
        </xdr:cNvPr>
        <xdr:cNvSpPr txBox="1"/>
      </xdr:nvSpPr>
      <xdr:spPr>
        <a:xfrm>
          <a:off x="9467850" y="90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18903</xdr:rowOff>
    </xdr:from>
    <xdr:to>
      <xdr:col>55</xdr:col>
      <xdr:colOff>88900</xdr:colOff>
      <xdr:row>56</xdr:row>
      <xdr:rowOff>18903</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a:off x="9359900" y="92708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121924</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E00-0000EB000000}"/>
            </a:ext>
          </a:extLst>
        </xdr:cNvPr>
        <xdr:cNvSpPr txBox="1"/>
      </xdr:nvSpPr>
      <xdr:spPr>
        <a:xfrm>
          <a:off x="9467850" y="101993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99047</xdr:rowOff>
    </xdr:from>
    <xdr:to>
      <xdr:col>55</xdr:col>
      <xdr:colOff>50800</xdr:colOff>
      <xdr:row>63</xdr:row>
      <xdr:rowOff>29197</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9398000" y="1034159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96082</xdr:rowOff>
    </xdr:from>
    <xdr:to>
      <xdr:col>50</xdr:col>
      <xdr:colOff>165100</xdr:colOff>
      <xdr:row>63</xdr:row>
      <xdr:rowOff>26232</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8636000" y="103386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111844</xdr:rowOff>
    </xdr:from>
    <xdr:to>
      <xdr:col>46</xdr:col>
      <xdr:colOff>38100</xdr:colOff>
      <xdr:row>63</xdr:row>
      <xdr:rowOff>41994</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7842250" y="1035439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113012</xdr:rowOff>
    </xdr:from>
    <xdr:to>
      <xdr:col>41</xdr:col>
      <xdr:colOff>101600</xdr:colOff>
      <xdr:row>63</xdr:row>
      <xdr:rowOff>43162</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7029450" y="1035556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114671</xdr:rowOff>
    </xdr:from>
    <xdr:to>
      <xdr:col>36</xdr:col>
      <xdr:colOff>165100</xdr:colOff>
      <xdr:row>63</xdr:row>
      <xdr:rowOff>44821</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6235700" y="1035722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153946</xdr:rowOff>
    </xdr:from>
    <xdr:to>
      <xdr:col>55</xdr:col>
      <xdr:colOff>50800</xdr:colOff>
      <xdr:row>63</xdr:row>
      <xdr:rowOff>84096</xdr:rowOff>
    </xdr:to>
    <xdr:sp macro="" textlink="">
      <xdr:nvSpPr>
        <xdr:cNvPr id="246" name="楕円 245">
          <a:extLst>
            <a:ext uri="{FF2B5EF4-FFF2-40B4-BE49-F238E27FC236}">
              <a16:creationId xmlns:a16="http://schemas.microsoft.com/office/drawing/2014/main" id="{00000000-0008-0000-0E00-0000F6000000}"/>
            </a:ext>
          </a:extLst>
        </xdr:cNvPr>
        <xdr:cNvSpPr/>
      </xdr:nvSpPr>
      <xdr:spPr>
        <a:xfrm>
          <a:off x="9398000" y="1039649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132373</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E00-0000F7000000}"/>
            </a:ext>
          </a:extLst>
        </xdr:cNvPr>
        <xdr:cNvSpPr txBox="1"/>
      </xdr:nvSpPr>
      <xdr:spPr>
        <a:xfrm>
          <a:off x="9467850" y="10374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155077</xdr:rowOff>
    </xdr:from>
    <xdr:to>
      <xdr:col>50</xdr:col>
      <xdr:colOff>165100</xdr:colOff>
      <xdr:row>63</xdr:row>
      <xdr:rowOff>85227</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8636000" y="103976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33296</xdr:rowOff>
    </xdr:from>
    <xdr:to>
      <xdr:col>55</xdr:col>
      <xdr:colOff>0</xdr:colOff>
      <xdr:row>63</xdr:row>
      <xdr:rowOff>34427</xdr:rowOff>
    </xdr:to>
    <xdr:cxnSp macro="">
      <xdr:nvCxnSpPr>
        <xdr:cNvPr id="249" name="直線コネクタ 248">
          <a:extLst>
            <a:ext uri="{FF2B5EF4-FFF2-40B4-BE49-F238E27FC236}">
              <a16:creationId xmlns:a16="http://schemas.microsoft.com/office/drawing/2014/main" id="{00000000-0008-0000-0E00-0000F9000000}"/>
            </a:ext>
          </a:extLst>
        </xdr:cNvPr>
        <xdr:cNvCxnSpPr/>
      </xdr:nvCxnSpPr>
      <xdr:spPr>
        <a:xfrm flipV="1">
          <a:off x="8686800" y="10440946"/>
          <a:ext cx="742950" cy="1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156693</xdr:rowOff>
    </xdr:from>
    <xdr:to>
      <xdr:col>46</xdr:col>
      <xdr:colOff>38100</xdr:colOff>
      <xdr:row>63</xdr:row>
      <xdr:rowOff>86843</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7842250" y="103992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34427</xdr:rowOff>
    </xdr:from>
    <xdr:to>
      <xdr:col>50</xdr:col>
      <xdr:colOff>114300</xdr:colOff>
      <xdr:row>63</xdr:row>
      <xdr:rowOff>36043</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flipV="1">
          <a:off x="7886700" y="10442077"/>
          <a:ext cx="800100" cy="1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157880</xdr:rowOff>
    </xdr:from>
    <xdr:to>
      <xdr:col>41</xdr:col>
      <xdr:colOff>101600</xdr:colOff>
      <xdr:row>63</xdr:row>
      <xdr:rowOff>88030</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7029450" y="104004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36043</xdr:rowOff>
    </xdr:from>
    <xdr:to>
      <xdr:col>45</xdr:col>
      <xdr:colOff>177800</xdr:colOff>
      <xdr:row>63</xdr:row>
      <xdr:rowOff>37230</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flipV="1">
          <a:off x="7080250" y="10443693"/>
          <a:ext cx="806450" cy="1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158506</xdr:rowOff>
    </xdr:from>
    <xdr:to>
      <xdr:col>36</xdr:col>
      <xdr:colOff>165100</xdr:colOff>
      <xdr:row>63</xdr:row>
      <xdr:rowOff>88656</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6235700" y="104010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37230</xdr:rowOff>
    </xdr:from>
    <xdr:to>
      <xdr:col>41</xdr:col>
      <xdr:colOff>50800</xdr:colOff>
      <xdr:row>63</xdr:row>
      <xdr:rowOff>37856</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flipV="1">
          <a:off x="6286500" y="10444880"/>
          <a:ext cx="793750" cy="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42759</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8399995" y="1012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58521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7612595" y="10135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59689</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818845" y="10137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61348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6006045" y="10138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76354</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8399995" y="10484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77970</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7612595" y="10485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79157</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6818845" y="10486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79783</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6006045" y="10487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E00-000010010000}"/>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E00-000011010000}"/>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2757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398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00000000-0008-0000-0E00-00001D01000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163830</xdr:rowOff>
    </xdr:from>
    <xdr:to>
      <xdr:col>24</xdr:col>
      <xdr:colOff>62865</xdr:colOff>
      <xdr:row>86</xdr:row>
      <xdr:rowOff>38100</xdr:rowOff>
    </xdr:to>
    <xdr:cxnSp macro="">
      <xdr:nvCxnSpPr>
        <xdr:cNvPr id="286" name="直線コネクタ 285">
          <a:extLst>
            <a:ext uri="{FF2B5EF4-FFF2-40B4-BE49-F238E27FC236}">
              <a16:creationId xmlns:a16="http://schemas.microsoft.com/office/drawing/2014/main" id="{00000000-0008-0000-0E00-00001E010000}"/>
            </a:ext>
          </a:extLst>
        </xdr:cNvPr>
        <xdr:cNvCxnSpPr/>
      </xdr:nvCxnSpPr>
      <xdr:spPr>
        <a:xfrm flipV="1">
          <a:off x="4177665" y="13047980"/>
          <a:ext cx="0" cy="1195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00000000-0008-0000-0E00-00001F010000}"/>
            </a:ext>
          </a:extLst>
        </xdr:cNvPr>
        <xdr:cNvSpPr txBox="1"/>
      </xdr:nvSpPr>
      <xdr:spPr>
        <a:xfrm>
          <a:off x="4216400" y="1424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8" name="直線コネクタ 287">
          <a:extLst>
            <a:ext uri="{FF2B5EF4-FFF2-40B4-BE49-F238E27FC236}">
              <a16:creationId xmlns:a16="http://schemas.microsoft.com/office/drawing/2014/main" id="{00000000-0008-0000-0E00-000020010000}"/>
            </a:ext>
          </a:extLst>
        </xdr:cNvPr>
        <xdr:cNvCxnSpPr/>
      </xdr:nvCxnSpPr>
      <xdr:spPr>
        <a:xfrm>
          <a:off x="4108450" y="14243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110507</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00000000-0008-0000-0E00-000021010000}"/>
            </a:ext>
          </a:extLst>
        </xdr:cNvPr>
        <xdr:cNvSpPr txBox="1"/>
      </xdr:nvSpPr>
      <xdr:spPr>
        <a:xfrm>
          <a:off x="4216400" y="12829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163830</xdr:rowOff>
    </xdr:from>
    <xdr:to>
      <xdr:col>24</xdr:col>
      <xdr:colOff>152400</xdr:colOff>
      <xdr:row>78</xdr:row>
      <xdr:rowOff>163830</xdr:rowOff>
    </xdr:to>
    <xdr:cxnSp macro="">
      <xdr:nvCxnSpPr>
        <xdr:cNvPr id="290" name="直線コネクタ 289">
          <a:extLst>
            <a:ext uri="{FF2B5EF4-FFF2-40B4-BE49-F238E27FC236}">
              <a16:creationId xmlns:a16="http://schemas.microsoft.com/office/drawing/2014/main" id="{00000000-0008-0000-0E00-000022010000}"/>
            </a:ext>
          </a:extLst>
        </xdr:cNvPr>
        <xdr:cNvCxnSpPr/>
      </xdr:nvCxnSpPr>
      <xdr:spPr>
        <a:xfrm>
          <a:off x="4108450" y="130479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60469</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00000000-0008-0000-0E00-000023010000}"/>
            </a:ext>
          </a:extLst>
        </xdr:cNvPr>
        <xdr:cNvSpPr txBox="1"/>
      </xdr:nvSpPr>
      <xdr:spPr>
        <a:xfrm>
          <a:off x="4216400" y="134399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37592</xdr:rowOff>
    </xdr:from>
    <xdr:to>
      <xdr:col>24</xdr:col>
      <xdr:colOff>114300</xdr:colOff>
      <xdr:row>82</xdr:row>
      <xdr:rowOff>139192</xdr:rowOff>
    </xdr:to>
    <xdr:sp macro="" textlink="">
      <xdr:nvSpPr>
        <xdr:cNvPr id="292" name="フローチャート: 判断 291">
          <a:extLst>
            <a:ext uri="{FF2B5EF4-FFF2-40B4-BE49-F238E27FC236}">
              <a16:creationId xmlns:a16="http://schemas.microsoft.com/office/drawing/2014/main" id="{00000000-0008-0000-0E00-000024010000}"/>
            </a:ext>
          </a:extLst>
        </xdr:cNvPr>
        <xdr:cNvSpPr/>
      </xdr:nvSpPr>
      <xdr:spPr>
        <a:xfrm>
          <a:off x="4127500" y="1358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19304</xdr:rowOff>
    </xdr:from>
    <xdr:to>
      <xdr:col>20</xdr:col>
      <xdr:colOff>38100</xdr:colOff>
      <xdr:row>82</xdr:row>
      <xdr:rowOff>120904</xdr:rowOff>
    </xdr:to>
    <xdr:sp macro="" textlink="">
      <xdr:nvSpPr>
        <xdr:cNvPr id="293" name="フローチャート: 判断 292">
          <a:extLst>
            <a:ext uri="{FF2B5EF4-FFF2-40B4-BE49-F238E27FC236}">
              <a16:creationId xmlns:a16="http://schemas.microsoft.com/office/drawing/2014/main" id="{00000000-0008-0000-0E00-000025010000}"/>
            </a:ext>
          </a:extLst>
        </xdr:cNvPr>
        <xdr:cNvSpPr/>
      </xdr:nvSpPr>
      <xdr:spPr>
        <a:xfrm>
          <a:off x="3384550" y="135638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154178</xdr:rowOff>
    </xdr:from>
    <xdr:to>
      <xdr:col>15</xdr:col>
      <xdr:colOff>101600</xdr:colOff>
      <xdr:row>82</xdr:row>
      <xdr:rowOff>84328</xdr:rowOff>
    </xdr:to>
    <xdr:sp macro="" textlink="">
      <xdr:nvSpPr>
        <xdr:cNvPr id="294" name="フローチャート: 判断 293">
          <a:extLst>
            <a:ext uri="{FF2B5EF4-FFF2-40B4-BE49-F238E27FC236}">
              <a16:creationId xmlns:a16="http://schemas.microsoft.com/office/drawing/2014/main" id="{00000000-0008-0000-0E00-000026010000}"/>
            </a:ext>
          </a:extLst>
        </xdr:cNvPr>
        <xdr:cNvSpPr/>
      </xdr:nvSpPr>
      <xdr:spPr>
        <a:xfrm>
          <a:off x="2571750" y="135336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126746</xdr:rowOff>
    </xdr:from>
    <xdr:to>
      <xdr:col>10</xdr:col>
      <xdr:colOff>165100</xdr:colOff>
      <xdr:row>82</xdr:row>
      <xdr:rowOff>56896</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1778000" y="135061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74168</xdr:rowOff>
    </xdr:from>
    <xdr:to>
      <xdr:col>6</xdr:col>
      <xdr:colOff>38100</xdr:colOff>
      <xdr:row>82</xdr:row>
      <xdr:rowOff>4318</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984250" y="1345361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E00-000029010000}"/>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E00-00002A010000}"/>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92456</xdr:rowOff>
    </xdr:from>
    <xdr:to>
      <xdr:col>24</xdr:col>
      <xdr:colOff>114300</xdr:colOff>
      <xdr:row>83</xdr:row>
      <xdr:rowOff>22606</xdr:rowOff>
    </xdr:to>
    <xdr:sp macro="" textlink="">
      <xdr:nvSpPr>
        <xdr:cNvPr id="302" name="楕円 301">
          <a:extLst>
            <a:ext uri="{FF2B5EF4-FFF2-40B4-BE49-F238E27FC236}">
              <a16:creationId xmlns:a16="http://schemas.microsoft.com/office/drawing/2014/main" id="{00000000-0008-0000-0E00-00002E010000}"/>
            </a:ext>
          </a:extLst>
        </xdr:cNvPr>
        <xdr:cNvSpPr/>
      </xdr:nvSpPr>
      <xdr:spPr>
        <a:xfrm>
          <a:off x="4127500" y="1363700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70883</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00000000-0008-0000-0E00-00002F010000}"/>
            </a:ext>
          </a:extLst>
        </xdr:cNvPr>
        <xdr:cNvSpPr txBox="1"/>
      </xdr:nvSpPr>
      <xdr:spPr>
        <a:xfrm>
          <a:off x="4216400" y="13615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67311</xdr:rowOff>
    </xdr:from>
    <xdr:to>
      <xdr:col>20</xdr:col>
      <xdr:colOff>38100</xdr:colOff>
      <xdr:row>82</xdr:row>
      <xdr:rowOff>168911</xdr:rowOff>
    </xdr:to>
    <xdr:sp macro="" textlink="">
      <xdr:nvSpPr>
        <xdr:cNvPr id="304" name="楕円 303">
          <a:extLst>
            <a:ext uri="{FF2B5EF4-FFF2-40B4-BE49-F238E27FC236}">
              <a16:creationId xmlns:a16="http://schemas.microsoft.com/office/drawing/2014/main" id="{00000000-0008-0000-0E00-000030010000}"/>
            </a:ext>
          </a:extLst>
        </xdr:cNvPr>
        <xdr:cNvSpPr/>
      </xdr:nvSpPr>
      <xdr:spPr>
        <a:xfrm>
          <a:off x="3384550" y="1361186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118111</xdr:rowOff>
    </xdr:from>
    <xdr:to>
      <xdr:col>24</xdr:col>
      <xdr:colOff>63500</xdr:colOff>
      <xdr:row>82</xdr:row>
      <xdr:rowOff>143256</xdr:rowOff>
    </xdr:to>
    <xdr:cxnSp macro="">
      <xdr:nvCxnSpPr>
        <xdr:cNvPr id="305" name="直線コネクタ 304">
          <a:extLst>
            <a:ext uri="{FF2B5EF4-FFF2-40B4-BE49-F238E27FC236}">
              <a16:creationId xmlns:a16="http://schemas.microsoft.com/office/drawing/2014/main" id="{00000000-0008-0000-0E00-000031010000}"/>
            </a:ext>
          </a:extLst>
        </xdr:cNvPr>
        <xdr:cNvCxnSpPr/>
      </xdr:nvCxnSpPr>
      <xdr:spPr>
        <a:xfrm>
          <a:off x="3429000" y="13662661"/>
          <a:ext cx="74930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37592</xdr:rowOff>
    </xdr:from>
    <xdr:to>
      <xdr:col>15</xdr:col>
      <xdr:colOff>101600</xdr:colOff>
      <xdr:row>82</xdr:row>
      <xdr:rowOff>139192</xdr:rowOff>
    </xdr:to>
    <xdr:sp macro="" textlink="">
      <xdr:nvSpPr>
        <xdr:cNvPr id="306" name="楕円 305">
          <a:extLst>
            <a:ext uri="{FF2B5EF4-FFF2-40B4-BE49-F238E27FC236}">
              <a16:creationId xmlns:a16="http://schemas.microsoft.com/office/drawing/2014/main" id="{00000000-0008-0000-0E00-000032010000}"/>
            </a:ext>
          </a:extLst>
        </xdr:cNvPr>
        <xdr:cNvSpPr/>
      </xdr:nvSpPr>
      <xdr:spPr>
        <a:xfrm>
          <a:off x="2571750" y="1358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88392</xdr:rowOff>
    </xdr:from>
    <xdr:to>
      <xdr:col>19</xdr:col>
      <xdr:colOff>177800</xdr:colOff>
      <xdr:row>82</xdr:row>
      <xdr:rowOff>118111</xdr:rowOff>
    </xdr:to>
    <xdr:cxnSp macro="">
      <xdr:nvCxnSpPr>
        <xdr:cNvPr id="307" name="直線コネクタ 306">
          <a:extLst>
            <a:ext uri="{FF2B5EF4-FFF2-40B4-BE49-F238E27FC236}">
              <a16:creationId xmlns:a16="http://schemas.microsoft.com/office/drawing/2014/main" id="{00000000-0008-0000-0E00-000033010000}"/>
            </a:ext>
          </a:extLst>
        </xdr:cNvPr>
        <xdr:cNvCxnSpPr/>
      </xdr:nvCxnSpPr>
      <xdr:spPr>
        <a:xfrm>
          <a:off x="2622550" y="13632942"/>
          <a:ext cx="806450" cy="29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10161</xdr:rowOff>
    </xdr:from>
    <xdr:to>
      <xdr:col>10</xdr:col>
      <xdr:colOff>165100</xdr:colOff>
      <xdr:row>81</xdr:row>
      <xdr:rowOff>111761</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1778000" y="1338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60961</xdr:rowOff>
    </xdr:from>
    <xdr:to>
      <xdr:col>15</xdr:col>
      <xdr:colOff>50800</xdr:colOff>
      <xdr:row>82</xdr:row>
      <xdr:rowOff>88392</xdr:rowOff>
    </xdr:to>
    <xdr:cxnSp macro="">
      <xdr:nvCxnSpPr>
        <xdr:cNvPr id="309" name="直線コネクタ 308">
          <a:extLst>
            <a:ext uri="{FF2B5EF4-FFF2-40B4-BE49-F238E27FC236}">
              <a16:creationId xmlns:a16="http://schemas.microsoft.com/office/drawing/2014/main" id="{00000000-0008-0000-0E00-000035010000}"/>
            </a:ext>
          </a:extLst>
        </xdr:cNvPr>
        <xdr:cNvCxnSpPr/>
      </xdr:nvCxnSpPr>
      <xdr:spPr>
        <a:xfrm>
          <a:off x="1828800" y="13440411"/>
          <a:ext cx="793750" cy="192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147320</xdr:rowOff>
    </xdr:from>
    <xdr:to>
      <xdr:col>6</xdr:col>
      <xdr:colOff>38100</xdr:colOff>
      <xdr:row>81</xdr:row>
      <xdr:rowOff>77470</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984250" y="133616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26670</xdr:rowOff>
    </xdr:from>
    <xdr:to>
      <xdr:col>10</xdr:col>
      <xdr:colOff>114300</xdr:colOff>
      <xdr:row>81</xdr:row>
      <xdr:rowOff>60961</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1028700" y="13406120"/>
          <a:ext cx="8001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137431</xdr:rowOff>
    </xdr:from>
    <xdr:ext cx="405111" cy="259045"/>
    <xdr:sp macro="" textlink="">
      <xdr:nvSpPr>
        <xdr:cNvPr id="312" name="n_1aveValue【公営住宅】&#10;有形固定資産減価償却率">
          <a:extLst>
            <a:ext uri="{FF2B5EF4-FFF2-40B4-BE49-F238E27FC236}">
              <a16:creationId xmlns:a16="http://schemas.microsoft.com/office/drawing/2014/main" id="{00000000-0008-0000-0E00-000038010000}"/>
            </a:ext>
          </a:extLst>
        </xdr:cNvPr>
        <xdr:cNvSpPr txBox="1"/>
      </xdr:nvSpPr>
      <xdr:spPr>
        <a:xfrm>
          <a:off x="3239144" y="13351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100855</xdr:rowOff>
    </xdr:from>
    <xdr:ext cx="405111" cy="259045"/>
    <xdr:sp macro="" textlink="">
      <xdr:nvSpPr>
        <xdr:cNvPr id="313" name="n_2aveValue【公営住宅】&#10;有形固定資産減価償却率">
          <a:extLst>
            <a:ext uri="{FF2B5EF4-FFF2-40B4-BE49-F238E27FC236}">
              <a16:creationId xmlns:a16="http://schemas.microsoft.com/office/drawing/2014/main" id="{00000000-0008-0000-0E00-000039010000}"/>
            </a:ext>
          </a:extLst>
        </xdr:cNvPr>
        <xdr:cNvSpPr txBox="1"/>
      </xdr:nvSpPr>
      <xdr:spPr>
        <a:xfrm>
          <a:off x="2439044" y="13315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48023</xdr:rowOff>
    </xdr:from>
    <xdr:ext cx="405111" cy="259045"/>
    <xdr:sp macro="" textlink="">
      <xdr:nvSpPr>
        <xdr:cNvPr id="314" name="n_3aveValue【公営住宅】&#10;有形固定資産減価償却率">
          <a:extLst>
            <a:ext uri="{FF2B5EF4-FFF2-40B4-BE49-F238E27FC236}">
              <a16:creationId xmlns:a16="http://schemas.microsoft.com/office/drawing/2014/main" id="{00000000-0008-0000-0E00-00003A010000}"/>
            </a:ext>
          </a:extLst>
        </xdr:cNvPr>
        <xdr:cNvSpPr txBox="1"/>
      </xdr:nvSpPr>
      <xdr:spPr>
        <a:xfrm>
          <a:off x="1645294" y="13592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166895</xdr:rowOff>
    </xdr:from>
    <xdr:ext cx="405111" cy="259045"/>
    <xdr:sp macro="" textlink="">
      <xdr:nvSpPr>
        <xdr:cNvPr id="315" name="n_4aveValue【公営住宅】&#10;有形固定資産減価償却率">
          <a:extLst>
            <a:ext uri="{FF2B5EF4-FFF2-40B4-BE49-F238E27FC236}">
              <a16:creationId xmlns:a16="http://schemas.microsoft.com/office/drawing/2014/main" id="{00000000-0008-0000-0E00-00003B010000}"/>
            </a:ext>
          </a:extLst>
        </xdr:cNvPr>
        <xdr:cNvSpPr txBox="1"/>
      </xdr:nvSpPr>
      <xdr:spPr>
        <a:xfrm>
          <a:off x="851544" y="13546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160038</xdr:rowOff>
    </xdr:from>
    <xdr:ext cx="405111" cy="259045"/>
    <xdr:sp macro="" textlink="">
      <xdr:nvSpPr>
        <xdr:cNvPr id="316" name="n_1mainValue【公営住宅】&#10;有形固定資産減価償却率">
          <a:extLst>
            <a:ext uri="{FF2B5EF4-FFF2-40B4-BE49-F238E27FC236}">
              <a16:creationId xmlns:a16="http://schemas.microsoft.com/office/drawing/2014/main" id="{00000000-0008-0000-0E00-00003C010000}"/>
            </a:ext>
          </a:extLst>
        </xdr:cNvPr>
        <xdr:cNvSpPr txBox="1"/>
      </xdr:nvSpPr>
      <xdr:spPr>
        <a:xfrm>
          <a:off x="3239144" y="13704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130319</xdr:rowOff>
    </xdr:from>
    <xdr:ext cx="405111" cy="259045"/>
    <xdr:sp macro="" textlink="">
      <xdr:nvSpPr>
        <xdr:cNvPr id="317" name="n_2mainValue【公営住宅】&#10;有形固定資産減価償却率">
          <a:extLst>
            <a:ext uri="{FF2B5EF4-FFF2-40B4-BE49-F238E27FC236}">
              <a16:creationId xmlns:a16="http://schemas.microsoft.com/office/drawing/2014/main" id="{00000000-0008-0000-0E00-00003D010000}"/>
            </a:ext>
          </a:extLst>
        </xdr:cNvPr>
        <xdr:cNvSpPr txBox="1"/>
      </xdr:nvSpPr>
      <xdr:spPr>
        <a:xfrm>
          <a:off x="2439044" y="13674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128288</xdr:rowOff>
    </xdr:from>
    <xdr:ext cx="405111" cy="259045"/>
    <xdr:sp macro="" textlink="">
      <xdr:nvSpPr>
        <xdr:cNvPr id="318" name="n_3mainValue【公営住宅】&#10;有形固定資産減価償却率">
          <a:extLst>
            <a:ext uri="{FF2B5EF4-FFF2-40B4-BE49-F238E27FC236}">
              <a16:creationId xmlns:a16="http://schemas.microsoft.com/office/drawing/2014/main" id="{00000000-0008-0000-0E00-00003E010000}"/>
            </a:ext>
          </a:extLst>
        </xdr:cNvPr>
        <xdr:cNvSpPr txBox="1"/>
      </xdr:nvSpPr>
      <xdr:spPr>
        <a:xfrm>
          <a:off x="1645294" y="1317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93997</xdr:rowOff>
    </xdr:from>
    <xdr:ext cx="405111" cy="259045"/>
    <xdr:sp macro="" textlink="">
      <xdr:nvSpPr>
        <xdr:cNvPr id="319" name="n_4mainValue【公営住宅】&#10;有形固定資産減価償却率">
          <a:extLst>
            <a:ext uri="{FF2B5EF4-FFF2-40B4-BE49-F238E27FC236}">
              <a16:creationId xmlns:a16="http://schemas.microsoft.com/office/drawing/2014/main" id="{00000000-0008-0000-0E00-00003F010000}"/>
            </a:ext>
          </a:extLst>
        </xdr:cNvPr>
        <xdr:cNvSpPr txBox="1"/>
      </xdr:nvSpPr>
      <xdr:spPr>
        <a:xfrm>
          <a:off x="851544" y="1314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0000000-0008-0000-0E00-00004801000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0000000-0008-0000-0E00-00004901000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00000000-0008-0000-0E00-00004A010000}"/>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00000000-0008-0000-0E00-00004E010000}"/>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00000000-0008-0000-0E00-00004F010000}"/>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00000000-0008-0000-0E00-000056010000}"/>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70104</xdr:rowOff>
    </xdr:from>
    <xdr:to>
      <xdr:col>54</xdr:col>
      <xdr:colOff>189865</xdr:colOff>
      <xdr:row>86</xdr:row>
      <xdr:rowOff>108965</xdr:rowOff>
    </xdr:to>
    <xdr:cxnSp macro="">
      <xdr:nvCxnSpPr>
        <xdr:cNvPr id="343" name="直線コネクタ 342">
          <a:extLst>
            <a:ext uri="{FF2B5EF4-FFF2-40B4-BE49-F238E27FC236}">
              <a16:creationId xmlns:a16="http://schemas.microsoft.com/office/drawing/2014/main" id="{00000000-0008-0000-0E00-000057010000}"/>
            </a:ext>
          </a:extLst>
        </xdr:cNvPr>
        <xdr:cNvCxnSpPr/>
      </xdr:nvCxnSpPr>
      <xdr:spPr>
        <a:xfrm flipV="1">
          <a:off x="9429115" y="12954254"/>
          <a:ext cx="0" cy="1359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4" name="【公営住宅】&#10;一人当たり面積最小値テキスト">
          <a:extLst>
            <a:ext uri="{FF2B5EF4-FFF2-40B4-BE49-F238E27FC236}">
              <a16:creationId xmlns:a16="http://schemas.microsoft.com/office/drawing/2014/main" id="{00000000-0008-0000-0E00-000058010000}"/>
            </a:ext>
          </a:extLst>
        </xdr:cNvPr>
        <xdr:cNvSpPr txBox="1"/>
      </xdr:nvSpPr>
      <xdr:spPr>
        <a:xfrm>
          <a:off x="9467850" y="1431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5" name="直線コネクタ 344">
          <a:extLst>
            <a:ext uri="{FF2B5EF4-FFF2-40B4-BE49-F238E27FC236}">
              <a16:creationId xmlns:a16="http://schemas.microsoft.com/office/drawing/2014/main" id="{00000000-0008-0000-0E00-000059010000}"/>
            </a:ext>
          </a:extLst>
        </xdr:cNvPr>
        <xdr:cNvCxnSpPr/>
      </xdr:nvCxnSpPr>
      <xdr:spPr>
        <a:xfrm>
          <a:off x="9359900" y="143139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16781</xdr:rowOff>
    </xdr:from>
    <xdr:ext cx="469744" cy="259045"/>
    <xdr:sp macro="" textlink="">
      <xdr:nvSpPr>
        <xdr:cNvPr id="346" name="【公営住宅】&#10;一人当たり面積最大値テキスト">
          <a:extLst>
            <a:ext uri="{FF2B5EF4-FFF2-40B4-BE49-F238E27FC236}">
              <a16:creationId xmlns:a16="http://schemas.microsoft.com/office/drawing/2014/main" id="{00000000-0008-0000-0E00-00005A010000}"/>
            </a:ext>
          </a:extLst>
        </xdr:cNvPr>
        <xdr:cNvSpPr txBox="1"/>
      </xdr:nvSpPr>
      <xdr:spPr>
        <a:xfrm>
          <a:off x="9467850" y="12735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70104</xdr:rowOff>
    </xdr:from>
    <xdr:to>
      <xdr:col>55</xdr:col>
      <xdr:colOff>88900</xdr:colOff>
      <xdr:row>78</xdr:row>
      <xdr:rowOff>70104</xdr:rowOff>
    </xdr:to>
    <xdr:cxnSp macro="">
      <xdr:nvCxnSpPr>
        <xdr:cNvPr id="347" name="直線コネクタ 346">
          <a:extLst>
            <a:ext uri="{FF2B5EF4-FFF2-40B4-BE49-F238E27FC236}">
              <a16:creationId xmlns:a16="http://schemas.microsoft.com/office/drawing/2014/main" id="{00000000-0008-0000-0E00-00005B010000}"/>
            </a:ext>
          </a:extLst>
        </xdr:cNvPr>
        <xdr:cNvCxnSpPr/>
      </xdr:nvCxnSpPr>
      <xdr:spPr>
        <a:xfrm>
          <a:off x="9359900" y="129542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31514</xdr:rowOff>
    </xdr:from>
    <xdr:ext cx="469744" cy="259045"/>
    <xdr:sp macro="" textlink="">
      <xdr:nvSpPr>
        <xdr:cNvPr id="348" name="【公営住宅】&#10;一人当たり面積平均値テキスト">
          <a:extLst>
            <a:ext uri="{FF2B5EF4-FFF2-40B4-BE49-F238E27FC236}">
              <a16:creationId xmlns:a16="http://schemas.microsoft.com/office/drawing/2014/main" id="{00000000-0008-0000-0E00-00005C010000}"/>
            </a:ext>
          </a:extLst>
        </xdr:cNvPr>
        <xdr:cNvSpPr txBox="1"/>
      </xdr:nvSpPr>
      <xdr:spPr>
        <a:xfrm>
          <a:off x="9467850" y="13741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8637</xdr:rowOff>
    </xdr:from>
    <xdr:to>
      <xdr:col>55</xdr:col>
      <xdr:colOff>50800</xdr:colOff>
      <xdr:row>84</xdr:row>
      <xdr:rowOff>110237</xdr:rowOff>
    </xdr:to>
    <xdr:sp macro="" textlink="">
      <xdr:nvSpPr>
        <xdr:cNvPr id="349" name="フローチャート: 判断 348">
          <a:extLst>
            <a:ext uri="{FF2B5EF4-FFF2-40B4-BE49-F238E27FC236}">
              <a16:creationId xmlns:a16="http://schemas.microsoft.com/office/drawing/2014/main" id="{00000000-0008-0000-0E00-00005D010000}"/>
            </a:ext>
          </a:extLst>
        </xdr:cNvPr>
        <xdr:cNvSpPr/>
      </xdr:nvSpPr>
      <xdr:spPr>
        <a:xfrm>
          <a:off x="9398000" y="1388338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6350</xdr:rowOff>
    </xdr:from>
    <xdr:to>
      <xdr:col>50</xdr:col>
      <xdr:colOff>165100</xdr:colOff>
      <xdr:row>84</xdr:row>
      <xdr:rowOff>107950</xdr:rowOff>
    </xdr:to>
    <xdr:sp macro="" textlink="">
      <xdr:nvSpPr>
        <xdr:cNvPr id="350" name="フローチャート: 判断 349">
          <a:extLst>
            <a:ext uri="{FF2B5EF4-FFF2-40B4-BE49-F238E27FC236}">
              <a16:creationId xmlns:a16="http://schemas.microsoft.com/office/drawing/2014/main" id="{00000000-0008-0000-0E00-00005E010000}"/>
            </a:ext>
          </a:extLst>
        </xdr:cNvPr>
        <xdr:cNvSpPr/>
      </xdr:nvSpPr>
      <xdr:spPr>
        <a:xfrm>
          <a:off x="8636000" y="1388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13208</xdr:rowOff>
    </xdr:from>
    <xdr:to>
      <xdr:col>46</xdr:col>
      <xdr:colOff>38100</xdr:colOff>
      <xdr:row>84</xdr:row>
      <xdr:rowOff>114808</xdr:rowOff>
    </xdr:to>
    <xdr:sp macro="" textlink="">
      <xdr:nvSpPr>
        <xdr:cNvPr id="351" name="フローチャート: 判断 350">
          <a:extLst>
            <a:ext uri="{FF2B5EF4-FFF2-40B4-BE49-F238E27FC236}">
              <a16:creationId xmlns:a16="http://schemas.microsoft.com/office/drawing/2014/main" id="{00000000-0008-0000-0E00-00005F010000}"/>
            </a:ext>
          </a:extLst>
        </xdr:cNvPr>
        <xdr:cNvSpPr/>
      </xdr:nvSpPr>
      <xdr:spPr>
        <a:xfrm>
          <a:off x="7842250" y="1388795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1015</xdr:rowOff>
    </xdr:from>
    <xdr:to>
      <xdr:col>41</xdr:col>
      <xdr:colOff>101600</xdr:colOff>
      <xdr:row>84</xdr:row>
      <xdr:rowOff>102615</xdr:rowOff>
    </xdr:to>
    <xdr:sp macro="" textlink="">
      <xdr:nvSpPr>
        <xdr:cNvPr id="352" name="フローチャート: 判断 351">
          <a:extLst>
            <a:ext uri="{FF2B5EF4-FFF2-40B4-BE49-F238E27FC236}">
              <a16:creationId xmlns:a16="http://schemas.microsoft.com/office/drawing/2014/main" id="{00000000-0008-0000-0E00-000060010000}"/>
            </a:ext>
          </a:extLst>
        </xdr:cNvPr>
        <xdr:cNvSpPr/>
      </xdr:nvSpPr>
      <xdr:spPr>
        <a:xfrm>
          <a:off x="7029450" y="138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4826</xdr:rowOff>
    </xdr:from>
    <xdr:to>
      <xdr:col>36</xdr:col>
      <xdr:colOff>165100</xdr:colOff>
      <xdr:row>84</xdr:row>
      <xdr:rowOff>106426</xdr:rowOff>
    </xdr:to>
    <xdr:sp macro="" textlink="">
      <xdr:nvSpPr>
        <xdr:cNvPr id="353" name="フローチャート: 判断 352">
          <a:extLst>
            <a:ext uri="{FF2B5EF4-FFF2-40B4-BE49-F238E27FC236}">
              <a16:creationId xmlns:a16="http://schemas.microsoft.com/office/drawing/2014/main" id="{00000000-0008-0000-0E00-000061010000}"/>
            </a:ext>
          </a:extLst>
        </xdr:cNvPr>
        <xdr:cNvSpPr/>
      </xdr:nvSpPr>
      <xdr:spPr>
        <a:xfrm>
          <a:off x="6235700" y="13879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E00-00006201000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E00-00006301000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E00-00006401000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E00-000065010000}"/>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167894</xdr:rowOff>
    </xdr:from>
    <xdr:to>
      <xdr:col>55</xdr:col>
      <xdr:colOff>50800</xdr:colOff>
      <xdr:row>85</xdr:row>
      <xdr:rowOff>98044</xdr:rowOff>
    </xdr:to>
    <xdr:sp macro="" textlink="">
      <xdr:nvSpPr>
        <xdr:cNvPr id="359" name="楕円 358">
          <a:extLst>
            <a:ext uri="{FF2B5EF4-FFF2-40B4-BE49-F238E27FC236}">
              <a16:creationId xmlns:a16="http://schemas.microsoft.com/office/drawing/2014/main" id="{00000000-0008-0000-0E00-000067010000}"/>
            </a:ext>
          </a:extLst>
        </xdr:cNvPr>
        <xdr:cNvSpPr/>
      </xdr:nvSpPr>
      <xdr:spPr>
        <a:xfrm>
          <a:off x="9398000" y="1404264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146321</xdr:rowOff>
    </xdr:from>
    <xdr:ext cx="469744" cy="259045"/>
    <xdr:sp macro="" textlink="">
      <xdr:nvSpPr>
        <xdr:cNvPr id="360" name="【公営住宅】&#10;一人当たり面積該当値テキスト">
          <a:extLst>
            <a:ext uri="{FF2B5EF4-FFF2-40B4-BE49-F238E27FC236}">
              <a16:creationId xmlns:a16="http://schemas.microsoft.com/office/drawing/2014/main" id="{00000000-0008-0000-0E00-000068010000}"/>
            </a:ext>
          </a:extLst>
        </xdr:cNvPr>
        <xdr:cNvSpPr txBox="1"/>
      </xdr:nvSpPr>
      <xdr:spPr>
        <a:xfrm>
          <a:off x="9467850" y="14021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169418</xdr:rowOff>
    </xdr:from>
    <xdr:to>
      <xdr:col>50</xdr:col>
      <xdr:colOff>165100</xdr:colOff>
      <xdr:row>85</xdr:row>
      <xdr:rowOff>99568</xdr:rowOff>
    </xdr:to>
    <xdr:sp macro="" textlink="">
      <xdr:nvSpPr>
        <xdr:cNvPr id="361" name="楕円 360">
          <a:extLst>
            <a:ext uri="{FF2B5EF4-FFF2-40B4-BE49-F238E27FC236}">
              <a16:creationId xmlns:a16="http://schemas.microsoft.com/office/drawing/2014/main" id="{00000000-0008-0000-0E00-000069010000}"/>
            </a:ext>
          </a:extLst>
        </xdr:cNvPr>
        <xdr:cNvSpPr/>
      </xdr:nvSpPr>
      <xdr:spPr>
        <a:xfrm>
          <a:off x="8636000" y="1403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47244</xdr:rowOff>
    </xdr:from>
    <xdr:to>
      <xdr:col>55</xdr:col>
      <xdr:colOff>0</xdr:colOff>
      <xdr:row>85</xdr:row>
      <xdr:rowOff>48768</xdr:rowOff>
    </xdr:to>
    <xdr:cxnSp macro="">
      <xdr:nvCxnSpPr>
        <xdr:cNvPr id="362" name="直線コネクタ 361">
          <a:extLst>
            <a:ext uri="{FF2B5EF4-FFF2-40B4-BE49-F238E27FC236}">
              <a16:creationId xmlns:a16="http://schemas.microsoft.com/office/drawing/2014/main" id="{00000000-0008-0000-0E00-00006A010000}"/>
            </a:ext>
          </a:extLst>
        </xdr:cNvPr>
        <xdr:cNvCxnSpPr/>
      </xdr:nvCxnSpPr>
      <xdr:spPr>
        <a:xfrm flipV="1">
          <a:off x="8686800" y="14087094"/>
          <a:ext cx="74295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169418</xdr:rowOff>
    </xdr:from>
    <xdr:to>
      <xdr:col>46</xdr:col>
      <xdr:colOff>38100</xdr:colOff>
      <xdr:row>85</xdr:row>
      <xdr:rowOff>99568</xdr:rowOff>
    </xdr:to>
    <xdr:sp macro="" textlink="">
      <xdr:nvSpPr>
        <xdr:cNvPr id="363" name="楕円 362">
          <a:extLst>
            <a:ext uri="{FF2B5EF4-FFF2-40B4-BE49-F238E27FC236}">
              <a16:creationId xmlns:a16="http://schemas.microsoft.com/office/drawing/2014/main" id="{00000000-0008-0000-0E00-00006B010000}"/>
            </a:ext>
          </a:extLst>
        </xdr:cNvPr>
        <xdr:cNvSpPr/>
      </xdr:nvSpPr>
      <xdr:spPr>
        <a:xfrm>
          <a:off x="7842250" y="1403781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48768</xdr:rowOff>
    </xdr:from>
    <xdr:to>
      <xdr:col>50</xdr:col>
      <xdr:colOff>114300</xdr:colOff>
      <xdr:row>85</xdr:row>
      <xdr:rowOff>48768</xdr:rowOff>
    </xdr:to>
    <xdr:cxnSp macro="">
      <xdr:nvCxnSpPr>
        <xdr:cNvPr id="364" name="直線コネクタ 363">
          <a:extLst>
            <a:ext uri="{FF2B5EF4-FFF2-40B4-BE49-F238E27FC236}">
              <a16:creationId xmlns:a16="http://schemas.microsoft.com/office/drawing/2014/main" id="{00000000-0008-0000-0E00-00006C010000}"/>
            </a:ext>
          </a:extLst>
        </xdr:cNvPr>
        <xdr:cNvCxnSpPr/>
      </xdr:nvCxnSpPr>
      <xdr:spPr>
        <a:xfrm>
          <a:off x="7886700" y="1408861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170942</xdr:rowOff>
    </xdr:from>
    <xdr:to>
      <xdr:col>41</xdr:col>
      <xdr:colOff>101600</xdr:colOff>
      <xdr:row>85</xdr:row>
      <xdr:rowOff>101092</xdr:rowOff>
    </xdr:to>
    <xdr:sp macro="" textlink="">
      <xdr:nvSpPr>
        <xdr:cNvPr id="365" name="楕円 364">
          <a:extLst>
            <a:ext uri="{FF2B5EF4-FFF2-40B4-BE49-F238E27FC236}">
              <a16:creationId xmlns:a16="http://schemas.microsoft.com/office/drawing/2014/main" id="{00000000-0008-0000-0E00-00006D010000}"/>
            </a:ext>
          </a:extLst>
        </xdr:cNvPr>
        <xdr:cNvSpPr/>
      </xdr:nvSpPr>
      <xdr:spPr>
        <a:xfrm>
          <a:off x="7029450" y="1403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48768</xdr:rowOff>
    </xdr:from>
    <xdr:to>
      <xdr:col>45</xdr:col>
      <xdr:colOff>177800</xdr:colOff>
      <xdr:row>85</xdr:row>
      <xdr:rowOff>50292</xdr:rowOff>
    </xdr:to>
    <xdr:cxnSp macro="">
      <xdr:nvCxnSpPr>
        <xdr:cNvPr id="366" name="直線コネクタ 365">
          <a:extLst>
            <a:ext uri="{FF2B5EF4-FFF2-40B4-BE49-F238E27FC236}">
              <a16:creationId xmlns:a16="http://schemas.microsoft.com/office/drawing/2014/main" id="{00000000-0008-0000-0E00-00006E010000}"/>
            </a:ext>
          </a:extLst>
        </xdr:cNvPr>
        <xdr:cNvCxnSpPr/>
      </xdr:nvCxnSpPr>
      <xdr:spPr>
        <a:xfrm flipV="1">
          <a:off x="7080250" y="14088618"/>
          <a:ext cx="80645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170942</xdr:rowOff>
    </xdr:from>
    <xdr:to>
      <xdr:col>36</xdr:col>
      <xdr:colOff>165100</xdr:colOff>
      <xdr:row>85</xdr:row>
      <xdr:rowOff>101092</xdr:rowOff>
    </xdr:to>
    <xdr:sp macro="" textlink="">
      <xdr:nvSpPr>
        <xdr:cNvPr id="367" name="楕円 366">
          <a:extLst>
            <a:ext uri="{FF2B5EF4-FFF2-40B4-BE49-F238E27FC236}">
              <a16:creationId xmlns:a16="http://schemas.microsoft.com/office/drawing/2014/main" id="{00000000-0008-0000-0E00-00006F010000}"/>
            </a:ext>
          </a:extLst>
        </xdr:cNvPr>
        <xdr:cNvSpPr/>
      </xdr:nvSpPr>
      <xdr:spPr>
        <a:xfrm>
          <a:off x="6235700" y="1403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50292</xdr:rowOff>
    </xdr:from>
    <xdr:to>
      <xdr:col>41</xdr:col>
      <xdr:colOff>50800</xdr:colOff>
      <xdr:row>85</xdr:row>
      <xdr:rowOff>50292</xdr:rowOff>
    </xdr:to>
    <xdr:cxnSp macro="">
      <xdr:nvCxnSpPr>
        <xdr:cNvPr id="368" name="直線コネクタ 367">
          <a:extLst>
            <a:ext uri="{FF2B5EF4-FFF2-40B4-BE49-F238E27FC236}">
              <a16:creationId xmlns:a16="http://schemas.microsoft.com/office/drawing/2014/main" id="{00000000-0008-0000-0E00-000070010000}"/>
            </a:ext>
          </a:extLst>
        </xdr:cNvPr>
        <xdr:cNvCxnSpPr/>
      </xdr:nvCxnSpPr>
      <xdr:spPr>
        <a:xfrm>
          <a:off x="6286500" y="1409014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124477</xdr:rowOff>
    </xdr:from>
    <xdr:ext cx="469744" cy="259045"/>
    <xdr:sp macro="" textlink="">
      <xdr:nvSpPr>
        <xdr:cNvPr id="369" name="n_1aveValue【公営住宅】&#10;一人当たり面積">
          <a:extLst>
            <a:ext uri="{FF2B5EF4-FFF2-40B4-BE49-F238E27FC236}">
              <a16:creationId xmlns:a16="http://schemas.microsoft.com/office/drawing/2014/main" id="{00000000-0008-0000-0E00-000071010000}"/>
            </a:ext>
          </a:extLst>
        </xdr:cNvPr>
        <xdr:cNvSpPr txBox="1"/>
      </xdr:nvSpPr>
      <xdr:spPr>
        <a:xfrm>
          <a:off x="845827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131335</xdr:rowOff>
    </xdr:from>
    <xdr:ext cx="469744" cy="259045"/>
    <xdr:sp macro="" textlink="">
      <xdr:nvSpPr>
        <xdr:cNvPr id="370" name="n_2aveValue【公営住宅】&#10;一人当たり面積">
          <a:extLst>
            <a:ext uri="{FF2B5EF4-FFF2-40B4-BE49-F238E27FC236}">
              <a16:creationId xmlns:a16="http://schemas.microsoft.com/office/drawing/2014/main" id="{00000000-0008-0000-0E00-000072010000}"/>
            </a:ext>
          </a:extLst>
        </xdr:cNvPr>
        <xdr:cNvSpPr txBox="1"/>
      </xdr:nvSpPr>
      <xdr:spPr>
        <a:xfrm>
          <a:off x="7677227" y="13675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119142</xdr:rowOff>
    </xdr:from>
    <xdr:ext cx="469744" cy="259045"/>
    <xdr:sp macro="" textlink="">
      <xdr:nvSpPr>
        <xdr:cNvPr id="371" name="n_3aveValue【公営住宅】&#10;一人当たり面積">
          <a:extLst>
            <a:ext uri="{FF2B5EF4-FFF2-40B4-BE49-F238E27FC236}">
              <a16:creationId xmlns:a16="http://schemas.microsoft.com/office/drawing/2014/main" id="{00000000-0008-0000-0E00-000073010000}"/>
            </a:ext>
          </a:extLst>
        </xdr:cNvPr>
        <xdr:cNvSpPr txBox="1"/>
      </xdr:nvSpPr>
      <xdr:spPr>
        <a:xfrm>
          <a:off x="6864427" y="1366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122953</xdr:rowOff>
    </xdr:from>
    <xdr:ext cx="469744" cy="259045"/>
    <xdr:sp macro="" textlink="">
      <xdr:nvSpPr>
        <xdr:cNvPr id="372" name="n_4aveValue【公営住宅】&#10;一人当たり面積">
          <a:extLst>
            <a:ext uri="{FF2B5EF4-FFF2-40B4-BE49-F238E27FC236}">
              <a16:creationId xmlns:a16="http://schemas.microsoft.com/office/drawing/2014/main" id="{00000000-0008-0000-0E00-000074010000}"/>
            </a:ext>
          </a:extLst>
        </xdr:cNvPr>
        <xdr:cNvSpPr txBox="1"/>
      </xdr:nvSpPr>
      <xdr:spPr>
        <a:xfrm>
          <a:off x="6070677" y="13667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90695</xdr:rowOff>
    </xdr:from>
    <xdr:ext cx="469744" cy="259045"/>
    <xdr:sp macro="" textlink="">
      <xdr:nvSpPr>
        <xdr:cNvPr id="373" name="n_1mainValue【公営住宅】&#10;一人当たり面積">
          <a:extLst>
            <a:ext uri="{FF2B5EF4-FFF2-40B4-BE49-F238E27FC236}">
              <a16:creationId xmlns:a16="http://schemas.microsoft.com/office/drawing/2014/main" id="{00000000-0008-0000-0E00-000075010000}"/>
            </a:ext>
          </a:extLst>
        </xdr:cNvPr>
        <xdr:cNvSpPr txBox="1"/>
      </xdr:nvSpPr>
      <xdr:spPr>
        <a:xfrm>
          <a:off x="8458277" y="14130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90695</xdr:rowOff>
    </xdr:from>
    <xdr:ext cx="469744" cy="259045"/>
    <xdr:sp macro="" textlink="">
      <xdr:nvSpPr>
        <xdr:cNvPr id="374" name="n_2mainValue【公営住宅】&#10;一人当たり面積">
          <a:extLst>
            <a:ext uri="{FF2B5EF4-FFF2-40B4-BE49-F238E27FC236}">
              <a16:creationId xmlns:a16="http://schemas.microsoft.com/office/drawing/2014/main" id="{00000000-0008-0000-0E00-000076010000}"/>
            </a:ext>
          </a:extLst>
        </xdr:cNvPr>
        <xdr:cNvSpPr txBox="1"/>
      </xdr:nvSpPr>
      <xdr:spPr>
        <a:xfrm>
          <a:off x="7677227" y="14130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92219</xdr:rowOff>
    </xdr:from>
    <xdr:ext cx="469744" cy="259045"/>
    <xdr:sp macro="" textlink="">
      <xdr:nvSpPr>
        <xdr:cNvPr id="375" name="n_3mainValue【公営住宅】&#10;一人当たり面積">
          <a:extLst>
            <a:ext uri="{FF2B5EF4-FFF2-40B4-BE49-F238E27FC236}">
              <a16:creationId xmlns:a16="http://schemas.microsoft.com/office/drawing/2014/main" id="{00000000-0008-0000-0E00-000077010000}"/>
            </a:ext>
          </a:extLst>
        </xdr:cNvPr>
        <xdr:cNvSpPr txBox="1"/>
      </xdr:nvSpPr>
      <xdr:spPr>
        <a:xfrm>
          <a:off x="6864427" y="14132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92219</xdr:rowOff>
    </xdr:from>
    <xdr:ext cx="469744" cy="259045"/>
    <xdr:sp macro="" textlink="">
      <xdr:nvSpPr>
        <xdr:cNvPr id="376" name="n_4mainValue【公営住宅】&#10;一人当たり面積">
          <a:extLst>
            <a:ext uri="{FF2B5EF4-FFF2-40B4-BE49-F238E27FC236}">
              <a16:creationId xmlns:a16="http://schemas.microsoft.com/office/drawing/2014/main" id="{00000000-0008-0000-0E00-000078010000}"/>
            </a:ext>
          </a:extLst>
        </xdr:cNvPr>
        <xdr:cNvSpPr txBox="1"/>
      </xdr:nvSpPr>
      <xdr:spPr>
        <a:xfrm>
          <a:off x="6070677" y="14132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00000000-0008-0000-0E00-00009101000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00000000-0008-0000-0E00-000092010000}"/>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00000000-0008-0000-0E00-000093010000}"/>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4" name="直線コネクタ 403">
          <a:extLst>
            <a:ext uri="{FF2B5EF4-FFF2-40B4-BE49-F238E27FC236}">
              <a16:creationId xmlns:a16="http://schemas.microsoft.com/office/drawing/2014/main" id="{00000000-0008-0000-0E00-000094010000}"/>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7" name="テキスト ボックス 406">
          <a:extLst>
            <a:ext uri="{FF2B5EF4-FFF2-40B4-BE49-F238E27FC236}">
              <a16:creationId xmlns:a16="http://schemas.microsoft.com/office/drawing/2014/main" id="{00000000-0008-0000-0E00-000097010000}"/>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9" name="テキスト ボックス 408">
          <a:extLst>
            <a:ext uri="{FF2B5EF4-FFF2-40B4-BE49-F238E27FC236}">
              <a16:creationId xmlns:a16="http://schemas.microsoft.com/office/drawing/2014/main" id="{00000000-0008-0000-0E00-000099010000}"/>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1" name="テキスト ボックス 410">
          <a:extLst>
            <a:ext uri="{FF2B5EF4-FFF2-40B4-BE49-F238E27FC236}">
              <a16:creationId xmlns:a16="http://schemas.microsoft.com/office/drawing/2014/main" id="{00000000-0008-0000-0E00-00009B010000}"/>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3" name="テキスト ボックス 412">
          <a:extLst>
            <a:ext uri="{FF2B5EF4-FFF2-40B4-BE49-F238E27FC236}">
              <a16:creationId xmlns:a16="http://schemas.microsoft.com/office/drawing/2014/main" id="{00000000-0008-0000-0E00-00009D010000}"/>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a:extLst>
            <a:ext uri="{FF2B5EF4-FFF2-40B4-BE49-F238E27FC236}">
              <a16:creationId xmlns:a16="http://schemas.microsoft.com/office/drawing/2014/main" id="{00000000-0008-0000-0E00-00009E010000}"/>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5" name="テキスト ボックス 414">
          <a:extLst>
            <a:ext uri="{FF2B5EF4-FFF2-40B4-BE49-F238E27FC236}">
              <a16:creationId xmlns:a16="http://schemas.microsoft.com/office/drawing/2014/main" id="{00000000-0008-0000-0E00-00009F010000}"/>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a:extLst>
            <a:ext uri="{FF2B5EF4-FFF2-40B4-BE49-F238E27FC236}">
              <a16:creationId xmlns:a16="http://schemas.microsoft.com/office/drawing/2014/main" id="{00000000-0008-0000-0E00-0000A001000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100965</xdr:rowOff>
    </xdr:from>
    <xdr:to>
      <xdr:col>85</xdr:col>
      <xdr:colOff>126364</xdr:colOff>
      <xdr:row>42</xdr:row>
      <xdr:rowOff>36195</xdr:rowOff>
    </xdr:to>
    <xdr:cxnSp macro="">
      <xdr:nvCxnSpPr>
        <xdr:cNvPr id="417" name="直線コネクタ 416">
          <a:extLst>
            <a:ext uri="{FF2B5EF4-FFF2-40B4-BE49-F238E27FC236}">
              <a16:creationId xmlns:a16="http://schemas.microsoft.com/office/drawing/2014/main" id="{00000000-0008-0000-0E00-0000A1010000}"/>
            </a:ext>
          </a:extLst>
        </xdr:cNvPr>
        <xdr:cNvCxnSpPr/>
      </xdr:nvCxnSpPr>
      <xdr:spPr>
        <a:xfrm flipV="1">
          <a:off x="14699614" y="5720715"/>
          <a:ext cx="0" cy="1256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40022</xdr:rowOff>
    </xdr:from>
    <xdr:ext cx="405111" cy="259045"/>
    <xdr:sp macro="" textlink="">
      <xdr:nvSpPr>
        <xdr:cNvPr id="418" name="【認定こども園・幼稚園・保育所】&#10;有形固定資産減価償却率最小値テキスト">
          <a:extLst>
            <a:ext uri="{FF2B5EF4-FFF2-40B4-BE49-F238E27FC236}">
              <a16:creationId xmlns:a16="http://schemas.microsoft.com/office/drawing/2014/main" id="{00000000-0008-0000-0E00-0000A2010000}"/>
            </a:ext>
          </a:extLst>
        </xdr:cNvPr>
        <xdr:cNvSpPr txBox="1"/>
      </xdr:nvSpPr>
      <xdr:spPr>
        <a:xfrm>
          <a:off x="14738350" y="6980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36195</xdr:rowOff>
    </xdr:from>
    <xdr:to>
      <xdr:col>86</xdr:col>
      <xdr:colOff>25400</xdr:colOff>
      <xdr:row>42</xdr:row>
      <xdr:rowOff>36195</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a:off x="14611350" y="69767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47642</xdr:rowOff>
    </xdr:from>
    <xdr:ext cx="405111" cy="259045"/>
    <xdr:sp macro="" textlink="">
      <xdr:nvSpPr>
        <xdr:cNvPr id="420" name="【認定こども園・幼稚園・保育所】&#10;有形固定資産減価償却率最大値テキスト">
          <a:extLst>
            <a:ext uri="{FF2B5EF4-FFF2-40B4-BE49-F238E27FC236}">
              <a16:creationId xmlns:a16="http://schemas.microsoft.com/office/drawing/2014/main" id="{00000000-0008-0000-0E00-0000A4010000}"/>
            </a:ext>
          </a:extLst>
        </xdr:cNvPr>
        <xdr:cNvSpPr txBox="1"/>
      </xdr:nvSpPr>
      <xdr:spPr>
        <a:xfrm>
          <a:off x="14738350" y="5502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100965</xdr:rowOff>
    </xdr:from>
    <xdr:to>
      <xdr:col>86</xdr:col>
      <xdr:colOff>25400</xdr:colOff>
      <xdr:row>34</xdr:row>
      <xdr:rowOff>100965</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a:off x="14611350" y="57207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166387</xdr:rowOff>
    </xdr:from>
    <xdr:ext cx="405111" cy="259045"/>
    <xdr:sp macro="" textlink="">
      <xdr:nvSpPr>
        <xdr:cNvPr id="422" name="【認定こども園・幼稚園・保育所】&#10;有形固定資産減価償却率平均値テキスト">
          <a:extLst>
            <a:ext uri="{FF2B5EF4-FFF2-40B4-BE49-F238E27FC236}">
              <a16:creationId xmlns:a16="http://schemas.microsoft.com/office/drawing/2014/main" id="{00000000-0008-0000-0E00-0000A6010000}"/>
            </a:ext>
          </a:extLst>
        </xdr:cNvPr>
        <xdr:cNvSpPr txBox="1"/>
      </xdr:nvSpPr>
      <xdr:spPr>
        <a:xfrm>
          <a:off x="14738350" y="6116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143510</xdr:rowOff>
    </xdr:from>
    <xdr:to>
      <xdr:col>85</xdr:col>
      <xdr:colOff>177800</xdr:colOff>
      <xdr:row>38</xdr:row>
      <xdr:rowOff>73660</xdr:rowOff>
    </xdr:to>
    <xdr:sp macro="" textlink="">
      <xdr:nvSpPr>
        <xdr:cNvPr id="423" name="フローチャート: 判断 422">
          <a:extLst>
            <a:ext uri="{FF2B5EF4-FFF2-40B4-BE49-F238E27FC236}">
              <a16:creationId xmlns:a16="http://schemas.microsoft.com/office/drawing/2014/main" id="{00000000-0008-0000-0E00-0000A7010000}"/>
            </a:ext>
          </a:extLst>
        </xdr:cNvPr>
        <xdr:cNvSpPr/>
      </xdr:nvSpPr>
      <xdr:spPr>
        <a:xfrm>
          <a:off x="14649450" y="625856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137795</xdr:rowOff>
    </xdr:from>
    <xdr:to>
      <xdr:col>81</xdr:col>
      <xdr:colOff>101600</xdr:colOff>
      <xdr:row>38</xdr:row>
      <xdr:rowOff>67945</xdr:rowOff>
    </xdr:to>
    <xdr:sp macro="" textlink="">
      <xdr:nvSpPr>
        <xdr:cNvPr id="424" name="フローチャート: 判断 423">
          <a:extLst>
            <a:ext uri="{FF2B5EF4-FFF2-40B4-BE49-F238E27FC236}">
              <a16:creationId xmlns:a16="http://schemas.microsoft.com/office/drawing/2014/main" id="{00000000-0008-0000-0E00-0000A8010000}"/>
            </a:ext>
          </a:extLst>
        </xdr:cNvPr>
        <xdr:cNvSpPr/>
      </xdr:nvSpPr>
      <xdr:spPr>
        <a:xfrm>
          <a:off x="13887450" y="62528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154940</xdr:rowOff>
    </xdr:from>
    <xdr:to>
      <xdr:col>76</xdr:col>
      <xdr:colOff>165100</xdr:colOff>
      <xdr:row>38</xdr:row>
      <xdr:rowOff>85090</xdr:rowOff>
    </xdr:to>
    <xdr:sp macro="" textlink="">
      <xdr:nvSpPr>
        <xdr:cNvPr id="425" name="フローチャート: 判断 424">
          <a:extLst>
            <a:ext uri="{FF2B5EF4-FFF2-40B4-BE49-F238E27FC236}">
              <a16:creationId xmlns:a16="http://schemas.microsoft.com/office/drawing/2014/main" id="{00000000-0008-0000-0E00-0000A9010000}"/>
            </a:ext>
          </a:extLst>
        </xdr:cNvPr>
        <xdr:cNvSpPr/>
      </xdr:nvSpPr>
      <xdr:spPr>
        <a:xfrm>
          <a:off x="13093700" y="62699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92075</xdr:rowOff>
    </xdr:from>
    <xdr:to>
      <xdr:col>72</xdr:col>
      <xdr:colOff>38100</xdr:colOff>
      <xdr:row>38</xdr:row>
      <xdr:rowOff>22225</xdr:rowOff>
    </xdr:to>
    <xdr:sp macro="" textlink="">
      <xdr:nvSpPr>
        <xdr:cNvPr id="426" name="フローチャート: 判断 425">
          <a:extLst>
            <a:ext uri="{FF2B5EF4-FFF2-40B4-BE49-F238E27FC236}">
              <a16:creationId xmlns:a16="http://schemas.microsoft.com/office/drawing/2014/main" id="{00000000-0008-0000-0E00-0000AA010000}"/>
            </a:ext>
          </a:extLst>
        </xdr:cNvPr>
        <xdr:cNvSpPr/>
      </xdr:nvSpPr>
      <xdr:spPr>
        <a:xfrm>
          <a:off x="12299950" y="62071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114935</xdr:rowOff>
    </xdr:from>
    <xdr:to>
      <xdr:col>67</xdr:col>
      <xdr:colOff>101600</xdr:colOff>
      <xdr:row>38</xdr:row>
      <xdr:rowOff>45085</xdr:rowOff>
    </xdr:to>
    <xdr:sp macro="" textlink="">
      <xdr:nvSpPr>
        <xdr:cNvPr id="427" name="フローチャート: 判断 426">
          <a:extLst>
            <a:ext uri="{FF2B5EF4-FFF2-40B4-BE49-F238E27FC236}">
              <a16:creationId xmlns:a16="http://schemas.microsoft.com/office/drawing/2014/main" id="{00000000-0008-0000-0E00-0000AB010000}"/>
            </a:ext>
          </a:extLst>
        </xdr:cNvPr>
        <xdr:cNvSpPr/>
      </xdr:nvSpPr>
      <xdr:spPr>
        <a:xfrm>
          <a:off x="11487150" y="62299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E00-0000AC01000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E00-0000AF010000}"/>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27305</xdr:rowOff>
    </xdr:from>
    <xdr:to>
      <xdr:col>85</xdr:col>
      <xdr:colOff>177800</xdr:colOff>
      <xdr:row>38</xdr:row>
      <xdr:rowOff>128905</xdr:rowOff>
    </xdr:to>
    <xdr:sp macro="" textlink="">
      <xdr:nvSpPr>
        <xdr:cNvPr id="433" name="楕円 432">
          <a:extLst>
            <a:ext uri="{FF2B5EF4-FFF2-40B4-BE49-F238E27FC236}">
              <a16:creationId xmlns:a16="http://schemas.microsoft.com/office/drawing/2014/main" id="{00000000-0008-0000-0E00-0000B1010000}"/>
            </a:ext>
          </a:extLst>
        </xdr:cNvPr>
        <xdr:cNvSpPr/>
      </xdr:nvSpPr>
      <xdr:spPr>
        <a:xfrm>
          <a:off x="14649450" y="630745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5732</xdr:rowOff>
    </xdr:from>
    <xdr:ext cx="405111" cy="259045"/>
    <xdr:sp macro="" textlink="">
      <xdr:nvSpPr>
        <xdr:cNvPr id="434" name="【認定こども園・幼稚園・保育所】&#10;有形固定資産減価償却率該当値テキスト">
          <a:extLst>
            <a:ext uri="{FF2B5EF4-FFF2-40B4-BE49-F238E27FC236}">
              <a16:creationId xmlns:a16="http://schemas.microsoft.com/office/drawing/2014/main" id="{00000000-0008-0000-0E00-0000B2010000}"/>
            </a:ext>
          </a:extLst>
        </xdr:cNvPr>
        <xdr:cNvSpPr txBox="1"/>
      </xdr:nvSpPr>
      <xdr:spPr>
        <a:xfrm>
          <a:off x="14738350" y="6285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31115</xdr:rowOff>
    </xdr:from>
    <xdr:to>
      <xdr:col>81</xdr:col>
      <xdr:colOff>101600</xdr:colOff>
      <xdr:row>38</xdr:row>
      <xdr:rowOff>132715</xdr:rowOff>
    </xdr:to>
    <xdr:sp macro="" textlink="">
      <xdr:nvSpPr>
        <xdr:cNvPr id="435" name="楕円 434">
          <a:extLst>
            <a:ext uri="{FF2B5EF4-FFF2-40B4-BE49-F238E27FC236}">
              <a16:creationId xmlns:a16="http://schemas.microsoft.com/office/drawing/2014/main" id="{00000000-0008-0000-0E00-0000B3010000}"/>
            </a:ext>
          </a:extLst>
        </xdr:cNvPr>
        <xdr:cNvSpPr/>
      </xdr:nvSpPr>
      <xdr:spPr>
        <a:xfrm>
          <a:off x="13887450" y="631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78105</xdr:rowOff>
    </xdr:from>
    <xdr:to>
      <xdr:col>85</xdr:col>
      <xdr:colOff>127000</xdr:colOff>
      <xdr:row>38</xdr:row>
      <xdr:rowOff>81915</xdr:rowOff>
    </xdr:to>
    <xdr:cxnSp macro="">
      <xdr:nvCxnSpPr>
        <xdr:cNvPr id="436" name="直線コネクタ 435">
          <a:extLst>
            <a:ext uri="{FF2B5EF4-FFF2-40B4-BE49-F238E27FC236}">
              <a16:creationId xmlns:a16="http://schemas.microsoft.com/office/drawing/2014/main" id="{00000000-0008-0000-0E00-0000B4010000}"/>
            </a:ext>
          </a:extLst>
        </xdr:cNvPr>
        <xdr:cNvCxnSpPr/>
      </xdr:nvCxnSpPr>
      <xdr:spPr>
        <a:xfrm flipV="1">
          <a:off x="13938250" y="6358255"/>
          <a:ext cx="762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168275</xdr:rowOff>
    </xdr:from>
    <xdr:to>
      <xdr:col>76</xdr:col>
      <xdr:colOff>165100</xdr:colOff>
      <xdr:row>38</xdr:row>
      <xdr:rowOff>98425</xdr:rowOff>
    </xdr:to>
    <xdr:sp macro="" textlink="">
      <xdr:nvSpPr>
        <xdr:cNvPr id="437" name="楕円 436">
          <a:extLst>
            <a:ext uri="{FF2B5EF4-FFF2-40B4-BE49-F238E27FC236}">
              <a16:creationId xmlns:a16="http://schemas.microsoft.com/office/drawing/2014/main" id="{00000000-0008-0000-0E00-0000B5010000}"/>
            </a:ext>
          </a:extLst>
        </xdr:cNvPr>
        <xdr:cNvSpPr/>
      </xdr:nvSpPr>
      <xdr:spPr>
        <a:xfrm>
          <a:off x="13093700" y="627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47625</xdr:rowOff>
    </xdr:from>
    <xdr:to>
      <xdr:col>81</xdr:col>
      <xdr:colOff>50800</xdr:colOff>
      <xdr:row>38</xdr:row>
      <xdr:rowOff>81915</xdr:rowOff>
    </xdr:to>
    <xdr:cxnSp macro="">
      <xdr:nvCxnSpPr>
        <xdr:cNvPr id="438" name="直線コネクタ 437">
          <a:extLst>
            <a:ext uri="{FF2B5EF4-FFF2-40B4-BE49-F238E27FC236}">
              <a16:creationId xmlns:a16="http://schemas.microsoft.com/office/drawing/2014/main" id="{00000000-0008-0000-0E00-0000B6010000}"/>
            </a:ext>
          </a:extLst>
        </xdr:cNvPr>
        <xdr:cNvCxnSpPr/>
      </xdr:nvCxnSpPr>
      <xdr:spPr>
        <a:xfrm>
          <a:off x="13144500" y="6327775"/>
          <a:ext cx="7937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145415</xdr:rowOff>
    </xdr:from>
    <xdr:to>
      <xdr:col>72</xdr:col>
      <xdr:colOff>38100</xdr:colOff>
      <xdr:row>38</xdr:row>
      <xdr:rowOff>75565</xdr:rowOff>
    </xdr:to>
    <xdr:sp macro="" textlink="">
      <xdr:nvSpPr>
        <xdr:cNvPr id="439" name="楕円 438">
          <a:extLst>
            <a:ext uri="{FF2B5EF4-FFF2-40B4-BE49-F238E27FC236}">
              <a16:creationId xmlns:a16="http://schemas.microsoft.com/office/drawing/2014/main" id="{00000000-0008-0000-0E00-0000B7010000}"/>
            </a:ext>
          </a:extLst>
        </xdr:cNvPr>
        <xdr:cNvSpPr/>
      </xdr:nvSpPr>
      <xdr:spPr>
        <a:xfrm>
          <a:off x="12299950" y="626046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24765</xdr:rowOff>
    </xdr:from>
    <xdr:to>
      <xdr:col>76</xdr:col>
      <xdr:colOff>114300</xdr:colOff>
      <xdr:row>38</xdr:row>
      <xdr:rowOff>47625</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12344400" y="6304915"/>
          <a:ext cx="8001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78740</xdr:rowOff>
    </xdr:from>
    <xdr:to>
      <xdr:col>67</xdr:col>
      <xdr:colOff>101600</xdr:colOff>
      <xdr:row>40</xdr:row>
      <xdr:rowOff>8890</xdr:rowOff>
    </xdr:to>
    <xdr:sp macro="" textlink="">
      <xdr:nvSpPr>
        <xdr:cNvPr id="441" name="楕円 440">
          <a:extLst>
            <a:ext uri="{FF2B5EF4-FFF2-40B4-BE49-F238E27FC236}">
              <a16:creationId xmlns:a16="http://schemas.microsoft.com/office/drawing/2014/main" id="{00000000-0008-0000-0E00-0000B9010000}"/>
            </a:ext>
          </a:extLst>
        </xdr:cNvPr>
        <xdr:cNvSpPr/>
      </xdr:nvSpPr>
      <xdr:spPr>
        <a:xfrm>
          <a:off x="11487150" y="65239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24765</xdr:rowOff>
    </xdr:from>
    <xdr:to>
      <xdr:col>71</xdr:col>
      <xdr:colOff>177800</xdr:colOff>
      <xdr:row>39</xdr:row>
      <xdr:rowOff>129540</xdr:rowOff>
    </xdr:to>
    <xdr:cxnSp macro="">
      <xdr:nvCxnSpPr>
        <xdr:cNvPr id="442" name="直線コネクタ 441">
          <a:extLst>
            <a:ext uri="{FF2B5EF4-FFF2-40B4-BE49-F238E27FC236}">
              <a16:creationId xmlns:a16="http://schemas.microsoft.com/office/drawing/2014/main" id="{00000000-0008-0000-0E00-0000BA010000}"/>
            </a:ext>
          </a:extLst>
        </xdr:cNvPr>
        <xdr:cNvCxnSpPr/>
      </xdr:nvCxnSpPr>
      <xdr:spPr>
        <a:xfrm flipV="1">
          <a:off x="11537950" y="6304915"/>
          <a:ext cx="806450" cy="26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84472</xdr:rowOff>
    </xdr:from>
    <xdr:ext cx="405111" cy="259045"/>
    <xdr:sp macro="" textlink="">
      <xdr:nvSpPr>
        <xdr:cNvPr id="443" name="n_1aveValue【認定こども園・幼稚園・保育所】&#10;有形固定資産減価償却率">
          <a:extLst>
            <a:ext uri="{FF2B5EF4-FFF2-40B4-BE49-F238E27FC236}">
              <a16:creationId xmlns:a16="http://schemas.microsoft.com/office/drawing/2014/main" id="{00000000-0008-0000-0E00-0000BB010000}"/>
            </a:ext>
          </a:extLst>
        </xdr:cNvPr>
        <xdr:cNvSpPr txBox="1"/>
      </xdr:nvSpPr>
      <xdr:spPr>
        <a:xfrm>
          <a:off x="13742044" y="6034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101617</xdr:rowOff>
    </xdr:from>
    <xdr:ext cx="405111" cy="259045"/>
    <xdr:sp macro="" textlink="">
      <xdr:nvSpPr>
        <xdr:cNvPr id="444" name="n_2aveValue【認定こども園・幼稚園・保育所】&#10;有形固定資産減価償却率">
          <a:extLst>
            <a:ext uri="{FF2B5EF4-FFF2-40B4-BE49-F238E27FC236}">
              <a16:creationId xmlns:a16="http://schemas.microsoft.com/office/drawing/2014/main" id="{00000000-0008-0000-0E00-0000BC010000}"/>
            </a:ext>
          </a:extLst>
        </xdr:cNvPr>
        <xdr:cNvSpPr txBox="1"/>
      </xdr:nvSpPr>
      <xdr:spPr>
        <a:xfrm>
          <a:off x="12960994" y="6051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38752</xdr:rowOff>
    </xdr:from>
    <xdr:ext cx="405111" cy="259045"/>
    <xdr:sp macro="" textlink="">
      <xdr:nvSpPr>
        <xdr:cNvPr id="445" name="n_3ave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2167244" y="5988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61612</xdr:rowOff>
    </xdr:from>
    <xdr:ext cx="405111" cy="259045"/>
    <xdr:sp macro="" textlink="">
      <xdr:nvSpPr>
        <xdr:cNvPr id="446" name="n_4ave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1354444" y="6011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123842</xdr:rowOff>
    </xdr:from>
    <xdr:ext cx="405111" cy="259045"/>
    <xdr:sp macro="" textlink="">
      <xdr:nvSpPr>
        <xdr:cNvPr id="447" name="n_1main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3742044" y="6403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89552</xdr:rowOff>
    </xdr:from>
    <xdr:ext cx="405111" cy="259045"/>
    <xdr:sp macro="" textlink="">
      <xdr:nvSpPr>
        <xdr:cNvPr id="448" name="n_2mainValue【認定こども園・幼稚園・保育所】&#10;有形固定資産減価償却率">
          <a:extLst>
            <a:ext uri="{FF2B5EF4-FFF2-40B4-BE49-F238E27FC236}">
              <a16:creationId xmlns:a16="http://schemas.microsoft.com/office/drawing/2014/main" id="{00000000-0008-0000-0E00-0000C0010000}"/>
            </a:ext>
          </a:extLst>
        </xdr:cNvPr>
        <xdr:cNvSpPr txBox="1"/>
      </xdr:nvSpPr>
      <xdr:spPr>
        <a:xfrm>
          <a:off x="12960994" y="6369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66692</xdr:rowOff>
    </xdr:from>
    <xdr:ext cx="405111" cy="259045"/>
    <xdr:sp macro="" textlink="">
      <xdr:nvSpPr>
        <xdr:cNvPr id="449" name="n_3mainValue【認定こども園・幼稚園・保育所】&#10;有形固定資産減価償却率">
          <a:extLst>
            <a:ext uri="{FF2B5EF4-FFF2-40B4-BE49-F238E27FC236}">
              <a16:creationId xmlns:a16="http://schemas.microsoft.com/office/drawing/2014/main" id="{00000000-0008-0000-0E00-0000C1010000}"/>
            </a:ext>
          </a:extLst>
        </xdr:cNvPr>
        <xdr:cNvSpPr txBox="1"/>
      </xdr:nvSpPr>
      <xdr:spPr>
        <a:xfrm>
          <a:off x="12167244" y="6346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17</xdr:rowOff>
    </xdr:from>
    <xdr:ext cx="405111" cy="259045"/>
    <xdr:sp macro="" textlink="">
      <xdr:nvSpPr>
        <xdr:cNvPr id="450" name="n_4mainValue【認定こども園・幼稚園・保育所】&#10;有形固定資産減価償却率">
          <a:extLst>
            <a:ext uri="{FF2B5EF4-FFF2-40B4-BE49-F238E27FC236}">
              <a16:creationId xmlns:a16="http://schemas.microsoft.com/office/drawing/2014/main" id="{00000000-0008-0000-0E00-0000C2010000}"/>
            </a:ext>
          </a:extLst>
        </xdr:cNvPr>
        <xdr:cNvSpPr txBox="1"/>
      </xdr:nvSpPr>
      <xdr:spPr>
        <a:xfrm>
          <a:off x="113544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00000000-0008-0000-0E00-0000C3010000}"/>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00000000-0008-0000-0E00-0000C4010000}"/>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00000000-0008-0000-0E00-0000C8010000}"/>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00000000-0008-0000-0E00-0000C901000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00000000-0008-0000-0E00-0000CA010000}"/>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1" name="直線コネクタ 460">
          <a:extLst>
            <a:ext uri="{FF2B5EF4-FFF2-40B4-BE49-F238E27FC236}">
              <a16:creationId xmlns:a16="http://schemas.microsoft.com/office/drawing/2014/main" id="{00000000-0008-0000-0E00-0000CD010000}"/>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2" name="テキスト ボックス 461">
          <a:extLst>
            <a:ext uri="{FF2B5EF4-FFF2-40B4-BE49-F238E27FC236}">
              <a16:creationId xmlns:a16="http://schemas.microsoft.com/office/drawing/2014/main" id="{00000000-0008-0000-0E00-0000CE010000}"/>
            </a:ext>
          </a:extLst>
        </xdr:cNvPr>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3" name="直線コネクタ 462">
          <a:extLst>
            <a:ext uri="{FF2B5EF4-FFF2-40B4-BE49-F238E27FC236}">
              <a16:creationId xmlns:a16="http://schemas.microsoft.com/office/drawing/2014/main" id="{00000000-0008-0000-0E00-0000CF010000}"/>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4" name="テキスト ボックス 463">
          <a:extLst>
            <a:ext uri="{FF2B5EF4-FFF2-40B4-BE49-F238E27FC236}">
              <a16:creationId xmlns:a16="http://schemas.microsoft.com/office/drawing/2014/main" id="{00000000-0008-0000-0E00-0000D0010000}"/>
            </a:ext>
          </a:extLst>
        </xdr:cNvPr>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6" name="テキスト ボックス 465">
          <a:extLst>
            <a:ext uri="{FF2B5EF4-FFF2-40B4-BE49-F238E27FC236}">
              <a16:creationId xmlns:a16="http://schemas.microsoft.com/office/drawing/2014/main" id="{00000000-0008-0000-0E00-0000D2010000}"/>
            </a:ext>
          </a:extLst>
        </xdr:cNvPr>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8" name="テキスト ボックス 467">
          <a:extLst>
            <a:ext uri="{FF2B5EF4-FFF2-40B4-BE49-F238E27FC236}">
              <a16:creationId xmlns:a16="http://schemas.microsoft.com/office/drawing/2014/main" id="{00000000-0008-0000-0E00-0000D4010000}"/>
            </a:ext>
          </a:extLst>
        </xdr:cNvPr>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0" name="テキスト ボックス 469">
          <a:extLst>
            <a:ext uri="{FF2B5EF4-FFF2-40B4-BE49-F238E27FC236}">
              <a16:creationId xmlns:a16="http://schemas.microsoft.com/office/drawing/2014/main" id="{00000000-0008-0000-0E00-0000D6010000}"/>
            </a:ext>
          </a:extLst>
        </xdr:cNvPr>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00000000-0008-0000-0E00-0000D8010000}"/>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00000000-0008-0000-0E00-0000D9010000}"/>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30480</xdr:rowOff>
    </xdr:from>
    <xdr:to>
      <xdr:col>116</xdr:col>
      <xdr:colOff>62864</xdr:colOff>
      <xdr:row>42</xdr:row>
      <xdr:rowOff>3810</xdr:rowOff>
    </xdr:to>
    <xdr:cxnSp macro="">
      <xdr:nvCxnSpPr>
        <xdr:cNvPr id="474" name="直線コネクタ 473">
          <a:extLst>
            <a:ext uri="{FF2B5EF4-FFF2-40B4-BE49-F238E27FC236}">
              <a16:creationId xmlns:a16="http://schemas.microsoft.com/office/drawing/2014/main" id="{00000000-0008-0000-0E00-0000DA010000}"/>
            </a:ext>
          </a:extLst>
        </xdr:cNvPr>
        <xdr:cNvCxnSpPr/>
      </xdr:nvCxnSpPr>
      <xdr:spPr>
        <a:xfrm flipV="1">
          <a:off x="19951064" y="5485130"/>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00000000-0008-0000-0E00-0000DB010000}"/>
            </a:ext>
          </a:extLst>
        </xdr:cNvPr>
        <xdr:cNvSpPr txBox="1"/>
      </xdr:nvSpPr>
      <xdr:spPr>
        <a:xfrm>
          <a:off x="19989800" y="694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6" name="直線コネクタ 475">
          <a:extLst>
            <a:ext uri="{FF2B5EF4-FFF2-40B4-BE49-F238E27FC236}">
              <a16:creationId xmlns:a16="http://schemas.microsoft.com/office/drawing/2014/main" id="{00000000-0008-0000-0E00-0000DC010000}"/>
            </a:ext>
          </a:extLst>
        </xdr:cNvPr>
        <xdr:cNvCxnSpPr/>
      </xdr:nvCxnSpPr>
      <xdr:spPr>
        <a:xfrm>
          <a:off x="19881850" y="69443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148607</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00000000-0008-0000-0E00-0000DD010000}"/>
            </a:ext>
          </a:extLst>
        </xdr:cNvPr>
        <xdr:cNvSpPr txBox="1"/>
      </xdr:nvSpPr>
      <xdr:spPr>
        <a:xfrm>
          <a:off x="19989800" y="5273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30480</xdr:rowOff>
    </xdr:from>
    <xdr:to>
      <xdr:col>116</xdr:col>
      <xdr:colOff>152400</xdr:colOff>
      <xdr:row>33</xdr:row>
      <xdr:rowOff>30480</xdr:rowOff>
    </xdr:to>
    <xdr:cxnSp macro="">
      <xdr:nvCxnSpPr>
        <xdr:cNvPr id="478" name="直線コネクタ 477">
          <a:extLst>
            <a:ext uri="{FF2B5EF4-FFF2-40B4-BE49-F238E27FC236}">
              <a16:creationId xmlns:a16="http://schemas.microsoft.com/office/drawing/2014/main" id="{00000000-0008-0000-0E00-0000DE010000}"/>
            </a:ext>
          </a:extLst>
        </xdr:cNvPr>
        <xdr:cNvCxnSpPr/>
      </xdr:nvCxnSpPr>
      <xdr:spPr>
        <a:xfrm>
          <a:off x="19881850" y="54851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83837</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00000000-0008-0000-0E00-0000DF010000}"/>
            </a:ext>
          </a:extLst>
        </xdr:cNvPr>
        <xdr:cNvSpPr txBox="1"/>
      </xdr:nvSpPr>
      <xdr:spPr>
        <a:xfrm>
          <a:off x="19989800" y="63639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105410</xdr:rowOff>
    </xdr:from>
    <xdr:to>
      <xdr:col>116</xdr:col>
      <xdr:colOff>114300</xdr:colOff>
      <xdr:row>39</xdr:row>
      <xdr:rowOff>35560</xdr:rowOff>
    </xdr:to>
    <xdr:sp macro="" textlink="">
      <xdr:nvSpPr>
        <xdr:cNvPr id="480" name="フローチャート: 判断 479">
          <a:extLst>
            <a:ext uri="{FF2B5EF4-FFF2-40B4-BE49-F238E27FC236}">
              <a16:creationId xmlns:a16="http://schemas.microsoft.com/office/drawing/2014/main" id="{00000000-0008-0000-0E00-0000E0010000}"/>
            </a:ext>
          </a:extLst>
        </xdr:cNvPr>
        <xdr:cNvSpPr/>
      </xdr:nvSpPr>
      <xdr:spPr>
        <a:xfrm>
          <a:off x="19900900" y="63855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101600</xdr:rowOff>
    </xdr:from>
    <xdr:to>
      <xdr:col>112</xdr:col>
      <xdr:colOff>38100</xdr:colOff>
      <xdr:row>39</xdr:row>
      <xdr:rowOff>31750</xdr:rowOff>
    </xdr:to>
    <xdr:sp macro="" textlink="">
      <xdr:nvSpPr>
        <xdr:cNvPr id="481" name="フローチャート: 判断 480">
          <a:extLst>
            <a:ext uri="{FF2B5EF4-FFF2-40B4-BE49-F238E27FC236}">
              <a16:creationId xmlns:a16="http://schemas.microsoft.com/office/drawing/2014/main" id="{00000000-0008-0000-0E00-0000E1010000}"/>
            </a:ext>
          </a:extLst>
        </xdr:cNvPr>
        <xdr:cNvSpPr/>
      </xdr:nvSpPr>
      <xdr:spPr>
        <a:xfrm>
          <a:off x="19157950" y="63817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120650</xdr:rowOff>
    </xdr:from>
    <xdr:to>
      <xdr:col>107</xdr:col>
      <xdr:colOff>101600</xdr:colOff>
      <xdr:row>39</xdr:row>
      <xdr:rowOff>50800</xdr:rowOff>
    </xdr:to>
    <xdr:sp macro="" textlink="">
      <xdr:nvSpPr>
        <xdr:cNvPr id="482" name="フローチャート: 判断 481">
          <a:extLst>
            <a:ext uri="{FF2B5EF4-FFF2-40B4-BE49-F238E27FC236}">
              <a16:creationId xmlns:a16="http://schemas.microsoft.com/office/drawing/2014/main" id="{00000000-0008-0000-0E00-0000E2010000}"/>
            </a:ext>
          </a:extLst>
        </xdr:cNvPr>
        <xdr:cNvSpPr/>
      </xdr:nvSpPr>
      <xdr:spPr>
        <a:xfrm>
          <a:off x="18345150" y="64008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90170</xdr:rowOff>
    </xdr:from>
    <xdr:to>
      <xdr:col>102</xdr:col>
      <xdr:colOff>165100</xdr:colOff>
      <xdr:row>39</xdr:row>
      <xdr:rowOff>20320</xdr:rowOff>
    </xdr:to>
    <xdr:sp macro="" textlink="">
      <xdr:nvSpPr>
        <xdr:cNvPr id="483" name="フローチャート: 判断 482">
          <a:extLst>
            <a:ext uri="{FF2B5EF4-FFF2-40B4-BE49-F238E27FC236}">
              <a16:creationId xmlns:a16="http://schemas.microsoft.com/office/drawing/2014/main" id="{00000000-0008-0000-0E00-0000E3010000}"/>
            </a:ext>
          </a:extLst>
        </xdr:cNvPr>
        <xdr:cNvSpPr/>
      </xdr:nvSpPr>
      <xdr:spPr>
        <a:xfrm>
          <a:off x="17551400" y="63703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97790</xdr:rowOff>
    </xdr:from>
    <xdr:to>
      <xdr:col>98</xdr:col>
      <xdr:colOff>38100</xdr:colOff>
      <xdr:row>39</xdr:row>
      <xdr:rowOff>27940</xdr:rowOff>
    </xdr:to>
    <xdr:sp macro="" textlink="">
      <xdr:nvSpPr>
        <xdr:cNvPr id="484" name="フローチャート: 判断 483">
          <a:extLst>
            <a:ext uri="{FF2B5EF4-FFF2-40B4-BE49-F238E27FC236}">
              <a16:creationId xmlns:a16="http://schemas.microsoft.com/office/drawing/2014/main" id="{00000000-0008-0000-0E00-0000E4010000}"/>
            </a:ext>
          </a:extLst>
        </xdr:cNvPr>
        <xdr:cNvSpPr/>
      </xdr:nvSpPr>
      <xdr:spPr>
        <a:xfrm>
          <a:off x="16757650" y="637794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E00-0000E501000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E00-0000E7010000}"/>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48260</xdr:rowOff>
    </xdr:from>
    <xdr:to>
      <xdr:col>116</xdr:col>
      <xdr:colOff>114300</xdr:colOff>
      <xdr:row>38</xdr:row>
      <xdr:rowOff>149860</xdr:rowOff>
    </xdr:to>
    <xdr:sp macro="" textlink="">
      <xdr:nvSpPr>
        <xdr:cNvPr id="490" name="楕円 489">
          <a:extLst>
            <a:ext uri="{FF2B5EF4-FFF2-40B4-BE49-F238E27FC236}">
              <a16:creationId xmlns:a16="http://schemas.microsoft.com/office/drawing/2014/main" id="{00000000-0008-0000-0E00-0000EA010000}"/>
            </a:ext>
          </a:extLst>
        </xdr:cNvPr>
        <xdr:cNvSpPr/>
      </xdr:nvSpPr>
      <xdr:spPr>
        <a:xfrm>
          <a:off x="19900900" y="632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71137</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00000000-0008-0000-0E00-0000EB010000}"/>
            </a:ext>
          </a:extLst>
        </xdr:cNvPr>
        <xdr:cNvSpPr txBox="1"/>
      </xdr:nvSpPr>
      <xdr:spPr>
        <a:xfrm>
          <a:off x="19989800" y="618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158750</xdr:rowOff>
    </xdr:from>
    <xdr:to>
      <xdr:col>112</xdr:col>
      <xdr:colOff>38100</xdr:colOff>
      <xdr:row>38</xdr:row>
      <xdr:rowOff>88900</xdr:rowOff>
    </xdr:to>
    <xdr:sp macro="" textlink="">
      <xdr:nvSpPr>
        <xdr:cNvPr id="492" name="楕円 491">
          <a:extLst>
            <a:ext uri="{FF2B5EF4-FFF2-40B4-BE49-F238E27FC236}">
              <a16:creationId xmlns:a16="http://schemas.microsoft.com/office/drawing/2014/main" id="{00000000-0008-0000-0E00-0000EC010000}"/>
            </a:ext>
          </a:extLst>
        </xdr:cNvPr>
        <xdr:cNvSpPr/>
      </xdr:nvSpPr>
      <xdr:spPr>
        <a:xfrm>
          <a:off x="19157950" y="62738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38100</xdr:rowOff>
    </xdr:from>
    <xdr:to>
      <xdr:col>116</xdr:col>
      <xdr:colOff>63500</xdr:colOff>
      <xdr:row>38</xdr:row>
      <xdr:rowOff>99060</xdr:rowOff>
    </xdr:to>
    <xdr:cxnSp macro="">
      <xdr:nvCxnSpPr>
        <xdr:cNvPr id="493" name="直線コネクタ 492">
          <a:extLst>
            <a:ext uri="{FF2B5EF4-FFF2-40B4-BE49-F238E27FC236}">
              <a16:creationId xmlns:a16="http://schemas.microsoft.com/office/drawing/2014/main" id="{00000000-0008-0000-0E00-0000ED010000}"/>
            </a:ext>
          </a:extLst>
        </xdr:cNvPr>
        <xdr:cNvCxnSpPr/>
      </xdr:nvCxnSpPr>
      <xdr:spPr>
        <a:xfrm>
          <a:off x="19202400" y="6318250"/>
          <a:ext cx="7493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494" name="楕円 493">
          <a:extLst>
            <a:ext uri="{FF2B5EF4-FFF2-40B4-BE49-F238E27FC236}">
              <a16:creationId xmlns:a16="http://schemas.microsoft.com/office/drawing/2014/main" id="{00000000-0008-0000-0E00-0000EE010000}"/>
            </a:ext>
          </a:extLst>
        </xdr:cNvPr>
        <xdr:cNvSpPr/>
      </xdr:nvSpPr>
      <xdr:spPr>
        <a:xfrm>
          <a:off x="18345150" y="62776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38100</xdr:rowOff>
    </xdr:from>
    <xdr:to>
      <xdr:col>111</xdr:col>
      <xdr:colOff>177800</xdr:colOff>
      <xdr:row>38</xdr:row>
      <xdr:rowOff>41910</xdr:rowOff>
    </xdr:to>
    <xdr:cxnSp macro="">
      <xdr:nvCxnSpPr>
        <xdr:cNvPr id="495" name="直線コネクタ 494">
          <a:extLst>
            <a:ext uri="{FF2B5EF4-FFF2-40B4-BE49-F238E27FC236}">
              <a16:creationId xmlns:a16="http://schemas.microsoft.com/office/drawing/2014/main" id="{00000000-0008-0000-0E00-0000EF010000}"/>
            </a:ext>
          </a:extLst>
        </xdr:cNvPr>
        <xdr:cNvCxnSpPr/>
      </xdr:nvCxnSpPr>
      <xdr:spPr>
        <a:xfrm flipV="1">
          <a:off x="18395950" y="6318250"/>
          <a:ext cx="8064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33020</xdr:rowOff>
    </xdr:from>
    <xdr:to>
      <xdr:col>102</xdr:col>
      <xdr:colOff>165100</xdr:colOff>
      <xdr:row>38</xdr:row>
      <xdr:rowOff>134620</xdr:rowOff>
    </xdr:to>
    <xdr:sp macro="" textlink="">
      <xdr:nvSpPr>
        <xdr:cNvPr id="496" name="楕円 495">
          <a:extLst>
            <a:ext uri="{FF2B5EF4-FFF2-40B4-BE49-F238E27FC236}">
              <a16:creationId xmlns:a16="http://schemas.microsoft.com/office/drawing/2014/main" id="{00000000-0008-0000-0E00-0000F0010000}"/>
            </a:ext>
          </a:extLst>
        </xdr:cNvPr>
        <xdr:cNvSpPr/>
      </xdr:nvSpPr>
      <xdr:spPr>
        <a:xfrm>
          <a:off x="175514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41910</xdr:rowOff>
    </xdr:from>
    <xdr:to>
      <xdr:col>107</xdr:col>
      <xdr:colOff>50800</xdr:colOff>
      <xdr:row>38</xdr:row>
      <xdr:rowOff>83820</xdr:rowOff>
    </xdr:to>
    <xdr:cxnSp macro="">
      <xdr:nvCxnSpPr>
        <xdr:cNvPr id="497" name="直線コネクタ 496">
          <a:extLst>
            <a:ext uri="{FF2B5EF4-FFF2-40B4-BE49-F238E27FC236}">
              <a16:creationId xmlns:a16="http://schemas.microsoft.com/office/drawing/2014/main" id="{00000000-0008-0000-0E00-0000F1010000}"/>
            </a:ext>
          </a:extLst>
        </xdr:cNvPr>
        <xdr:cNvCxnSpPr/>
      </xdr:nvCxnSpPr>
      <xdr:spPr>
        <a:xfrm flipV="1">
          <a:off x="17602200" y="6322060"/>
          <a:ext cx="7937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33020</xdr:rowOff>
    </xdr:from>
    <xdr:to>
      <xdr:col>98</xdr:col>
      <xdr:colOff>38100</xdr:colOff>
      <xdr:row>38</xdr:row>
      <xdr:rowOff>134620</xdr:rowOff>
    </xdr:to>
    <xdr:sp macro="" textlink="">
      <xdr:nvSpPr>
        <xdr:cNvPr id="498" name="楕円 497">
          <a:extLst>
            <a:ext uri="{FF2B5EF4-FFF2-40B4-BE49-F238E27FC236}">
              <a16:creationId xmlns:a16="http://schemas.microsoft.com/office/drawing/2014/main" id="{00000000-0008-0000-0E00-0000F2010000}"/>
            </a:ext>
          </a:extLst>
        </xdr:cNvPr>
        <xdr:cNvSpPr/>
      </xdr:nvSpPr>
      <xdr:spPr>
        <a:xfrm>
          <a:off x="16757650" y="63131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83820</xdr:rowOff>
    </xdr:from>
    <xdr:to>
      <xdr:col>102</xdr:col>
      <xdr:colOff>114300</xdr:colOff>
      <xdr:row>38</xdr:row>
      <xdr:rowOff>83820</xdr:rowOff>
    </xdr:to>
    <xdr:cxnSp macro="">
      <xdr:nvCxnSpPr>
        <xdr:cNvPr id="499" name="直線コネクタ 498">
          <a:extLst>
            <a:ext uri="{FF2B5EF4-FFF2-40B4-BE49-F238E27FC236}">
              <a16:creationId xmlns:a16="http://schemas.microsoft.com/office/drawing/2014/main" id="{00000000-0008-0000-0E00-0000F3010000}"/>
            </a:ext>
          </a:extLst>
        </xdr:cNvPr>
        <xdr:cNvCxnSpPr/>
      </xdr:nvCxnSpPr>
      <xdr:spPr>
        <a:xfrm>
          <a:off x="16802100" y="636397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22877</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00000000-0008-0000-0E00-0000F4010000}"/>
            </a:ext>
          </a:extLst>
        </xdr:cNvPr>
        <xdr:cNvSpPr txBox="1"/>
      </xdr:nvSpPr>
      <xdr:spPr>
        <a:xfrm>
          <a:off x="189802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41927</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00000000-0008-0000-0E00-0000F5010000}"/>
            </a:ext>
          </a:extLst>
        </xdr:cNvPr>
        <xdr:cNvSpPr txBox="1"/>
      </xdr:nvSpPr>
      <xdr:spPr>
        <a:xfrm>
          <a:off x="18180127" y="648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11447</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17386377" y="645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19067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00000000-0008-0000-0E00-0000F7010000}"/>
            </a:ext>
          </a:extLst>
        </xdr:cNvPr>
        <xdr:cNvSpPr txBox="1"/>
      </xdr:nvSpPr>
      <xdr:spPr>
        <a:xfrm>
          <a:off x="165926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105427</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00000000-0008-0000-0E00-0000F8010000}"/>
            </a:ext>
          </a:extLst>
        </xdr:cNvPr>
        <xdr:cNvSpPr txBox="1"/>
      </xdr:nvSpPr>
      <xdr:spPr>
        <a:xfrm>
          <a:off x="18980227" y="6055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109237</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00000000-0008-0000-0E00-0000F9010000}"/>
            </a:ext>
          </a:extLst>
        </xdr:cNvPr>
        <xdr:cNvSpPr txBox="1"/>
      </xdr:nvSpPr>
      <xdr:spPr>
        <a:xfrm>
          <a:off x="18180127" y="6059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151147</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00000000-0008-0000-0E00-0000FA010000}"/>
            </a:ext>
          </a:extLst>
        </xdr:cNvPr>
        <xdr:cNvSpPr txBox="1"/>
      </xdr:nvSpPr>
      <xdr:spPr>
        <a:xfrm>
          <a:off x="17386377" y="6101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151147</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00000000-0008-0000-0E00-0000FB010000}"/>
            </a:ext>
          </a:extLst>
        </xdr:cNvPr>
        <xdr:cNvSpPr txBox="1"/>
      </xdr:nvSpPr>
      <xdr:spPr>
        <a:xfrm>
          <a:off x="16592627" y="6101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00000000-0008-0000-0E00-0000FC010000}"/>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00000000-0008-0000-0E00-0000FD010000}"/>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00000000-0008-0000-0E00-0000FF01000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00000000-0008-0000-0E00-000000020000}"/>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E00-000001020000}"/>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E00-000002020000}"/>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00000000-0008-0000-0E00-000003020000}"/>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00000000-0008-0000-0E00-000004020000}"/>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00000000-0008-0000-0E00-000006020000}"/>
            </a:ext>
          </a:extLst>
        </xdr:cNvPr>
        <xdr:cNvSpPr txBox="1"/>
      </xdr:nvSpPr>
      <xdr:spPr>
        <a:xfrm>
          <a:off x="108427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a:off x="11207750" y="10572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20" name="テキスト ボックス 519">
          <a:extLst>
            <a:ext uri="{FF2B5EF4-FFF2-40B4-BE49-F238E27FC236}">
              <a16:creationId xmlns:a16="http://schemas.microsoft.com/office/drawing/2014/main" id="{00000000-0008-0000-0E00-000008020000}"/>
            </a:ext>
          </a:extLst>
        </xdr:cNvPr>
        <xdr:cNvSpPr txBox="1"/>
      </xdr:nvSpPr>
      <xdr:spPr>
        <a:xfrm>
          <a:off x="108427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a:off x="11207750" y="1013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2" name="テキスト ボックス 521">
          <a:extLst>
            <a:ext uri="{FF2B5EF4-FFF2-40B4-BE49-F238E27FC236}">
              <a16:creationId xmlns:a16="http://schemas.microsoft.com/office/drawing/2014/main" id="{00000000-0008-0000-0E00-00000A020000}"/>
            </a:ext>
          </a:extLst>
        </xdr:cNvPr>
        <xdr:cNvSpPr txBox="1"/>
      </xdr:nvSpPr>
      <xdr:spPr>
        <a:xfrm>
          <a:off x="108427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1207750" y="9696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4" name="テキスト ボックス 523">
          <a:extLst>
            <a:ext uri="{FF2B5EF4-FFF2-40B4-BE49-F238E27FC236}">
              <a16:creationId xmlns:a16="http://schemas.microsoft.com/office/drawing/2014/main" id="{00000000-0008-0000-0E00-00000C020000}"/>
            </a:ext>
          </a:extLst>
        </xdr:cNvPr>
        <xdr:cNvSpPr txBox="1"/>
      </xdr:nvSpPr>
      <xdr:spPr>
        <a:xfrm>
          <a:off x="108427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1207750" y="9251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6" name="テキスト ボックス 525">
          <a:extLst>
            <a:ext uri="{FF2B5EF4-FFF2-40B4-BE49-F238E27FC236}">
              <a16:creationId xmlns:a16="http://schemas.microsoft.com/office/drawing/2014/main" id="{00000000-0008-0000-0E00-00000E020000}"/>
            </a:ext>
          </a:extLst>
        </xdr:cNvPr>
        <xdr:cNvSpPr txBox="1"/>
      </xdr:nvSpPr>
      <xdr:spPr>
        <a:xfrm>
          <a:off x="108427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a:extLst>
            <a:ext uri="{FF2B5EF4-FFF2-40B4-BE49-F238E27FC236}">
              <a16:creationId xmlns:a16="http://schemas.microsoft.com/office/drawing/2014/main" id="{00000000-0008-0000-0E00-000010020000}"/>
            </a:ext>
          </a:extLst>
        </xdr:cNvPr>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a:extLst>
            <a:ext uri="{FF2B5EF4-FFF2-40B4-BE49-F238E27FC236}">
              <a16:creationId xmlns:a16="http://schemas.microsoft.com/office/drawing/2014/main" id="{00000000-0008-0000-0E00-000011020000}"/>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22860</xdr:rowOff>
    </xdr:from>
    <xdr:to>
      <xdr:col>85</xdr:col>
      <xdr:colOff>126364</xdr:colOff>
      <xdr:row>64</xdr:row>
      <xdr:rowOff>64008</xdr:rowOff>
    </xdr:to>
    <xdr:cxnSp macro="">
      <xdr:nvCxnSpPr>
        <xdr:cNvPr id="530" name="直線コネクタ 529">
          <a:extLst>
            <a:ext uri="{FF2B5EF4-FFF2-40B4-BE49-F238E27FC236}">
              <a16:creationId xmlns:a16="http://schemas.microsoft.com/office/drawing/2014/main" id="{00000000-0008-0000-0E00-000012020000}"/>
            </a:ext>
          </a:extLst>
        </xdr:cNvPr>
        <xdr:cNvCxnSpPr/>
      </xdr:nvCxnSpPr>
      <xdr:spPr>
        <a:xfrm flipV="1">
          <a:off x="14699614" y="9274810"/>
          <a:ext cx="0" cy="1361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67835</xdr:rowOff>
    </xdr:from>
    <xdr:ext cx="405111" cy="259045"/>
    <xdr:sp macro="" textlink="">
      <xdr:nvSpPr>
        <xdr:cNvPr id="531" name="【学校施設】&#10;有形固定資産減価償却率最小値テキスト">
          <a:extLst>
            <a:ext uri="{FF2B5EF4-FFF2-40B4-BE49-F238E27FC236}">
              <a16:creationId xmlns:a16="http://schemas.microsoft.com/office/drawing/2014/main" id="{00000000-0008-0000-0E00-000013020000}"/>
            </a:ext>
          </a:extLst>
        </xdr:cNvPr>
        <xdr:cNvSpPr txBox="1"/>
      </xdr:nvSpPr>
      <xdr:spPr>
        <a:xfrm>
          <a:off x="14738350" y="10640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64008</xdr:rowOff>
    </xdr:from>
    <xdr:to>
      <xdr:col>86</xdr:col>
      <xdr:colOff>25400</xdr:colOff>
      <xdr:row>64</xdr:row>
      <xdr:rowOff>64008</xdr:rowOff>
    </xdr:to>
    <xdr:cxnSp macro="">
      <xdr:nvCxnSpPr>
        <xdr:cNvPr id="532" name="直線コネクタ 531">
          <a:extLst>
            <a:ext uri="{FF2B5EF4-FFF2-40B4-BE49-F238E27FC236}">
              <a16:creationId xmlns:a16="http://schemas.microsoft.com/office/drawing/2014/main" id="{00000000-0008-0000-0E00-000014020000}"/>
            </a:ext>
          </a:extLst>
        </xdr:cNvPr>
        <xdr:cNvCxnSpPr/>
      </xdr:nvCxnSpPr>
      <xdr:spPr>
        <a:xfrm>
          <a:off x="14611350" y="106367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140987</xdr:rowOff>
    </xdr:from>
    <xdr:ext cx="405111" cy="259045"/>
    <xdr:sp macro="" textlink="">
      <xdr:nvSpPr>
        <xdr:cNvPr id="533" name="【学校施設】&#10;有形固定資産減価償却率最大値テキスト">
          <a:extLst>
            <a:ext uri="{FF2B5EF4-FFF2-40B4-BE49-F238E27FC236}">
              <a16:creationId xmlns:a16="http://schemas.microsoft.com/office/drawing/2014/main" id="{00000000-0008-0000-0E00-000015020000}"/>
            </a:ext>
          </a:extLst>
        </xdr:cNvPr>
        <xdr:cNvSpPr txBox="1"/>
      </xdr:nvSpPr>
      <xdr:spPr>
        <a:xfrm>
          <a:off x="14738350" y="906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22860</xdr:rowOff>
    </xdr:from>
    <xdr:to>
      <xdr:col>86</xdr:col>
      <xdr:colOff>25400</xdr:colOff>
      <xdr:row>56</xdr:row>
      <xdr:rowOff>22860</xdr:rowOff>
    </xdr:to>
    <xdr:cxnSp macro="">
      <xdr:nvCxnSpPr>
        <xdr:cNvPr id="534" name="直線コネクタ 533">
          <a:extLst>
            <a:ext uri="{FF2B5EF4-FFF2-40B4-BE49-F238E27FC236}">
              <a16:creationId xmlns:a16="http://schemas.microsoft.com/office/drawing/2014/main" id="{00000000-0008-0000-0E00-000016020000}"/>
            </a:ext>
          </a:extLst>
        </xdr:cNvPr>
        <xdr:cNvCxnSpPr/>
      </xdr:nvCxnSpPr>
      <xdr:spPr>
        <a:xfrm>
          <a:off x="14611350" y="92748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26941</xdr:rowOff>
    </xdr:from>
    <xdr:ext cx="405111" cy="259045"/>
    <xdr:sp macro="" textlink="">
      <xdr:nvSpPr>
        <xdr:cNvPr id="535" name="【学校施設】&#10;有形固定資産減価償却率平均値テキスト">
          <a:extLst>
            <a:ext uri="{FF2B5EF4-FFF2-40B4-BE49-F238E27FC236}">
              <a16:creationId xmlns:a16="http://schemas.microsoft.com/office/drawing/2014/main" id="{00000000-0008-0000-0E00-000017020000}"/>
            </a:ext>
          </a:extLst>
        </xdr:cNvPr>
        <xdr:cNvSpPr txBox="1"/>
      </xdr:nvSpPr>
      <xdr:spPr>
        <a:xfrm>
          <a:off x="14738350" y="97741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4064</xdr:rowOff>
    </xdr:from>
    <xdr:to>
      <xdr:col>85</xdr:col>
      <xdr:colOff>177800</xdr:colOff>
      <xdr:row>60</xdr:row>
      <xdr:rowOff>105664</xdr:rowOff>
    </xdr:to>
    <xdr:sp macro="" textlink="">
      <xdr:nvSpPr>
        <xdr:cNvPr id="536" name="フローチャート: 判断 535">
          <a:extLst>
            <a:ext uri="{FF2B5EF4-FFF2-40B4-BE49-F238E27FC236}">
              <a16:creationId xmlns:a16="http://schemas.microsoft.com/office/drawing/2014/main" id="{00000000-0008-0000-0E00-000018020000}"/>
            </a:ext>
          </a:extLst>
        </xdr:cNvPr>
        <xdr:cNvSpPr/>
      </xdr:nvSpPr>
      <xdr:spPr>
        <a:xfrm>
          <a:off x="14649450" y="9916414"/>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129794</xdr:rowOff>
    </xdr:from>
    <xdr:to>
      <xdr:col>81</xdr:col>
      <xdr:colOff>101600</xdr:colOff>
      <xdr:row>60</xdr:row>
      <xdr:rowOff>59944</xdr:rowOff>
    </xdr:to>
    <xdr:sp macro="" textlink="">
      <xdr:nvSpPr>
        <xdr:cNvPr id="537" name="フローチャート: 判断 536">
          <a:extLst>
            <a:ext uri="{FF2B5EF4-FFF2-40B4-BE49-F238E27FC236}">
              <a16:creationId xmlns:a16="http://schemas.microsoft.com/office/drawing/2014/main" id="{00000000-0008-0000-0E00-000019020000}"/>
            </a:ext>
          </a:extLst>
        </xdr:cNvPr>
        <xdr:cNvSpPr/>
      </xdr:nvSpPr>
      <xdr:spPr>
        <a:xfrm>
          <a:off x="13887450" y="987704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152654</xdr:rowOff>
    </xdr:from>
    <xdr:to>
      <xdr:col>76</xdr:col>
      <xdr:colOff>165100</xdr:colOff>
      <xdr:row>60</xdr:row>
      <xdr:rowOff>82804</xdr:rowOff>
    </xdr:to>
    <xdr:sp macro="" textlink="">
      <xdr:nvSpPr>
        <xdr:cNvPr id="538" name="フローチャート: 判断 537">
          <a:extLst>
            <a:ext uri="{FF2B5EF4-FFF2-40B4-BE49-F238E27FC236}">
              <a16:creationId xmlns:a16="http://schemas.microsoft.com/office/drawing/2014/main" id="{00000000-0008-0000-0E00-00001A020000}"/>
            </a:ext>
          </a:extLst>
        </xdr:cNvPr>
        <xdr:cNvSpPr/>
      </xdr:nvSpPr>
      <xdr:spPr>
        <a:xfrm>
          <a:off x="13093700" y="98999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102362</xdr:rowOff>
    </xdr:from>
    <xdr:to>
      <xdr:col>72</xdr:col>
      <xdr:colOff>38100</xdr:colOff>
      <xdr:row>60</xdr:row>
      <xdr:rowOff>32512</xdr:rowOff>
    </xdr:to>
    <xdr:sp macro="" textlink="">
      <xdr:nvSpPr>
        <xdr:cNvPr id="539" name="フローチャート: 判断 538">
          <a:extLst>
            <a:ext uri="{FF2B5EF4-FFF2-40B4-BE49-F238E27FC236}">
              <a16:creationId xmlns:a16="http://schemas.microsoft.com/office/drawing/2014/main" id="{00000000-0008-0000-0E00-00001B020000}"/>
            </a:ext>
          </a:extLst>
        </xdr:cNvPr>
        <xdr:cNvSpPr/>
      </xdr:nvSpPr>
      <xdr:spPr>
        <a:xfrm>
          <a:off x="12299950" y="984961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79502</xdr:rowOff>
    </xdr:from>
    <xdr:to>
      <xdr:col>67</xdr:col>
      <xdr:colOff>101600</xdr:colOff>
      <xdr:row>60</xdr:row>
      <xdr:rowOff>9652</xdr:rowOff>
    </xdr:to>
    <xdr:sp macro="" textlink="">
      <xdr:nvSpPr>
        <xdr:cNvPr id="540" name="フローチャート: 判断 539">
          <a:extLst>
            <a:ext uri="{FF2B5EF4-FFF2-40B4-BE49-F238E27FC236}">
              <a16:creationId xmlns:a16="http://schemas.microsoft.com/office/drawing/2014/main" id="{00000000-0008-0000-0E00-00001C020000}"/>
            </a:ext>
          </a:extLst>
        </xdr:cNvPr>
        <xdr:cNvSpPr/>
      </xdr:nvSpPr>
      <xdr:spPr>
        <a:xfrm>
          <a:off x="11487150" y="982675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0000000-0008-0000-0E00-00001D020000}"/>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E00-00001F020000}"/>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E00-000020020000}"/>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13208</xdr:rowOff>
    </xdr:from>
    <xdr:to>
      <xdr:col>85</xdr:col>
      <xdr:colOff>177800</xdr:colOff>
      <xdr:row>62</xdr:row>
      <xdr:rowOff>114808</xdr:rowOff>
    </xdr:to>
    <xdr:sp macro="" textlink="">
      <xdr:nvSpPr>
        <xdr:cNvPr id="546" name="楕円 545">
          <a:extLst>
            <a:ext uri="{FF2B5EF4-FFF2-40B4-BE49-F238E27FC236}">
              <a16:creationId xmlns:a16="http://schemas.microsoft.com/office/drawing/2014/main" id="{00000000-0008-0000-0E00-000022020000}"/>
            </a:ext>
          </a:extLst>
        </xdr:cNvPr>
        <xdr:cNvSpPr/>
      </xdr:nvSpPr>
      <xdr:spPr>
        <a:xfrm>
          <a:off x="14649450" y="10255758"/>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163085</xdr:rowOff>
    </xdr:from>
    <xdr:ext cx="405111" cy="259045"/>
    <xdr:sp macro="" textlink="">
      <xdr:nvSpPr>
        <xdr:cNvPr id="547" name="【学校施設】&#10;有形固定資産減価償却率該当値テキスト">
          <a:extLst>
            <a:ext uri="{FF2B5EF4-FFF2-40B4-BE49-F238E27FC236}">
              <a16:creationId xmlns:a16="http://schemas.microsoft.com/office/drawing/2014/main" id="{00000000-0008-0000-0E00-000023020000}"/>
            </a:ext>
          </a:extLst>
        </xdr:cNvPr>
        <xdr:cNvSpPr txBox="1"/>
      </xdr:nvSpPr>
      <xdr:spPr>
        <a:xfrm>
          <a:off x="14738350" y="10240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93218</xdr:rowOff>
    </xdr:from>
    <xdr:to>
      <xdr:col>81</xdr:col>
      <xdr:colOff>101600</xdr:colOff>
      <xdr:row>62</xdr:row>
      <xdr:rowOff>23368</xdr:rowOff>
    </xdr:to>
    <xdr:sp macro="" textlink="">
      <xdr:nvSpPr>
        <xdr:cNvPr id="548" name="楕円 547">
          <a:extLst>
            <a:ext uri="{FF2B5EF4-FFF2-40B4-BE49-F238E27FC236}">
              <a16:creationId xmlns:a16="http://schemas.microsoft.com/office/drawing/2014/main" id="{00000000-0008-0000-0E00-000024020000}"/>
            </a:ext>
          </a:extLst>
        </xdr:cNvPr>
        <xdr:cNvSpPr/>
      </xdr:nvSpPr>
      <xdr:spPr>
        <a:xfrm>
          <a:off x="13887450" y="101706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144018</xdr:rowOff>
    </xdr:from>
    <xdr:to>
      <xdr:col>85</xdr:col>
      <xdr:colOff>127000</xdr:colOff>
      <xdr:row>62</xdr:row>
      <xdr:rowOff>64008</xdr:rowOff>
    </xdr:to>
    <xdr:cxnSp macro="">
      <xdr:nvCxnSpPr>
        <xdr:cNvPr id="549" name="直線コネクタ 548">
          <a:extLst>
            <a:ext uri="{FF2B5EF4-FFF2-40B4-BE49-F238E27FC236}">
              <a16:creationId xmlns:a16="http://schemas.microsoft.com/office/drawing/2014/main" id="{00000000-0008-0000-0E00-000025020000}"/>
            </a:ext>
          </a:extLst>
        </xdr:cNvPr>
        <xdr:cNvCxnSpPr/>
      </xdr:nvCxnSpPr>
      <xdr:spPr>
        <a:xfrm>
          <a:off x="13938250" y="10221468"/>
          <a:ext cx="762000" cy="8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52070</xdr:rowOff>
    </xdr:from>
    <xdr:to>
      <xdr:col>76</xdr:col>
      <xdr:colOff>165100</xdr:colOff>
      <xdr:row>61</xdr:row>
      <xdr:rowOff>153670</xdr:rowOff>
    </xdr:to>
    <xdr:sp macro="" textlink="">
      <xdr:nvSpPr>
        <xdr:cNvPr id="550" name="楕円 549">
          <a:extLst>
            <a:ext uri="{FF2B5EF4-FFF2-40B4-BE49-F238E27FC236}">
              <a16:creationId xmlns:a16="http://schemas.microsoft.com/office/drawing/2014/main" id="{00000000-0008-0000-0E00-000026020000}"/>
            </a:ext>
          </a:extLst>
        </xdr:cNvPr>
        <xdr:cNvSpPr/>
      </xdr:nvSpPr>
      <xdr:spPr>
        <a:xfrm>
          <a:off x="13093700" y="1012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102870</xdr:rowOff>
    </xdr:from>
    <xdr:to>
      <xdr:col>81</xdr:col>
      <xdr:colOff>50800</xdr:colOff>
      <xdr:row>61</xdr:row>
      <xdr:rowOff>144018</xdr:rowOff>
    </xdr:to>
    <xdr:cxnSp macro="">
      <xdr:nvCxnSpPr>
        <xdr:cNvPr id="551" name="直線コネクタ 550">
          <a:extLst>
            <a:ext uri="{FF2B5EF4-FFF2-40B4-BE49-F238E27FC236}">
              <a16:creationId xmlns:a16="http://schemas.microsoft.com/office/drawing/2014/main" id="{00000000-0008-0000-0E00-000027020000}"/>
            </a:ext>
          </a:extLst>
        </xdr:cNvPr>
        <xdr:cNvCxnSpPr/>
      </xdr:nvCxnSpPr>
      <xdr:spPr>
        <a:xfrm>
          <a:off x="13144500" y="10180320"/>
          <a:ext cx="79375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168656</xdr:rowOff>
    </xdr:from>
    <xdr:to>
      <xdr:col>72</xdr:col>
      <xdr:colOff>38100</xdr:colOff>
      <xdr:row>61</xdr:row>
      <xdr:rowOff>98806</xdr:rowOff>
    </xdr:to>
    <xdr:sp macro="" textlink="">
      <xdr:nvSpPr>
        <xdr:cNvPr id="552" name="楕円 551">
          <a:extLst>
            <a:ext uri="{FF2B5EF4-FFF2-40B4-BE49-F238E27FC236}">
              <a16:creationId xmlns:a16="http://schemas.microsoft.com/office/drawing/2014/main" id="{00000000-0008-0000-0E00-000028020000}"/>
            </a:ext>
          </a:extLst>
        </xdr:cNvPr>
        <xdr:cNvSpPr/>
      </xdr:nvSpPr>
      <xdr:spPr>
        <a:xfrm>
          <a:off x="12299950" y="1007465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48006</xdr:rowOff>
    </xdr:from>
    <xdr:to>
      <xdr:col>76</xdr:col>
      <xdr:colOff>114300</xdr:colOff>
      <xdr:row>61</xdr:row>
      <xdr:rowOff>102870</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a:off x="12344400" y="10125456"/>
          <a:ext cx="8001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38354</xdr:rowOff>
    </xdr:from>
    <xdr:to>
      <xdr:col>67</xdr:col>
      <xdr:colOff>101600</xdr:colOff>
      <xdr:row>61</xdr:row>
      <xdr:rowOff>139954</xdr:rowOff>
    </xdr:to>
    <xdr:sp macro="" textlink="">
      <xdr:nvSpPr>
        <xdr:cNvPr id="554" name="楕円 553">
          <a:extLst>
            <a:ext uri="{FF2B5EF4-FFF2-40B4-BE49-F238E27FC236}">
              <a16:creationId xmlns:a16="http://schemas.microsoft.com/office/drawing/2014/main" id="{00000000-0008-0000-0E00-00002A020000}"/>
            </a:ext>
          </a:extLst>
        </xdr:cNvPr>
        <xdr:cNvSpPr/>
      </xdr:nvSpPr>
      <xdr:spPr>
        <a:xfrm>
          <a:off x="11487150" y="1011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48006</xdr:rowOff>
    </xdr:from>
    <xdr:to>
      <xdr:col>71</xdr:col>
      <xdr:colOff>177800</xdr:colOff>
      <xdr:row>61</xdr:row>
      <xdr:rowOff>89154</xdr:rowOff>
    </xdr:to>
    <xdr:cxnSp macro="">
      <xdr:nvCxnSpPr>
        <xdr:cNvPr id="555" name="直線コネクタ 554">
          <a:extLst>
            <a:ext uri="{FF2B5EF4-FFF2-40B4-BE49-F238E27FC236}">
              <a16:creationId xmlns:a16="http://schemas.microsoft.com/office/drawing/2014/main" id="{00000000-0008-0000-0E00-00002B020000}"/>
            </a:ext>
          </a:extLst>
        </xdr:cNvPr>
        <xdr:cNvCxnSpPr/>
      </xdr:nvCxnSpPr>
      <xdr:spPr>
        <a:xfrm flipV="1">
          <a:off x="11537950" y="10125456"/>
          <a:ext cx="80645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76471</xdr:rowOff>
    </xdr:from>
    <xdr:ext cx="405111" cy="259045"/>
    <xdr:sp macro="" textlink="">
      <xdr:nvSpPr>
        <xdr:cNvPr id="556" name="n_1aveValue【学校施設】&#10;有形固定資産減価償却率">
          <a:extLst>
            <a:ext uri="{FF2B5EF4-FFF2-40B4-BE49-F238E27FC236}">
              <a16:creationId xmlns:a16="http://schemas.microsoft.com/office/drawing/2014/main" id="{00000000-0008-0000-0E00-00002C020000}"/>
            </a:ext>
          </a:extLst>
        </xdr:cNvPr>
        <xdr:cNvSpPr txBox="1"/>
      </xdr:nvSpPr>
      <xdr:spPr>
        <a:xfrm>
          <a:off x="13742044" y="9658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99331</xdr:rowOff>
    </xdr:from>
    <xdr:ext cx="405111" cy="259045"/>
    <xdr:sp macro="" textlink="">
      <xdr:nvSpPr>
        <xdr:cNvPr id="557" name="n_2aveValue【学校施設】&#10;有形固定資産減価償却率">
          <a:extLst>
            <a:ext uri="{FF2B5EF4-FFF2-40B4-BE49-F238E27FC236}">
              <a16:creationId xmlns:a16="http://schemas.microsoft.com/office/drawing/2014/main" id="{00000000-0008-0000-0E00-00002D020000}"/>
            </a:ext>
          </a:extLst>
        </xdr:cNvPr>
        <xdr:cNvSpPr txBox="1"/>
      </xdr:nvSpPr>
      <xdr:spPr>
        <a:xfrm>
          <a:off x="12960994" y="9681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49039</xdr:rowOff>
    </xdr:from>
    <xdr:ext cx="405111" cy="259045"/>
    <xdr:sp macro="" textlink="">
      <xdr:nvSpPr>
        <xdr:cNvPr id="558" name="n_3aveValue【学校施設】&#10;有形固定資産減価償却率">
          <a:extLst>
            <a:ext uri="{FF2B5EF4-FFF2-40B4-BE49-F238E27FC236}">
              <a16:creationId xmlns:a16="http://schemas.microsoft.com/office/drawing/2014/main" id="{00000000-0008-0000-0E00-00002E020000}"/>
            </a:ext>
          </a:extLst>
        </xdr:cNvPr>
        <xdr:cNvSpPr txBox="1"/>
      </xdr:nvSpPr>
      <xdr:spPr>
        <a:xfrm>
          <a:off x="12167244" y="963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26179</xdr:rowOff>
    </xdr:from>
    <xdr:ext cx="405111" cy="259045"/>
    <xdr:sp macro="" textlink="">
      <xdr:nvSpPr>
        <xdr:cNvPr id="559" name="n_4aveValue【学校施設】&#10;有形固定資産減価償却率">
          <a:extLst>
            <a:ext uri="{FF2B5EF4-FFF2-40B4-BE49-F238E27FC236}">
              <a16:creationId xmlns:a16="http://schemas.microsoft.com/office/drawing/2014/main" id="{00000000-0008-0000-0E00-00002F020000}"/>
            </a:ext>
          </a:extLst>
        </xdr:cNvPr>
        <xdr:cNvSpPr txBox="1"/>
      </xdr:nvSpPr>
      <xdr:spPr>
        <a:xfrm>
          <a:off x="11354444" y="9608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14495</xdr:rowOff>
    </xdr:from>
    <xdr:ext cx="405111" cy="259045"/>
    <xdr:sp macro="" textlink="">
      <xdr:nvSpPr>
        <xdr:cNvPr id="560" name="n_1mainValue【学校施設】&#10;有形固定資産減価償却率">
          <a:extLst>
            <a:ext uri="{FF2B5EF4-FFF2-40B4-BE49-F238E27FC236}">
              <a16:creationId xmlns:a16="http://schemas.microsoft.com/office/drawing/2014/main" id="{00000000-0008-0000-0E00-000030020000}"/>
            </a:ext>
          </a:extLst>
        </xdr:cNvPr>
        <xdr:cNvSpPr txBox="1"/>
      </xdr:nvSpPr>
      <xdr:spPr>
        <a:xfrm>
          <a:off x="13742044" y="10257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144797</xdr:rowOff>
    </xdr:from>
    <xdr:ext cx="405111" cy="259045"/>
    <xdr:sp macro="" textlink="">
      <xdr:nvSpPr>
        <xdr:cNvPr id="561" name="n_2mainValue【学校施設】&#10;有形固定資産減価償却率">
          <a:extLst>
            <a:ext uri="{FF2B5EF4-FFF2-40B4-BE49-F238E27FC236}">
              <a16:creationId xmlns:a16="http://schemas.microsoft.com/office/drawing/2014/main" id="{00000000-0008-0000-0E00-000031020000}"/>
            </a:ext>
          </a:extLst>
        </xdr:cNvPr>
        <xdr:cNvSpPr txBox="1"/>
      </xdr:nvSpPr>
      <xdr:spPr>
        <a:xfrm>
          <a:off x="12960994"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89933</xdr:rowOff>
    </xdr:from>
    <xdr:ext cx="405111" cy="259045"/>
    <xdr:sp macro="" textlink="">
      <xdr:nvSpPr>
        <xdr:cNvPr id="562" name="n_3mainValue【学校施設】&#10;有形固定資産減価償却率">
          <a:extLst>
            <a:ext uri="{FF2B5EF4-FFF2-40B4-BE49-F238E27FC236}">
              <a16:creationId xmlns:a16="http://schemas.microsoft.com/office/drawing/2014/main" id="{00000000-0008-0000-0E00-000032020000}"/>
            </a:ext>
          </a:extLst>
        </xdr:cNvPr>
        <xdr:cNvSpPr txBox="1"/>
      </xdr:nvSpPr>
      <xdr:spPr>
        <a:xfrm>
          <a:off x="12167244" y="10167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131081</xdr:rowOff>
    </xdr:from>
    <xdr:ext cx="405111" cy="259045"/>
    <xdr:sp macro="" textlink="">
      <xdr:nvSpPr>
        <xdr:cNvPr id="563" name="n_4mainValue【学校施設】&#10;有形固定資産減価償却率">
          <a:extLst>
            <a:ext uri="{FF2B5EF4-FFF2-40B4-BE49-F238E27FC236}">
              <a16:creationId xmlns:a16="http://schemas.microsoft.com/office/drawing/2014/main" id="{00000000-0008-0000-0E00-000033020000}"/>
            </a:ext>
          </a:extLst>
        </xdr:cNvPr>
        <xdr:cNvSpPr txBox="1"/>
      </xdr:nvSpPr>
      <xdr:spPr>
        <a:xfrm>
          <a:off x="11354444" y="10208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00000000-0008-0000-0E00-00003402000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00000000-0008-0000-0E00-000035020000}"/>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00000000-0008-0000-0E00-000036020000}"/>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00000000-0008-0000-0E00-000037020000}"/>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00000000-0008-0000-0E00-00003C020000}"/>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00000000-0008-0000-0E00-00003D020000}"/>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a:extLst>
            <a:ext uri="{FF2B5EF4-FFF2-40B4-BE49-F238E27FC236}">
              <a16:creationId xmlns:a16="http://schemas.microsoft.com/office/drawing/2014/main" id="{00000000-0008-0000-0E00-00003E020000}"/>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5" name="直線コネクタ 574">
          <a:extLst>
            <a:ext uri="{FF2B5EF4-FFF2-40B4-BE49-F238E27FC236}">
              <a16:creationId xmlns:a16="http://schemas.microsoft.com/office/drawing/2014/main" id="{00000000-0008-0000-0E00-00003F020000}"/>
            </a:ext>
          </a:extLst>
        </xdr:cNvPr>
        <xdr:cNvCxnSpPr/>
      </xdr:nvCxnSpPr>
      <xdr:spPr>
        <a:xfrm>
          <a:off x="16459200" y="10464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6049171" y="10328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6459200" y="9366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0" name="テキスト ボックス 579">
          <a:extLst>
            <a:ext uri="{FF2B5EF4-FFF2-40B4-BE49-F238E27FC236}">
              <a16:creationId xmlns:a16="http://schemas.microsoft.com/office/drawing/2014/main" id="{00000000-0008-0000-0E00-000044020000}"/>
            </a:ext>
          </a:extLst>
        </xdr:cNvPr>
        <xdr:cNvSpPr txBox="1"/>
      </xdr:nvSpPr>
      <xdr:spPr>
        <a:xfrm>
          <a:off x="16049171" y="9230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2" name="テキスト ボックス 581">
          <a:extLst>
            <a:ext uri="{FF2B5EF4-FFF2-40B4-BE49-F238E27FC236}">
              <a16:creationId xmlns:a16="http://schemas.microsoft.com/office/drawing/2014/main" id="{00000000-0008-0000-0E00-000046020000}"/>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a:extLst>
            <a:ext uri="{FF2B5EF4-FFF2-40B4-BE49-F238E27FC236}">
              <a16:creationId xmlns:a16="http://schemas.microsoft.com/office/drawing/2014/main" id="{00000000-0008-0000-0E00-000047020000}"/>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32004</xdr:rowOff>
    </xdr:from>
    <xdr:to>
      <xdr:col>116</xdr:col>
      <xdr:colOff>62864</xdr:colOff>
      <xdr:row>62</xdr:row>
      <xdr:rowOff>170879</xdr:rowOff>
    </xdr:to>
    <xdr:cxnSp macro="">
      <xdr:nvCxnSpPr>
        <xdr:cNvPr id="584" name="直線コネクタ 583">
          <a:extLst>
            <a:ext uri="{FF2B5EF4-FFF2-40B4-BE49-F238E27FC236}">
              <a16:creationId xmlns:a16="http://schemas.microsoft.com/office/drawing/2014/main" id="{00000000-0008-0000-0E00-000048020000}"/>
            </a:ext>
          </a:extLst>
        </xdr:cNvPr>
        <xdr:cNvCxnSpPr/>
      </xdr:nvCxnSpPr>
      <xdr:spPr>
        <a:xfrm flipV="1">
          <a:off x="19951064" y="9283954"/>
          <a:ext cx="0" cy="1123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3256</xdr:rowOff>
    </xdr:from>
    <xdr:ext cx="469744" cy="259045"/>
    <xdr:sp macro="" textlink="">
      <xdr:nvSpPr>
        <xdr:cNvPr id="585" name="【学校施設】&#10;一人当たり面積最小値テキスト">
          <a:extLst>
            <a:ext uri="{FF2B5EF4-FFF2-40B4-BE49-F238E27FC236}">
              <a16:creationId xmlns:a16="http://schemas.microsoft.com/office/drawing/2014/main" id="{00000000-0008-0000-0E00-000049020000}"/>
            </a:ext>
          </a:extLst>
        </xdr:cNvPr>
        <xdr:cNvSpPr txBox="1"/>
      </xdr:nvSpPr>
      <xdr:spPr>
        <a:xfrm>
          <a:off x="19989800" y="10410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170879</xdr:rowOff>
    </xdr:from>
    <xdr:to>
      <xdr:col>116</xdr:col>
      <xdr:colOff>152400</xdr:colOff>
      <xdr:row>62</xdr:row>
      <xdr:rowOff>170879</xdr:rowOff>
    </xdr:to>
    <xdr:cxnSp macro="">
      <xdr:nvCxnSpPr>
        <xdr:cNvPr id="586" name="直線コネクタ 585">
          <a:extLst>
            <a:ext uri="{FF2B5EF4-FFF2-40B4-BE49-F238E27FC236}">
              <a16:creationId xmlns:a16="http://schemas.microsoft.com/office/drawing/2014/main" id="{00000000-0008-0000-0E00-00004A020000}"/>
            </a:ext>
          </a:extLst>
        </xdr:cNvPr>
        <xdr:cNvCxnSpPr/>
      </xdr:nvCxnSpPr>
      <xdr:spPr>
        <a:xfrm>
          <a:off x="19881850" y="104070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150131</xdr:rowOff>
    </xdr:from>
    <xdr:ext cx="469744" cy="259045"/>
    <xdr:sp macro="" textlink="">
      <xdr:nvSpPr>
        <xdr:cNvPr id="587" name="【学校施設】&#10;一人当たり面積最大値テキスト">
          <a:extLst>
            <a:ext uri="{FF2B5EF4-FFF2-40B4-BE49-F238E27FC236}">
              <a16:creationId xmlns:a16="http://schemas.microsoft.com/office/drawing/2014/main" id="{00000000-0008-0000-0E00-00004B020000}"/>
            </a:ext>
          </a:extLst>
        </xdr:cNvPr>
        <xdr:cNvSpPr txBox="1"/>
      </xdr:nvSpPr>
      <xdr:spPr>
        <a:xfrm>
          <a:off x="19989800" y="9071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32004</xdr:rowOff>
    </xdr:from>
    <xdr:to>
      <xdr:col>116</xdr:col>
      <xdr:colOff>152400</xdr:colOff>
      <xdr:row>56</xdr:row>
      <xdr:rowOff>32004</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a:off x="19881850" y="92839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100220</xdr:rowOff>
    </xdr:from>
    <xdr:ext cx="469744" cy="259045"/>
    <xdr:sp macro="" textlink="">
      <xdr:nvSpPr>
        <xdr:cNvPr id="589" name="【学校施設】&#10;一人当たり面積平均値テキスト">
          <a:extLst>
            <a:ext uri="{FF2B5EF4-FFF2-40B4-BE49-F238E27FC236}">
              <a16:creationId xmlns:a16="http://schemas.microsoft.com/office/drawing/2014/main" id="{00000000-0008-0000-0E00-00004D020000}"/>
            </a:ext>
          </a:extLst>
        </xdr:cNvPr>
        <xdr:cNvSpPr txBox="1"/>
      </xdr:nvSpPr>
      <xdr:spPr>
        <a:xfrm>
          <a:off x="19989800" y="10012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121793</xdr:rowOff>
    </xdr:from>
    <xdr:to>
      <xdr:col>116</xdr:col>
      <xdr:colOff>114300</xdr:colOff>
      <xdr:row>61</xdr:row>
      <xdr:rowOff>51943</xdr:rowOff>
    </xdr:to>
    <xdr:sp macro="" textlink="">
      <xdr:nvSpPr>
        <xdr:cNvPr id="590" name="フローチャート: 判断 589">
          <a:extLst>
            <a:ext uri="{FF2B5EF4-FFF2-40B4-BE49-F238E27FC236}">
              <a16:creationId xmlns:a16="http://schemas.microsoft.com/office/drawing/2014/main" id="{00000000-0008-0000-0E00-00004E020000}"/>
            </a:ext>
          </a:extLst>
        </xdr:cNvPr>
        <xdr:cNvSpPr/>
      </xdr:nvSpPr>
      <xdr:spPr>
        <a:xfrm>
          <a:off x="19900900" y="100341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120650</xdr:rowOff>
    </xdr:from>
    <xdr:to>
      <xdr:col>112</xdr:col>
      <xdr:colOff>38100</xdr:colOff>
      <xdr:row>61</xdr:row>
      <xdr:rowOff>50800</xdr:rowOff>
    </xdr:to>
    <xdr:sp macro="" textlink="">
      <xdr:nvSpPr>
        <xdr:cNvPr id="591" name="フローチャート: 判断 590">
          <a:extLst>
            <a:ext uri="{FF2B5EF4-FFF2-40B4-BE49-F238E27FC236}">
              <a16:creationId xmlns:a16="http://schemas.microsoft.com/office/drawing/2014/main" id="{00000000-0008-0000-0E00-00004F020000}"/>
            </a:ext>
          </a:extLst>
        </xdr:cNvPr>
        <xdr:cNvSpPr/>
      </xdr:nvSpPr>
      <xdr:spPr>
        <a:xfrm>
          <a:off x="19157950" y="100330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141795</xdr:rowOff>
    </xdr:from>
    <xdr:to>
      <xdr:col>107</xdr:col>
      <xdr:colOff>101600</xdr:colOff>
      <xdr:row>61</xdr:row>
      <xdr:rowOff>71945</xdr:rowOff>
    </xdr:to>
    <xdr:sp macro="" textlink="">
      <xdr:nvSpPr>
        <xdr:cNvPr id="592" name="フローチャート: 判断 591">
          <a:extLst>
            <a:ext uri="{FF2B5EF4-FFF2-40B4-BE49-F238E27FC236}">
              <a16:creationId xmlns:a16="http://schemas.microsoft.com/office/drawing/2014/main" id="{00000000-0008-0000-0E00-000050020000}"/>
            </a:ext>
          </a:extLst>
        </xdr:cNvPr>
        <xdr:cNvSpPr/>
      </xdr:nvSpPr>
      <xdr:spPr>
        <a:xfrm>
          <a:off x="18345150" y="100541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144653</xdr:rowOff>
    </xdr:from>
    <xdr:to>
      <xdr:col>102</xdr:col>
      <xdr:colOff>165100</xdr:colOff>
      <xdr:row>61</xdr:row>
      <xdr:rowOff>74803</xdr:rowOff>
    </xdr:to>
    <xdr:sp macro="" textlink="">
      <xdr:nvSpPr>
        <xdr:cNvPr id="593" name="フローチャート: 判断 592">
          <a:extLst>
            <a:ext uri="{FF2B5EF4-FFF2-40B4-BE49-F238E27FC236}">
              <a16:creationId xmlns:a16="http://schemas.microsoft.com/office/drawing/2014/main" id="{00000000-0008-0000-0E00-000051020000}"/>
            </a:ext>
          </a:extLst>
        </xdr:cNvPr>
        <xdr:cNvSpPr/>
      </xdr:nvSpPr>
      <xdr:spPr>
        <a:xfrm>
          <a:off x="17551400" y="100570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635</xdr:rowOff>
    </xdr:from>
    <xdr:to>
      <xdr:col>98</xdr:col>
      <xdr:colOff>38100</xdr:colOff>
      <xdr:row>61</xdr:row>
      <xdr:rowOff>102235</xdr:rowOff>
    </xdr:to>
    <xdr:sp macro="" textlink="">
      <xdr:nvSpPr>
        <xdr:cNvPr id="594" name="フローチャート: 判断 593">
          <a:extLst>
            <a:ext uri="{FF2B5EF4-FFF2-40B4-BE49-F238E27FC236}">
              <a16:creationId xmlns:a16="http://schemas.microsoft.com/office/drawing/2014/main" id="{00000000-0008-0000-0E00-000052020000}"/>
            </a:ext>
          </a:extLst>
        </xdr:cNvPr>
        <xdr:cNvSpPr/>
      </xdr:nvSpPr>
      <xdr:spPr>
        <a:xfrm>
          <a:off x="16757650" y="100780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0000000-0008-0000-0E00-000053020000}"/>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00000000-0008-0000-0E00-000054020000}"/>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0000000-0008-0000-0E00-000055020000}"/>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E00-000056020000}"/>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E00-00005702000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57785</xdr:rowOff>
    </xdr:from>
    <xdr:to>
      <xdr:col>116</xdr:col>
      <xdr:colOff>114300</xdr:colOff>
      <xdr:row>60</xdr:row>
      <xdr:rowOff>159385</xdr:rowOff>
    </xdr:to>
    <xdr:sp macro="" textlink="">
      <xdr:nvSpPr>
        <xdr:cNvPr id="600" name="楕円 599">
          <a:extLst>
            <a:ext uri="{FF2B5EF4-FFF2-40B4-BE49-F238E27FC236}">
              <a16:creationId xmlns:a16="http://schemas.microsoft.com/office/drawing/2014/main" id="{00000000-0008-0000-0E00-000058020000}"/>
            </a:ext>
          </a:extLst>
        </xdr:cNvPr>
        <xdr:cNvSpPr/>
      </xdr:nvSpPr>
      <xdr:spPr>
        <a:xfrm>
          <a:off x="19900900" y="997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80662</xdr:rowOff>
    </xdr:from>
    <xdr:ext cx="469744" cy="259045"/>
    <xdr:sp macro="" textlink="">
      <xdr:nvSpPr>
        <xdr:cNvPr id="601" name="【学校施設】&#10;一人当たり面積該当値テキスト">
          <a:extLst>
            <a:ext uri="{FF2B5EF4-FFF2-40B4-BE49-F238E27FC236}">
              <a16:creationId xmlns:a16="http://schemas.microsoft.com/office/drawing/2014/main" id="{00000000-0008-0000-0E00-000059020000}"/>
            </a:ext>
          </a:extLst>
        </xdr:cNvPr>
        <xdr:cNvSpPr txBox="1"/>
      </xdr:nvSpPr>
      <xdr:spPr>
        <a:xfrm>
          <a:off x="19989800" y="9827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63500</xdr:rowOff>
    </xdr:from>
    <xdr:to>
      <xdr:col>112</xdr:col>
      <xdr:colOff>38100</xdr:colOff>
      <xdr:row>60</xdr:row>
      <xdr:rowOff>165100</xdr:rowOff>
    </xdr:to>
    <xdr:sp macro="" textlink="">
      <xdr:nvSpPr>
        <xdr:cNvPr id="602" name="楕円 601">
          <a:extLst>
            <a:ext uri="{FF2B5EF4-FFF2-40B4-BE49-F238E27FC236}">
              <a16:creationId xmlns:a16="http://schemas.microsoft.com/office/drawing/2014/main" id="{00000000-0008-0000-0E00-00005A020000}"/>
            </a:ext>
          </a:extLst>
        </xdr:cNvPr>
        <xdr:cNvSpPr/>
      </xdr:nvSpPr>
      <xdr:spPr>
        <a:xfrm>
          <a:off x="19157950" y="99758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108585</xdr:rowOff>
    </xdr:from>
    <xdr:to>
      <xdr:col>116</xdr:col>
      <xdr:colOff>63500</xdr:colOff>
      <xdr:row>60</xdr:row>
      <xdr:rowOff>114300</xdr:rowOff>
    </xdr:to>
    <xdr:cxnSp macro="">
      <xdr:nvCxnSpPr>
        <xdr:cNvPr id="603" name="直線コネクタ 602">
          <a:extLst>
            <a:ext uri="{FF2B5EF4-FFF2-40B4-BE49-F238E27FC236}">
              <a16:creationId xmlns:a16="http://schemas.microsoft.com/office/drawing/2014/main" id="{00000000-0008-0000-0E00-00005B020000}"/>
            </a:ext>
          </a:extLst>
        </xdr:cNvPr>
        <xdr:cNvCxnSpPr/>
      </xdr:nvCxnSpPr>
      <xdr:spPr>
        <a:xfrm flipV="1">
          <a:off x="19202400" y="10020935"/>
          <a:ext cx="7493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70930</xdr:rowOff>
    </xdr:from>
    <xdr:to>
      <xdr:col>107</xdr:col>
      <xdr:colOff>101600</xdr:colOff>
      <xdr:row>61</xdr:row>
      <xdr:rowOff>1080</xdr:rowOff>
    </xdr:to>
    <xdr:sp macro="" textlink="">
      <xdr:nvSpPr>
        <xdr:cNvPr id="604" name="楕円 603">
          <a:extLst>
            <a:ext uri="{FF2B5EF4-FFF2-40B4-BE49-F238E27FC236}">
              <a16:creationId xmlns:a16="http://schemas.microsoft.com/office/drawing/2014/main" id="{00000000-0008-0000-0E00-00005C020000}"/>
            </a:ext>
          </a:extLst>
        </xdr:cNvPr>
        <xdr:cNvSpPr/>
      </xdr:nvSpPr>
      <xdr:spPr>
        <a:xfrm>
          <a:off x="18345150" y="99832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114300</xdr:rowOff>
    </xdr:from>
    <xdr:to>
      <xdr:col>111</xdr:col>
      <xdr:colOff>177800</xdr:colOff>
      <xdr:row>60</xdr:row>
      <xdr:rowOff>121730</xdr:rowOff>
    </xdr:to>
    <xdr:cxnSp macro="">
      <xdr:nvCxnSpPr>
        <xdr:cNvPr id="605" name="直線コネクタ 604">
          <a:extLst>
            <a:ext uri="{FF2B5EF4-FFF2-40B4-BE49-F238E27FC236}">
              <a16:creationId xmlns:a16="http://schemas.microsoft.com/office/drawing/2014/main" id="{00000000-0008-0000-0E00-00005D020000}"/>
            </a:ext>
          </a:extLst>
        </xdr:cNvPr>
        <xdr:cNvCxnSpPr/>
      </xdr:nvCxnSpPr>
      <xdr:spPr>
        <a:xfrm flipV="1">
          <a:off x="18395950" y="10026650"/>
          <a:ext cx="80645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82359</xdr:rowOff>
    </xdr:from>
    <xdr:to>
      <xdr:col>102</xdr:col>
      <xdr:colOff>165100</xdr:colOff>
      <xdr:row>61</xdr:row>
      <xdr:rowOff>12509</xdr:rowOff>
    </xdr:to>
    <xdr:sp macro="" textlink="">
      <xdr:nvSpPr>
        <xdr:cNvPr id="606" name="楕円 605">
          <a:extLst>
            <a:ext uri="{FF2B5EF4-FFF2-40B4-BE49-F238E27FC236}">
              <a16:creationId xmlns:a16="http://schemas.microsoft.com/office/drawing/2014/main" id="{00000000-0008-0000-0E00-00005E020000}"/>
            </a:ext>
          </a:extLst>
        </xdr:cNvPr>
        <xdr:cNvSpPr/>
      </xdr:nvSpPr>
      <xdr:spPr>
        <a:xfrm>
          <a:off x="17551400" y="999470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121730</xdr:rowOff>
    </xdr:from>
    <xdr:to>
      <xdr:col>107</xdr:col>
      <xdr:colOff>50800</xdr:colOff>
      <xdr:row>60</xdr:row>
      <xdr:rowOff>133159</xdr:rowOff>
    </xdr:to>
    <xdr:cxnSp macro="">
      <xdr:nvCxnSpPr>
        <xdr:cNvPr id="607" name="直線コネクタ 606">
          <a:extLst>
            <a:ext uri="{FF2B5EF4-FFF2-40B4-BE49-F238E27FC236}">
              <a16:creationId xmlns:a16="http://schemas.microsoft.com/office/drawing/2014/main" id="{00000000-0008-0000-0E00-00005F020000}"/>
            </a:ext>
          </a:extLst>
        </xdr:cNvPr>
        <xdr:cNvCxnSpPr/>
      </xdr:nvCxnSpPr>
      <xdr:spPr>
        <a:xfrm flipV="1">
          <a:off x="17602200" y="10034080"/>
          <a:ext cx="79375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88646</xdr:rowOff>
    </xdr:from>
    <xdr:to>
      <xdr:col>98</xdr:col>
      <xdr:colOff>38100</xdr:colOff>
      <xdr:row>61</xdr:row>
      <xdr:rowOff>18796</xdr:rowOff>
    </xdr:to>
    <xdr:sp macro="" textlink="">
      <xdr:nvSpPr>
        <xdr:cNvPr id="608" name="楕円 607">
          <a:extLst>
            <a:ext uri="{FF2B5EF4-FFF2-40B4-BE49-F238E27FC236}">
              <a16:creationId xmlns:a16="http://schemas.microsoft.com/office/drawing/2014/main" id="{00000000-0008-0000-0E00-000060020000}"/>
            </a:ext>
          </a:extLst>
        </xdr:cNvPr>
        <xdr:cNvSpPr/>
      </xdr:nvSpPr>
      <xdr:spPr>
        <a:xfrm>
          <a:off x="16757650" y="1000099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133159</xdr:rowOff>
    </xdr:from>
    <xdr:to>
      <xdr:col>102</xdr:col>
      <xdr:colOff>114300</xdr:colOff>
      <xdr:row>60</xdr:row>
      <xdr:rowOff>139446</xdr:rowOff>
    </xdr:to>
    <xdr:cxnSp macro="">
      <xdr:nvCxnSpPr>
        <xdr:cNvPr id="609" name="直線コネクタ 608">
          <a:extLst>
            <a:ext uri="{FF2B5EF4-FFF2-40B4-BE49-F238E27FC236}">
              <a16:creationId xmlns:a16="http://schemas.microsoft.com/office/drawing/2014/main" id="{00000000-0008-0000-0E00-000061020000}"/>
            </a:ext>
          </a:extLst>
        </xdr:cNvPr>
        <xdr:cNvCxnSpPr/>
      </xdr:nvCxnSpPr>
      <xdr:spPr>
        <a:xfrm flipV="1">
          <a:off x="16802100" y="10045509"/>
          <a:ext cx="8001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41927</xdr:rowOff>
    </xdr:from>
    <xdr:ext cx="469744" cy="259045"/>
    <xdr:sp macro="" textlink="">
      <xdr:nvSpPr>
        <xdr:cNvPr id="610" name="n_1aveValue【学校施設】&#10;一人当たり面積">
          <a:extLst>
            <a:ext uri="{FF2B5EF4-FFF2-40B4-BE49-F238E27FC236}">
              <a16:creationId xmlns:a16="http://schemas.microsoft.com/office/drawing/2014/main" id="{00000000-0008-0000-0E00-000062020000}"/>
            </a:ext>
          </a:extLst>
        </xdr:cNvPr>
        <xdr:cNvSpPr txBox="1"/>
      </xdr:nvSpPr>
      <xdr:spPr>
        <a:xfrm>
          <a:off x="18980227" y="1011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63072</xdr:rowOff>
    </xdr:from>
    <xdr:ext cx="469744" cy="259045"/>
    <xdr:sp macro="" textlink="">
      <xdr:nvSpPr>
        <xdr:cNvPr id="611" name="n_2aveValue【学校施設】&#10;一人当たり面積">
          <a:extLst>
            <a:ext uri="{FF2B5EF4-FFF2-40B4-BE49-F238E27FC236}">
              <a16:creationId xmlns:a16="http://schemas.microsoft.com/office/drawing/2014/main" id="{00000000-0008-0000-0E00-000063020000}"/>
            </a:ext>
          </a:extLst>
        </xdr:cNvPr>
        <xdr:cNvSpPr txBox="1"/>
      </xdr:nvSpPr>
      <xdr:spPr>
        <a:xfrm>
          <a:off x="18180127" y="10140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65930</xdr:rowOff>
    </xdr:from>
    <xdr:ext cx="469744" cy="259045"/>
    <xdr:sp macro="" textlink="">
      <xdr:nvSpPr>
        <xdr:cNvPr id="612" name="n_3aveValue【学校施設】&#10;一人当たり面積">
          <a:extLst>
            <a:ext uri="{FF2B5EF4-FFF2-40B4-BE49-F238E27FC236}">
              <a16:creationId xmlns:a16="http://schemas.microsoft.com/office/drawing/2014/main" id="{00000000-0008-0000-0E00-000064020000}"/>
            </a:ext>
          </a:extLst>
        </xdr:cNvPr>
        <xdr:cNvSpPr txBox="1"/>
      </xdr:nvSpPr>
      <xdr:spPr>
        <a:xfrm>
          <a:off x="17386377" y="10143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93362</xdr:rowOff>
    </xdr:from>
    <xdr:ext cx="469744" cy="259045"/>
    <xdr:sp macro="" textlink="">
      <xdr:nvSpPr>
        <xdr:cNvPr id="613" name="n_4aveValue【学校施設】&#10;一人当たり面積">
          <a:extLst>
            <a:ext uri="{FF2B5EF4-FFF2-40B4-BE49-F238E27FC236}">
              <a16:creationId xmlns:a16="http://schemas.microsoft.com/office/drawing/2014/main" id="{00000000-0008-0000-0E00-000065020000}"/>
            </a:ext>
          </a:extLst>
        </xdr:cNvPr>
        <xdr:cNvSpPr txBox="1"/>
      </xdr:nvSpPr>
      <xdr:spPr>
        <a:xfrm>
          <a:off x="16592627" y="10170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10177</xdr:rowOff>
    </xdr:from>
    <xdr:ext cx="469744" cy="259045"/>
    <xdr:sp macro="" textlink="">
      <xdr:nvSpPr>
        <xdr:cNvPr id="614" name="n_1mainValue【学校施設】&#10;一人当たり面積">
          <a:extLst>
            <a:ext uri="{FF2B5EF4-FFF2-40B4-BE49-F238E27FC236}">
              <a16:creationId xmlns:a16="http://schemas.microsoft.com/office/drawing/2014/main" id="{00000000-0008-0000-0E00-000066020000}"/>
            </a:ext>
          </a:extLst>
        </xdr:cNvPr>
        <xdr:cNvSpPr txBox="1"/>
      </xdr:nvSpPr>
      <xdr:spPr>
        <a:xfrm>
          <a:off x="18980227" y="975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17607</xdr:rowOff>
    </xdr:from>
    <xdr:ext cx="469744" cy="259045"/>
    <xdr:sp macro="" textlink="">
      <xdr:nvSpPr>
        <xdr:cNvPr id="615" name="n_2mainValue【学校施設】&#10;一人当たり面積">
          <a:extLst>
            <a:ext uri="{FF2B5EF4-FFF2-40B4-BE49-F238E27FC236}">
              <a16:creationId xmlns:a16="http://schemas.microsoft.com/office/drawing/2014/main" id="{00000000-0008-0000-0E00-000067020000}"/>
            </a:ext>
          </a:extLst>
        </xdr:cNvPr>
        <xdr:cNvSpPr txBox="1"/>
      </xdr:nvSpPr>
      <xdr:spPr>
        <a:xfrm>
          <a:off x="18180127" y="976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29036</xdr:rowOff>
    </xdr:from>
    <xdr:ext cx="469744" cy="259045"/>
    <xdr:sp macro="" textlink="">
      <xdr:nvSpPr>
        <xdr:cNvPr id="616" name="n_3mainValue【学校施設】&#10;一人当たり面積">
          <a:extLst>
            <a:ext uri="{FF2B5EF4-FFF2-40B4-BE49-F238E27FC236}">
              <a16:creationId xmlns:a16="http://schemas.microsoft.com/office/drawing/2014/main" id="{00000000-0008-0000-0E00-000068020000}"/>
            </a:ext>
          </a:extLst>
        </xdr:cNvPr>
        <xdr:cNvSpPr txBox="1"/>
      </xdr:nvSpPr>
      <xdr:spPr>
        <a:xfrm>
          <a:off x="17386377" y="9776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35323</xdr:rowOff>
    </xdr:from>
    <xdr:ext cx="469744" cy="259045"/>
    <xdr:sp macro="" textlink="">
      <xdr:nvSpPr>
        <xdr:cNvPr id="617" name="n_4mainValue【学校施設】&#10;一人当たり面積">
          <a:extLst>
            <a:ext uri="{FF2B5EF4-FFF2-40B4-BE49-F238E27FC236}">
              <a16:creationId xmlns:a16="http://schemas.microsoft.com/office/drawing/2014/main" id="{00000000-0008-0000-0E00-000069020000}"/>
            </a:ext>
          </a:extLst>
        </xdr:cNvPr>
        <xdr:cNvSpPr txBox="1"/>
      </xdr:nvSpPr>
      <xdr:spPr>
        <a:xfrm>
          <a:off x="16592627" y="9782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00000000-0008-0000-0E00-00006A020000}"/>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00000000-0008-0000-0E00-00006B020000}"/>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00000000-0008-0000-0E00-00006C020000}"/>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00000000-0008-0000-0E00-00006D020000}"/>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00000000-0008-0000-0E00-00006F020000}"/>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6" name="テキスト ボックス 625">
          <a:extLst>
            <a:ext uri="{FF2B5EF4-FFF2-40B4-BE49-F238E27FC236}">
              <a16:creationId xmlns:a16="http://schemas.microsoft.com/office/drawing/2014/main" id="{00000000-0008-0000-0E00-000072020000}"/>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7" name="直線コネクタ 626">
          <a:extLst>
            <a:ext uri="{FF2B5EF4-FFF2-40B4-BE49-F238E27FC236}">
              <a16:creationId xmlns:a16="http://schemas.microsoft.com/office/drawing/2014/main" id="{00000000-0008-0000-0E00-000073020000}"/>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8" name="テキスト ボックス 627">
          <a:extLst>
            <a:ext uri="{FF2B5EF4-FFF2-40B4-BE49-F238E27FC236}">
              <a16:creationId xmlns:a16="http://schemas.microsoft.com/office/drawing/2014/main" id="{00000000-0008-0000-0E00-000074020000}"/>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9" name="直線コネクタ 628">
          <a:extLst>
            <a:ext uri="{FF2B5EF4-FFF2-40B4-BE49-F238E27FC236}">
              <a16:creationId xmlns:a16="http://schemas.microsoft.com/office/drawing/2014/main" id="{00000000-0008-0000-0E00-000075020000}"/>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0" name="テキスト ボックス 629">
          <a:extLst>
            <a:ext uri="{FF2B5EF4-FFF2-40B4-BE49-F238E27FC236}">
              <a16:creationId xmlns:a16="http://schemas.microsoft.com/office/drawing/2014/main" id="{00000000-0008-0000-0E00-000076020000}"/>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1" name="直線コネクタ 630">
          <a:extLst>
            <a:ext uri="{FF2B5EF4-FFF2-40B4-BE49-F238E27FC236}">
              <a16:creationId xmlns:a16="http://schemas.microsoft.com/office/drawing/2014/main" id="{00000000-0008-0000-0E00-000077020000}"/>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2" name="テキスト ボックス 631">
          <a:extLst>
            <a:ext uri="{FF2B5EF4-FFF2-40B4-BE49-F238E27FC236}">
              <a16:creationId xmlns:a16="http://schemas.microsoft.com/office/drawing/2014/main" id="{00000000-0008-0000-0E00-000078020000}"/>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3" name="直線コネクタ 632">
          <a:extLst>
            <a:ext uri="{FF2B5EF4-FFF2-40B4-BE49-F238E27FC236}">
              <a16:creationId xmlns:a16="http://schemas.microsoft.com/office/drawing/2014/main" id="{00000000-0008-0000-0E00-000079020000}"/>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4" name="テキスト ボックス 633">
          <a:extLst>
            <a:ext uri="{FF2B5EF4-FFF2-40B4-BE49-F238E27FC236}">
              <a16:creationId xmlns:a16="http://schemas.microsoft.com/office/drawing/2014/main" id="{00000000-0008-0000-0E00-00007A020000}"/>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5" name="直線コネクタ 634">
          <a:extLst>
            <a:ext uri="{FF2B5EF4-FFF2-40B4-BE49-F238E27FC236}">
              <a16:creationId xmlns:a16="http://schemas.microsoft.com/office/drawing/2014/main" id="{00000000-0008-0000-0E00-00007B020000}"/>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6" name="テキスト ボックス 635">
          <a:extLst>
            <a:ext uri="{FF2B5EF4-FFF2-40B4-BE49-F238E27FC236}">
              <a16:creationId xmlns:a16="http://schemas.microsoft.com/office/drawing/2014/main" id="{00000000-0008-0000-0E00-00007C020000}"/>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7" name="直線コネクタ 636">
          <a:extLst>
            <a:ext uri="{FF2B5EF4-FFF2-40B4-BE49-F238E27FC236}">
              <a16:creationId xmlns:a16="http://schemas.microsoft.com/office/drawing/2014/main" id="{00000000-0008-0000-0E00-00007D020000}"/>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8" name="テキスト ボックス 637">
          <a:extLst>
            <a:ext uri="{FF2B5EF4-FFF2-40B4-BE49-F238E27FC236}">
              <a16:creationId xmlns:a16="http://schemas.microsoft.com/office/drawing/2014/main" id="{00000000-0008-0000-0E00-00007E020000}"/>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0" name="テキスト ボックス 639">
          <a:extLst>
            <a:ext uri="{FF2B5EF4-FFF2-40B4-BE49-F238E27FC236}">
              <a16:creationId xmlns:a16="http://schemas.microsoft.com/office/drawing/2014/main" id="{00000000-0008-0000-0E00-000080020000}"/>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1" name="【児童館】&#10;有形固定資産減価償却率グラフ枠">
          <a:extLst>
            <a:ext uri="{FF2B5EF4-FFF2-40B4-BE49-F238E27FC236}">
              <a16:creationId xmlns:a16="http://schemas.microsoft.com/office/drawing/2014/main" id="{00000000-0008-0000-0E00-000081020000}"/>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43814</xdr:rowOff>
    </xdr:from>
    <xdr:to>
      <xdr:col>85</xdr:col>
      <xdr:colOff>126364</xdr:colOff>
      <xdr:row>86</xdr:row>
      <xdr:rowOff>114300</xdr:rowOff>
    </xdr:to>
    <xdr:cxnSp macro="">
      <xdr:nvCxnSpPr>
        <xdr:cNvPr id="642" name="直線コネクタ 641">
          <a:extLst>
            <a:ext uri="{FF2B5EF4-FFF2-40B4-BE49-F238E27FC236}">
              <a16:creationId xmlns:a16="http://schemas.microsoft.com/office/drawing/2014/main" id="{00000000-0008-0000-0E00-000082020000}"/>
            </a:ext>
          </a:extLst>
        </xdr:cNvPr>
        <xdr:cNvCxnSpPr/>
      </xdr:nvCxnSpPr>
      <xdr:spPr>
        <a:xfrm flipV="1">
          <a:off x="14699614" y="12927964"/>
          <a:ext cx="0" cy="1391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3" name="【児童館】&#10;有形固定資産減価償却率最小値テキスト">
          <a:extLst>
            <a:ext uri="{FF2B5EF4-FFF2-40B4-BE49-F238E27FC236}">
              <a16:creationId xmlns:a16="http://schemas.microsoft.com/office/drawing/2014/main" id="{00000000-0008-0000-0E00-000083020000}"/>
            </a:ext>
          </a:extLst>
        </xdr:cNvPr>
        <xdr:cNvSpPr txBox="1"/>
      </xdr:nvSpPr>
      <xdr:spPr>
        <a:xfrm>
          <a:off x="1473835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4" name="直線コネクタ 643">
          <a:extLst>
            <a:ext uri="{FF2B5EF4-FFF2-40B4-BE49-F238E27FC236}">
              <a16:creationId xmlns:a16="http://schemas.microsoft.com/office/drawing/2014/main" id="{00000000-0008-0000-0E00-000084020000}"/>
            </a:ext>
          </a:extLst>
        </xdr:cNvPr>
        <xdr:cNvCxnSpPr/>
      </xdr:nvCxnSpPr>
      <xdr:spPr>
        <a:xfrm>
          <a:off x="146113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161941</xdr:rowOff>
    </xdr:from>
    <xdr:ext cx="405111" cy="259045"/>
    <xdr:sp macro="" textlink="">
      <xdr:nvSpPr>
        <xdr:cNvPr id="645" name="【児童館】&#10;有形固定資産減価償却率最大値テキスト">
          <a:extLst>
            <a:ext uri="{FF2B5EF4-FFF2-40B4-BE49-F238E27FC236}">
              <a16:creationId xmlns:a16="http://schemas.microsoft.com/office/drawing/2014/main" id="{00000000-0008-0000-0E00-000085020000}"/>
            </a:ext>
          </a:extLst>
        </xdr:cNvPr>
        <xdr:cNvSpPr txBox="1"/>
      </xdr:nvSpPr>
      <xdr:spPr>
        <a:xfrm>
          <a:off x="14738350" y="12715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43814</xdr:rowOff>
    </xdr:from>
    <xdr:to>
      <xdr:col>86</xdr:col>
      <xdr:colOff>25400</xdr:colOff>
      <xdr:row>78</xdr:row>
      <xdr:rowOff>43814</xdr:rowOff>
    </xdr:to>
    <xdr:cxnSp macro="">
      <xdr:nvCxnSpPr>
        <xdr:cNvPr id="646" name="直線コネクタ 645">
          <a:extLst>
            <a:ext uri="{FF2B5EF4-FFF2-40B4-BE49-F238E27FC236}">
              <a16:creationId xmlns:a16="http://schemas.microsoft.com/office/drawing/2014/main" id="{00000000-0008-0000-0E00-000086020000}"/>
            </a:ext>
          </a:extLst>
        </xdr:cNvPr>
        <xdr:cNvCxnSpPr/>
      </xdr:nvCxnSpPr>
      <xdr:spPr>
        <a:xfrm>
          <a:off x="14611350" y="129279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40657</xdr:rowOff>
    </xdr:from>
    <xdr:ext cx="405111" cy="259045"/>
    <xdr:sp macro="" textlink="">
      <xdr:nvSpPr>
        <xdr:cNvPr id="647" name="【児童館】&#10;有形固定資産減価償却率平均値テキスト">
          <a:extLst>
            <a:ext uri="{FF2B5EF4-FFF2-40B4-BE49-F238E27FC236}">
              <a16:creationId xmlns:a16="http://schemas.microsoft.com/office/drawing/2014/main" id="{00000000-0008-0000-0E00-000087020000}"/>
            </a:ext>
          </a:extLst>
        </xdr:cNvPr>
        <xdr:cNvSpPr txBox="1"/>
      </xdr:nvSpPr>
      <xdr:spPr>
        <a:xfrm>
          <a:off x="14738350" y="13585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17780</xdr:rowOff>
    </xdr:from>
    <xdr:to>
      <xdr:col>85</xdr:col>
      <xdr:colOff>177800</xdr:colOff>
      <xdr:row>83</xdr:row>
      <xdr:rowOff>119380</xdr:rowOff>
    </xdr:to>
    <xdr:sp macro="" textlink="">
      <xdr:nvSpPr>
        <xdr:cNvPr id="648" name="フローチャート: 判断 647">
          <a:extLst>
            <a:ext uri="{FF2B5EF4-FFF2-40B4-BE49-F238E27FC236}">
              <a16:creationId xmlns:a16="http://schemas.microsoft.com/office/drawing/2014/main" id="{00000000-0008-0000-0E00-000088020000}"/>
            </a:ext>
          </a:extLst>
        </xdr:cNvPr>
        <xdr:cNvSpPr/>
      </xdr:nvSpPr>
      <xdr:spPr>
        <a:xfrm>
          <a:off x="14649450" y="1372743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2539</xdr:rowOff>
    </xdr:from>
    <xdr:to>
      <xdr:col>81</xdr:col>
      <xdr:colOff>101600</xdr:colOff>
      <xdr:row>83</xdr:row>
      <xdr:rowOff>104139</xdr:rowOff>
    </xdr:to>
    <xdr:sp macro="" textlink="">
      <xdr:nvSpPr>
        <xdr:cNvPr id="649" name="フローチャート: 判断 648">
          <a:extLst>
            <a:ext uri="{FF2B5EF4-FFF2-40B4-BE49-F238E27FC236}">
              <a16:creationId xmlns:a16="http://schemas.microsoft.com/office/drawing/2014/main" id="{00000000-0008-0000-0E00-000089020000}"/>
            </a:ext>
          </a:extLst>
        </xdr:cNvPr>
        <xdr:cNvSpPr/>
      </xdr:nvSpPr>
      <xdr:spPr>
        <a:xfrm>
          <a:off x="13887450" y="13712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114936</xdr:rowOff>
    </xdr:from>
    <xdr:to>
      <xdr:col>76</xdr:col>
      <xdr:colOff>165100</xdr:colOff>
      <xdr:row>83</xdr:row>
      <xdr:rowOff>45086</xdr:rowOff>
    </xdr:to>
    <xdr:sp macro="" textlink="">
      <xdr:nvSpPr>
        <xdr:cNvPr id="650" name="フローチャート: 判断 649">
          <a:extLst>
            <a:ext uri="{FF2B5EF4-FFF2-40B4-BE49-F238E27FC236}">
              <a16:creationId xmlns:a16="http://schemas.microsoft.com/office/drawing/2014/main" id="{00000000-0008-0000-0E00-00008A020000}"/>
            </a:ext>
          </a:extLst>
        </xdr:cNvPr>
        <xdr:cNvSpPr/>
      </xdr:nvSpPr>
      <xdr:spPr>
        <a:xfrm>
          <a:off x="13093700" y="136594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65405</xdr:rowOff>
    </xdr:from>
    <xdr:to>
      <xdr:col>72</xdr:col>
      <xdr:colOff>38100</xdr:colOff>
      <xdr:row>82</xdr:row>
      <xdr:rowOff>167005</xdr:rowOff>
    </xdr:to>
    <xdr:sp macro="" textlink="">
      <xdr:nvSpPr>
        <xdr:cNvPr id="651" name="フローチャート: 判断 650">
          <a:extLst>
            <a:ext uri="{FF2B5EF4-FFF2-40B4-BE49-F238E27FC236}">
              <a16:creationId xmlns:a16="http://schemas.microsoft.com/office/drawing/2014/main" id="{00000000-0008-0000-0E00-00008B020000}"/>
            </a:ext>
          </a:extLst>
        </xdr:cNvPr>
        <xdr:cNvSpPr/>
      </xdr:nvSpPr>
      <xdr:spPr>
        <a:xfrm>
          <a:off x="12299950" y="136099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44450</xdr:rowOff>
    </xdr:from>
    <xdr:to>
      <xdr:col>67</xdr:col>
      <xdr:colOff>101600</xdr:colOff>
      <xdr:row>82</xdr:row>
      <xdr:rowOff>146050</xdr:rowOff>
    </xdr:to>
    <xdr:sp macro="" textlink="">
      <xdr:nvSpPr>
        <xdr:cNvPr id="652" name="フローチャート: 判断 651">
          <a:extLst>
            <a:ext uri="{FF2B5EF4-FFF2-40B4-BE49-F238E27FC236}">
              <a16:creationId xmlns:a16="http://schemas.microsoft.com/office/drawing/2014/main" id="{00000000-0008-0000-0E00-00008C020000}"/>
            </a:ext>
          </a:extLst>
        </xdr:cNvPr>
        <xdr:cNvSpPr/>
      </xdr:nvSpPr>
      <xdr:spPr>
        <a:xfrm>
          <a:off x="11487150" y="1358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00000000-0008-0000-0E00-00008D020000}"/>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E00-00008E020000}"/>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0000000-0008-0000-0E00-00008F020000}"/>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00000000-0008-0000-0E00-000090020000}"/>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00000000-0008-0000-0E00-000091020000}"/>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63500</xdr:rowOff>
    </xdr:from>
    <xdr:to>
      <xdr:col>85</xdr:col>
      <xdr:colOff>177800</xdr:colOff>
      <xdr:row>86</xdr:row>
      <xdr:rowOff>165100</xdr:rowOff>
    </xdr:to>
    <xdr:sp macro="" textlink="">
      <xdr:nvSpPr>
        <xdr:cNvPr id="658" name="楕円 657">
          <a:extLst>
            <a:ext uri="{FF2B5EF4-FFF2-40B4-BE49-F238E27FC236}">
              <a16:creationId xmlns:a16="http://schemas.microsoft.com/office/drawing/2014/main" id="{00000000-0008-0000-0E00-000092020000}"/>
            </a:ext>
          </a:extLst>
        </xdr:cNvPr>
        <xdr:cNvSpPr/>
      </xdr:nvSpPr>
      <xdr:spPr>
        <a:xfrm>
          <a:off x="14649450" y="1426845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149877</xdr:rowOff>
    </xdr:from>
    <xdr:ext cx="469744" cy="259045"/>
    <xdr:sp macro="" textlink="">
      <xdr:nvSpPr>
        <xdr:cNvPr id="659" name="【児童館】&#10;有形固定資産減価償却率該当値テキスト">
          <a:extLst>
            <a:ext uri="{FF2B5EF4-FFF2-40B4-BE49-F238E27FC236}">
              <a16:creationId xmlns:a16="http://schemas.microsoft.com/office/drawing/2014/main" id="{00000000-0008-0000-0E00-000093020000}"/>
            </a:ext>
          </a:extLst>
        </xdr:cNvPr>
        <xdr:cNvSpPr txBox="1"/>
      </xdr:nvSpPr>
      <xdr:spPr>
        <a:xfrm>
          <a:off x="14738350" y="1418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63500</xdr:rowOff>
    </xdr:from>
    <xdr:to>
      <xdr:col>81</xdr:col>
      <xdr:colOff>101600</xdr:colOff>
      <xdr:row>86</xdr:row>
      <xdr:rowOff>165100</xdr:rowOff>
    </xdr:to>
    <xdr:sp macro="" textlink="">
      <xdr:nvSpPr>
        <xdr:cNvPr id="660" name="楕円 659">
          <a:extLst>
            <a:ext uri="{FF2B5EF4-FFF2-40B4-BE49-F238E27FC236}">
              <a16:creationId xmlns:a16="http://schemas.microsoft.com/office/drawing/2014/main" id="{00000000-0008-0000-0E00-000094020000}"/>
            </a:ext>
          </a:extLst>
        </xdr:cNvPr>
        <xdr:cNvSpPr/>
      </xdr:nvSpPr>
      <xdr:spPr>
        <a:xfrm>
          <a:off x="13887450" y="1426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114300</xdr:rowOff>
    </xdr:from>
    <xdr:to>
      <xdr:col>85</xdr:col>
      <xdr:colOff>127000</xdr:colOff>
      <xdr:row>86</xdr:row>
      <xdr:rowOff>114300</xdr:rowOff>
    </xdr:to>
    <xdr:cxnSp macro="">
      <xdr:nvCxnSpPr>
        <xdr:cNvPr id="661" name="直線コネクタ 660">
          <a:extLst>
            <a:ext uri="{FF2B5EF4-FFF2-40B4-BE49-F238E27FC236}">
              <a16:creationId xmlns:a16="http://schemas.microsoft.com/office/drawing/2014/main" id="{00000000-0008-0000-0E00-000095020000}"/>
            </a:ext>
          </a:extLst>
        </xdr:cNvPr>
        <xdr:cNvCxnSpPr/>
      </xdr:nvCxnSpPr>
      <xdr:spPr>
        <a:xfrm>
          <a:off x="13938250" y="1431925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63500</xdr:rowOff>
    </xdr:from>
    <xdr:to>
      <xdr:col>76</xdr:col>
      <xdr:colOff>165100</xdr:colOff>
      <xdr:row>86</xdr:row>
      <xdr:rowOff>165100</xdr:rowOff>
    </xdr:to>
    <xdr:sp macro="" textlink="">
      <xdr:nvSpPr>
        <xdr:cNvPr id="662" name="楕円 661">
          <a:extLst>
            <a:ext uri="{FF2B5EF4-FFF2-40B4-BE49-F238E27FC236}">
              <a16:creationId xmlns:a16="http://schemas.microsoft.com/office/drawing/2014/main" id="{00000000-0008-0000-0E00-000096020000}"/>
            </a:ext>
          </a:extLst>
        </xdr:cNvPr>
        <xdr:cNvSpPr/>
      </xdr:nvSpPr>
      <xdr:spPr>
        <a:xfrm>
          <a:off x="13093700" y="1426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114300</xdr:rowOff>
    </xdr:from>
    <xdr:to>
      <xdr:col>81</xdr:col>
      <xdr:colOff>50800</xdr:colOff>
      <xdr:row>86</xdr:row>
      <xdr:rowOff>114300</xdr:rowOff>
    </xdr:to>
    <xdr:cxnSp macro="">
      <xdr:nvCxnSpPr>
        <xdr:cNvPr id="663" name="直線コネクタ 662">
          <a:extLst>
            <a:ext uri="{FF2B5EF4-FFF2-40B4-BE49-F238E27FC236}">
              <a16:creationId xmlns:a16="http://schemas.microsoft.com/office/drawing/2014/main" id="{00000000-0008-0000-0E00-000097020000}"/>
            </a:ext>
          </a:extLst>
        </xdr:cNvPr>
        <xdr:cNvCxnSpPr/>
      </xdr:nvCxnSpPr>
      <xdr:spPr>
        <a:xfrm>
          <a:off x="13144500" y="143192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63500</xdr:rowOff>
    </xdr:from>
    <xdr:to>
      <xdr:col>72</xdr:col>
      <xdr:colOff>38100</xdr:colOff>
      <xdr:row>86</xdr:row>
      <xdr:rowOff>165100</xdr:rowOff>
    </xdr:to>
    <xdr:sp macro="" textlink="">
      <xdr:nvSpPr>
        <xdr:cNvPr id="664" name="楕円 663">
          <a:extLst>
            <a:ext uri="{FF2B5EF4-FFF2-40B4-BE49-F238E27FC236}">
              <a16:creationId xmlns:a16="http://schemas.microsoft.com/office/drawing/2014/main" id="{00000000-0008-0000-0E00-000098020000}"/>
            </a:ext>
          </a:extLst>
        </xdr:cNvPr>
        <xdr:cNvSpPr/>
      </xdr:nvSpPr>
      <xdr:spPr>
        <a:xfrm>
          <a:off x="12299950" y="142684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114300</xdr:rowOff>
    </xdr:from>
    <xdr:to>
      <xdr:col>76</xdr:col>
      <xdr:colOff>114300</xdr:colOff>
      <xdr:row>86</xdr:row>
      <xdr:rowOff>114300</xdr:rowOff>
    </xdr:to>
    <xdr:cxnSp macro="">
      <xdr:nvCxnSpPr>
        <xdr:cNvPr id="665" name="直線コネクタ 664">
          <a:extLst>
            <a:ext uri="{FF2B5EF4-FFF2-40B4-BE49-F238E27FC236}">
              <a16:creationId xmlns:a16="http://schemas.microsoft.com/office/drawing/2014/main" id="{00000000-0008-0000-0E00-000099020000}"/>
            </a:ext>
          </a:extLst>
        </xdr:cNvPr>
        <xdr:cNvCxnSpPr/>
      </xdr:nvCxnSpPr>
      <xdr:spPr>
        <a:xfrm>
          <a:off x="12344400" y="143192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63500</xdr:rowOff>
    </xdr:from>
    <xdr:to>
      <xdr:col>67</xdr:col>
      <xdr:colOff>101600</xdr:colOff>
      <xdr:row>86</xdr:row>
      <xdr:rowOff>165100</xdr:rowOff>
    </xdr:to>
    <xdr:sp macro="" textlink="">
      <xdr:nvSpPr>
        <xdr:cNvPr id="666" name="楕円 665">
          <a:extLst>
            <a:ext uri="{FF2B5EF4-FFF2-40B4-BE49-F238E27FC236}">
              <a16:creationId xmlns:a16="http://schemas.microsoft.com/office/drawing/2014/main" id="{00000000-0008-0000-0E00-00009A020000}"/>
            </a:ext>
          </a:extLst>
        </xdr:cNvPr>
        <xdr:cNvSpPr/>
      </xdr:nvSpPr>
      <xdr:spPr>
        <a:xfrm>
          <a:off x="11487150" y="1426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114300</xdr:rowOff>
    </xdr:from>
    <xdr:to>
      <xdr:col>71</xdr:col>
      <xdr:colOff>177800</xdr:colOff>
      <xdr:row>86</xdr:row>
      <xdr:rowOff>114300</xdr:rowOff>
    </xdr:to>
    <xdr:cxnSp macro="">
      <xdr:nvCxnSpPr>
        <xdr:cNvPr id="667" name="直線コネクタ 666">
          <a:extLst>
            <a:ext uri="{FF2B5EF4-FFF2-40B4-BE49-F238E27FC236}">
              <a16:creationId xmlns:a16="http://schemas.microsoft.com/office/drawing/2014/main" id="{00000000-0008-0000-0E00-00009B020000}"/>
            </a:ext>
          </a:extLst>
        </xdr:cNvPr>
        <xdr:cNvCxnSpPr/>
      </xdr:nvCxnSpPr>
      <xdr:spPr>
        <a:xfrm>
          <a:off x="11537950" y="143192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120666</xdr:rowOff>
    </xdr:from>
    <xdr:ext cx="405111" cy="259045"/>
    <xdr:sp macro="" textlink="">
      <xdr:nvSpPr>
        <xdr:cNvPr id="668" name="n_1aveValue【児童館】&#10;有形固定資産減価償却率">
          <a:extLst>
            <a:ext uri="{FF2B5EF4-FFF2-40B4-BE49-F238E27FC236}">
              <a16:creationId xmlns:a16="http://schemas.microsoft.com/office/drawing/2014/main" id="{00000000-0008-0000-0E00-00009C020000}"/>
            </a:ext>
          </a:extLst>
        </xdr:cNvPr>
        <xdr:cNvSpPr txBox="1"/>
      </xdr:nvSpPr>
      <xdr:spPr>
        <a:xfrm>
          <a:off x="13742044" y="13500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61613</xdr:rowOff>
    </xdr:from>
    <xdr:ext cx="405111" cy="259045"/>
    <xdr:sp macro="" textlink="">
      <xdr:nvSpPr>
        <xdr:cNvPr id="669" name="n_2aveValue【児童館】&#10;有形固定資産減価償却率">
          <a:extLst>
            <a:ext uri="{FF2B5EF4-FFF2-40B4-BE49-F238E27FC236}">
              <a16:creationId xmlns:a16="http://schemas.microsoft.com/office/drawing/2014/main" id="{00000000-0008-0000-0E00-00009D020000}"/>
            </a:ext>
          </a:extLst>
        </xdr:cNvPr>
        <xdr:cNvSpPr txBox="1"/>
      </xdr:nvSpPr>
      <xdr:spPr>
        <a:xfrm>
          <a:off x="12960994" y="13441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12082</xdr:rowOff>
    </xdr:from>
    <xdr:ext cx="405111" cy="259045"/>
    <xdr:sp macro="" textlink="">
      <xdr:nvSpPr>
        <xdr:cNvPr id="670" name="n_3aveValue【児童館】&#10;有形固定資産減価償却率">
          <a:extLst>
            <a:ext uri="{FF2B5EF4-FFF2-40B4-BE49-F238E27FC236}">
              <a16:creationId xmlns:a16="http://schemas.microsoft.com/office/drawing/2014/main" id="{00000000-0008-0000-0E00-00009E020000}"/>
            </a:ext>
          </a:extLst>
        </xdr:cNvPr>
        <xdr:cNvSpPr txBox="1"/>
      </xdr:nvSpPr>
      <xdr:spPr>
        <a:xfrm>
          <a:off x="12167244" y="13391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162577</xdr:rowOff>
    </xdr:from>
    <xdr:ext cx="405111" cy="259045"/>
    <xdr:sp macro="" textlink="">
      <xdr:nvSpPr>
        <xdr:cNvPr id="671" name="n_4aveValue【児童館】&#10;有形固定資産減価償却率">
          <a:extLst>
            <a:ext uri="{FF2B5EF4-FFF2-40B4-BE49-F238E27FC236}">
              <a16:creationId xmlns:a16="http://schemas.microsoft.com/office/drawing/2014/main" id="{00000000-0008-0000-0E00-00009F020000}"/>
            </a:ext>
          </a:extLst>
        </xdr:cNvPr>
        <xdr:cNvSpPr txBox="1"/>
      </xdr:nvSpPr>
      <xdr:spPr>
        <a:xfrm>
          <a:off x="11354444" y="13376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86</xdr:row>
      <xdr:rowOff>156227</xdr:rowOff>
    </xdr:from>
    <xdr:ext cx="469744" cy="259045"/>
    <xdr:sp macro="" textlink="">
      <xdr:nvSpPr>
        <xdr:cNvPr id="672" name="n_1mainValue【児童館】&#10;有形固定資産減価償却率">
          <a:extLst>
            <a:ext uri="{FF2B5EF4-FFF2-40B4-BE49-F238E27FC236}">
              <a16:creationId xmlns:a16="http://schemas.microsoft.com/office/drawing/2014/main" id="{00000000-0008-0000-0E00-0000A0020000}"/>
            </a:ext>
          </a:extLst>
        </xdr:cNvPr>
        <xdr:cNvSpPr txBox="1"/>
      </xdr:nvSpPr>
      <xdr:spPr>
        <a:xfrm>
          <a:off x="1371607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86</xdr:row>
      <xdr:rowOff>156227</xdr:rowOff>
    </xdr:from>
    <xdr:ext cx="469744" cy="259045"/>
    <xdr:sp macro="" textlink="">
      <xdr:nvSpPr>
        <xdr:cNvPr id="673" name="n_2mainValue【児童館】&#10;有形固定資産減価償却率">
          <a:extLst>
            <a:ext uri="{FF2B5EF4-FFF2-40B4-BE49-F238E27FC236}">
              <a16:creationId xmlns:a16="http://schemas.microsoft.com/office/drawing/2014/main" id="{00000000-0008-0000-0E00-0000A1020000}"/>
            </a:ext>
          </a:extLst>
        </xdr:cNvPr>
        <xdr:cNvSpPr txBox="1"/>
      </xdr:nvSpPr>
      <xdr:spPr>
        <a:xfrm>
          <a:off x="1292867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86</xdr:row>
      <xdr:rowOff>156227</xdr:rowOff>
    </xdr:from>
    <xdr:ext cx="469744" cy="259045"/>
    <xdr:sp macro="" textlink="">
      <xdr:nvSpPr>
        <xdr:cNvPr id="674" name="n_3mainValue【児童館】&#10;有形固定資産減価償却率">
          <a:extLst>
            <a:ext uri="{FF2B5EF4-FFF2-40B4-BE49-F238E27FC236}">
              <a16:creationId xmlns:a16="http://schemas.microsoft.com/office/drawing/2014/main" id="{00000000-0008-0000-0E00-0000A2020000}"/>
            </a:ext>
          </a:extLst>
        </xdr:cNvPr>
        <xdr:cNvSpPr txBox="1"/>
      </xdr:nvSpPr>
      <xdr:spPr>
        <a:xfrm>
          <a:off x="1213492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86</xdr:row>
      <xdr:rowOff>156227</xdr:rowOff>
    </xdr:from>
    <xdr:ext cx="469744" cy="259045"/>
    <xdr:sp macro="" textlink="">
      <xdr:nvSpPr>
        <xdr:cNvPr id="675" name="n_4mainValue【児童館】&#10;有形固定資産減価償却率">
          <a:extLst>
            <a:ext uri="{FF2B5EF4-FFF2-40B4-BE49-F238E27FC236}">
              <a16:creationId xmlns:a16="http://schemas.microsoft.com/office/drawing/2014/main" id="{00000000-0008-0000-0E00-0000A3020000}"/>
            </a:ext>
          </a:extLst>
        </xdr:cNvPr>
        <xdr:cNvSpPr txBox="1"/>
      </xdr:nvSpPr>
      <xdr:spPr>
        <a:xfrm>
          <a:off x="1132212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6" name="正方形/長方形 675">
          <a:extLst>
            <a:ext uri="{FF2B5EF4-FFF2-40B4-BE49-F238E27FC236}">
              <a16:creationId xmlns:a16="http://schemas.microsoft.com/office/drawing/2014/main" id="{00000000-0008-0000-0E00-0000A4020000}"/>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7" name="正方形/長方形 676">
          <a:extLst>
            <a:ext uri="{FF2B5EF4-FFF2-40B4-BE49-F238E27FC236}">
              <a16:creationId xmlns:a16="http://schemas.microsoft.com/office/drawing/2014/main" id="{00000000-0008-0000-0E00-0000A5020000}"/>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8" name="正方形/長方形 677">
          <a:extLst>
            <a:ext uri="{FF2B5EF4-FFF2-40B4-BE49-F238E27FC236}">
              <a16:creationId xmlns:a16="http://schemas.microsoft.com/office/drawing/2014/main" id="{00000000-0008-0000-0E00-0000A6020000}"/>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9" name="正方形/長方形 678">
          <a:extLst>
            <a:ext uri="{FF2B5EF4-FFF2-40B4-BE49-F238E27FC236}">
              <a16:creationId xmlns:a16="http://schemas.microsoft.com/office/drawing/2014/main" id="{00000000-0008-0000-0E00-0000A7020000}"/>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0" name="正方形/長方形 679">
          <a:extLst>
            <a:ext uri="{FF2B5EF4-FFF2-40B4-BE49-F238E27FC236}">
              <a16:creationId xmlns:a16="http://schemas.microsoft.com/office/drawing/2014/main" id="{00000000-0008-0000-0E00-0000A8020000}"/>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1" name="正方形/長方形 680">
          <a:extLst>
            <a:ext uri="{FF2B5EF4-FFF2-40B4-BE49-F238E27FC236}">
              <a16:creationId xmlns:a16="http://schemas.microsoft.com/office/drawing/2014/main" id="{00000000-0008-0000-0E00-0000A9020000}"/>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2" name="正方形/長方形 681">
          <a:extLst>
            <a:ext uri="{FF2B5EF4-FFF2-40B4-BE49-F238E27FC236}">
              <a16:creationId xmlns:a16="http://schemas.microsoft.com/office/drawing/2014/main" id="{00000000-0008-0000-0E00-0000AA020000}"/>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3" name="正方形/長方形 682">
          <a:extLst>
            <a:ext uri="{FF2B5EF4-FFF2-40B4-BE49-F238E27FC236}">
              <a16:creationId xmlns:a16="http://schemas.microsoft.com/office/drawing/2014/main" id="{00000000-0008-0000-0E00-0000AB020000}"/>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4" name="テキスト ボックス 683">
          <a:extLst>
            <a:ext uri="{FF2B5EF4-FFF2-40B4-BE49-F238E27FC236}">
              <a16:creationId xmlns:a16="http://schemas.microsoft.com/office/drawing/2014/main" id="{00000000-0008-0000-0E00-0000AC020000}"/>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5" name="直線コネクタ 684">
          <a:extLst>
            <a:ext uri="{FF2B5EF4-FFF2-40B4-BE49-F238E27FC236}">
              <a16:creationId xmlns:a16="http://schemas.microsoft.com/office/drawing/2014/main" id="{00000000-0008-0000-0E00-0000AD020000}"/>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6" name="直線コネクタ 685">
          <a:extLst>
            <a:ext uri="{FF2B5EF4-FFF2-40B4-BE49-F238E27FC236}">
              <a16:creationId xmlns:a16="http://schemas.microsoft.com/office/drawing/2014/main" id="{00000000-0008-0000-0E00-0000AE020000}"/>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7" name="テキスト ボックス 686">
          <a:extLst>
            <a:ext uri="{FF2B5EF4-FFF2-40B4-BE49-F238E27FC236}">
              <a16:creationId xmlns:a16="http://schemas.microsoft.com/office/drawing/2014/main" id="{00000000-0008-0000-0E00-0000AF020000}"/>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8" name="直線コネクタ 687">
          <a:extLst>
            <a:ext uri="{FF2B5EF4-FFF2-40B4-BE49-F238E27FC236}">
              <a16:creationId xmlns:a16="http://schemas.microsoft.com/office/drawing/2014/main" id="{00000000-0008-0000-0E00-0000B0020000}"/>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9" name="テキスト ボックス 688">
          <a:extLst>
            <a:ext uri="{FF2B5EF4-FFF2-40B4-BE49-F238E27FC236}">
              <a16:creationId xmlns:a16="http://schemas.microsoft.com/office/drawing/2014/main" id="{00000000-0008-0000-0E00-0000B1020000}"/>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0" name="直線コネクタ 689">
          <a:extLst>
            <a:ext uri="{FF2B5EF4-FFF2-40B4-BE49-F238E27FC236}">
              <a16:creationId xmlns:a16="http://schemas.microsoft.com/office/drawing/2014/main" id="{00000000-0008-0000-0E00-0000B2020000}"/>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1" name="テキスト ボックス 690">
          <a:extLst>
            <a:ext uri="{FF2B5EF4-FFF2-40B4-BE49-F238E27FC236}">
              <a16:creationId xmlns:a16="http://schemas.microsoft.com/office/drawing/2014/main" id="{00000000-0008-0000-0E00-0000B3020000}"/>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2" name="直線コネクタ 691">
          <a:extLst>
            <a:ext uri="{FF2B5EF4-FFF2-40B4-BE49-F238E27FC236}">
              <a16:creationId xmlns:a16="http://schemas.microsoft.com/office/drawing/2014/main" id="{00000000-0008-0000-0E00-0000B4020000}"/>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3" name="テキスト ボックス 692">
          <a:extLst>
            <a:ext uri="{FF2B5EF4-FFF2-40B4-BE49-F238E27FC236}">
              <a16:creationId xmlns:a16="http://schemas.microsoft.com/office/drawing/2014/main" id="{00000000-0008-0000-0E00-0000B5020000}"/>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4" name="直線コネクタ 693">
          <a:extLst>
            <a:ext uri="{FF2B5EF4-FFF2-40B4-BE49-F238E27FC236}">
              <a16:creationId xmlns:a16="http://schemas.microsoft.com/office/drawing/2014/main" id="{00000000-0008-0000-0E00-0000B6020000}"/>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5" name="テキスト ボックス 694">
          <a:extLst>
            <a:ext uri="{FF2B5EF4-FFF2-40B4-BE49-F238E27FC236}">
              <a16:creationId xmlns:a16="http://schemas.microsoft.com/office/drawing/2014/main" id="{00000000-0008-0000-0E00-0000B7020000}"/>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7" name="テキスト ボックス 696">
          <a:extLst>
            <a:ext uri="{FF2B5EF4-FFF2-40B4-BE49-F238E27FC236}">
              <a16:creationId xmlns:a16="http://schemas.microsoft.com/office/drawing/2014/main" id="{00000000-0008-0000-0E00-0000B9020000}"/>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8" name="【児童館】&#10;一人当たり面積グラフ枠">
          <a:extLst>
            <a:ext uri="{FF2B5EF4-FFF2-40B4-BE49-F238E27FC236}">
              <a16:creationId xmlns:a16="http://schemas.microsoft.com/office/drawing/2014/main" id="{00000000-0008-0000-0E00-0000BA020000}"/>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19050</xdr:rowOff>
    </xdr:from>
    <xdr:to>
      <xdr:col>116</xdr:col>
      <xdr:colOff>62864</xdr:colOff>
      <xdr:row>86</xdr:row>
      <xdr:rowOff>95250</xdr:rowOff>
    </xdr:to>
    <xdr:cxnSp macro="">
      <xdr:nvCxnSpPr>
        <xdr:cNvPr id="699" name="直線コネクタ 698">
          <a:extLst>
            <a:ext uri="{FF2B5EF4-FFF2-40B4-BE49-F238E27FC236}">
              <a16:creationId xmlns:a16="http://schemas.microsoft.com/office/drawing/2014/main" id="{00000000-0008-0000-0E00-0000BB020000}"/>
            </a:ext>
          </a:extLst>
        </xdr:cNvPr>
        <xdr:cNvCxnSpPr/>
      </xdr:nvCxnSpPr>
      <xdr:spPr>
        <a:xfrm flipV="1">
          <a:off x="19951064" y="127381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00" name="【児童館】&#10;一人当たり面積最小値テキスト">
          <a:extLst>
            <a:ext uri="{FF2B5EF4-FFF2-40B4-BE49-F238E27FC236}">
              <a16:creationId xmlns:a16="http://schemas.microsoft.com/office/drawing/2014/main" id="{00000000-0008-0000-0E00-0000BC020000}"/>
            </a:ext>
          </a:extLst>
        </xdr:cNvPr>
        <xdr:cNvSpPr txBox="1"/>
      </xdr:nvSpPr>
      <xdr:spPr>
        <a:xfrm>
          <a:off x="19989800"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01" name="直線コネクタ 700">
          <a:extLst>
            <a:ext uri="{FF2B5EF4-FFF2-40B4-BE49-F238E27FC236}">
              <a16:creationId xmlns:a16="http://schemas.microsoft.com/office/drawing/2014/main" id="{00000000-0008-0000-0E00-0000BD020000}"/>
            </a:ext>
          </a:extLst>
        </xdr:cNvPr>
        <xdr:cNvCxnSpPr/>
      </xdr:nvCxnSpPr>
      <xdr:spPr>
        <a:xfrm>
          <a:off x="19881850" y="14300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137177</xdr:rowOff>
    </xdr:from>
    <xdr:ext cx="469744" cy="259045"/>
    <xdr:sp macro="" textlink="">
      <xdr:nvSpPr>
        <xdr:cNvPr id="702" name="【児童館】&#10;一人当たり面積最大値テキスト">
          <a:extLst>
            <a:ext uri="{FF2B5EF4-FFF2-40B4-BE49-F238E27FC236}">
              <a16:creationId xmlns:a16="http://schemas.microsoft.com/office/drawing/2014/main" id="{00000000-0008-0000-0E00-0000BE020000}"/>
            </a:ext>
          </a:extLst>
        </xdr:cNvPr>
        <xdr:cNvSpPr txBox="1"/>
      </xdr:nvSpPr>
      <xdr:spPr>
        <a:xfrm>
          <a:off x="19989800" y="1252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19050</xdr:rowOff>
    </xdr:from>
    <xdr:to>
      <xdr:col>116</xdr:col>
      <xdr:colOff>152400</xdr:colOff>
      <xdr:row>77</xdr:row>
      <xdr:rowOff>19050</xdr:rowOff>
    </xdr:to>
    <xdr:cxnSp macro="">
      <xdr:nvCxnSpPr>
        <xdr:cNvPr id="703" name="直線コネクタ 702">
          <a:extLst>
            <a:ext uri="{FF2B5EF4-FFF2-40B4-BE49-F238E27FC236}">
              <a16:creationId xmlns:a16="http://schemas.microsoft.com/office/drawing/2014/main" id="{00000000-0008-0000-0E00-0000BF020000}"/>
            </a:ext>
          </a:extLst>
        </xdr:cNvPr>
        <xdr:cNvCxnSpPr/>
      </xdr:nvCxnSpPr>
      <xdr:spPr>
        <a:xfrm>
          <a:off x="19881850" y="12738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704" name="【児童館】&#10;一人当たり面積平均値テキスト">
          <a:extLst>
            <a:ext uri="{FF2B5EF4-FFF2-40B4-BE49-F238E27FC236}">
              <a16:creationId xmlns:a16="http://schemas.microsoft.com/office/drawing/2014/main" id="{00000000-0008-0000-0E00-0000C0020000}"/>
            </a:ext>
          </a:extLst>
        </xdr:cNvPr>
        <xdr:cNvSpPr txBox="1"/>
      </xdr:nvSpPr>
      <xdr:spPr>
        <a:xfrm>
          <a:off x="19989800" y="13649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5" name="フローチャート: 判断 704">
          <a:extLst>
            <a:ext uri="{FF2B5EF4-FFF2-40B4-BE49-F238E27FC236}">
              <a16:creationId xmlns:a16="http://schemas.microsoft.com/office/drawing/2014/main" id="{00000000-0008-0000-0E00-0000C1020000}"/>
            </a:ext>
          </a:extLst>
        </xdr:cNvPr>
        <xdr:cNvSpPr/>
      </xdr:nvSpPr>
      <xdr:spPr>
        <a:xfrm>
          <a:off x="19900900" y="137922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706" name="フローチャート: 判断 705">
          <a:extLst>
            <a:ext uri="{FF2B5EF4-FFF2-40B4-BE49-F238E27FC236}">
              <a16:creationId xmlns:a16="http://schemas.microsoft.com/office/drawing/2014/main" id="{00000000-0008-0000-0E00-0000C2020000}"/>
            </a:ext>
          </a:extLst>
        </xdr:cNvPr>
        <xdr:cNvSpPr/>
      </xdr:nvSpPr>
      <xdr:spPr>
        <a:xfrm>
          <a:off x="19157950" y="138112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7" name="フローチャート: 判断 706">
          <a:extLst>
            <a:ext uri="{FF2B5EF4-FFF2-40B4-BE49-F238E27FC236}">
              <a16:creationId xmlns:a16="http://schemas.microsoft.com/office/drawing/2014/main" id="{00000000-0008-0000-0E00-0000C3020000}"/>
            </a:ext>
          </a:extLst>
        </xdr:cNvPr>
        <xdr:cNvSpPr/>
      </xdr:nvSpPr>
      <xdr:spPr>
        <a:xfrm>
          <a:off x="1834515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08" name="フローチャート: 判断 707">
          <a:extLst>
            <a:ext uri="{FF2B5EF4-FFF2-40B4-BE49-F238E27FC236}">
              <a16:creationId xmlns:a16="http://schemas.microsoft.com/office/drawing/2014/main" id="{00000000-0008-0000-0E00-0000C4020000}"/>
            </a:ext>
          </a:extLst>
        </xdr:cNvPr>
        <xdr:cNvSpPr/>
      </xdr:nvSpPr>
      <xdr:spPr>
        <a:xfrm>
          <a:off x="1755140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9" name="フローチャート: 判断 708">
          <a:extLst>
            <a:ext uri="{FF2B5EF4-FFF2-40B4-BE49-F238E27FC236}">
              <a16:creationId xmlns:a16="http://schemas.microsoft.com/office/drawing/2014/main" id="{00000000-0008-0000-0E00-0000C5020000}"/>
            </a:ext>
          </a:extLst>
        </xdr:cNvPr>
        <xdr:cNvSpPr/>
      </xdr:nvSpPr>
      <xdr:spPr>
        <a:xfrm>
          <a:off x="16757650" y="13830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00000000-0008-0000-0E00-0000C6020000}"/>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00000000-0008-0000-0E00-0000C7020000}"/>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00000000-0008-0000-0E00-0000C8020000}"/>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00000000-0008-0000-0E00-0000C9020000}"/>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00000000-0008-0000-0E00-0000CA020000}"/>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101600</xdr:rowOff>
    </xdr:from>
    <xdr:to>
      <xdr:col>116</xdr:col>
      <xdr:colOff>114300</xdr:colOff>
      <xdr:row>86</xdr:row>
      <xdr:rowOff>31750</xdr:rowOff>
    </xdr:to>
    <xdr:sp macro="" textlink="">
      <xdr:nvSpPr>
        <xdr:cNvPr id="715" name="楕円 714">
          <a:extLst>
            <a:ext uri="{FF2B5EF4-FFF2-40B4-BE49-F238E27FC236}">
              <a16:creationId xmlns:a16="http://schemas.microsoft.com/office/drawing/2014/main" id="{00000000-0008-0000-0E00-0000CB020000}"/>
            </a:ext>
          </a:extLst>
        </xdr:cNvPr>
        <xdr:cNvSpPr/>
      </xdr:nvSpPr>
      <xdr:spPr>
        <a:xfrm>
          <a:off x="19900900" y="1414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16527</xdr:rowOff>
    </xdr:from>
    <xdr:ext cx="469744" cy="259045"/>
    <xdr:sp macro="" textlink="">
      <xdr:nvSpPr>
        <xdr:cNvPr id="716" name="【児童館】&#10;一人当たり面積該当値テキスト">
          <a:extLst>
            <a:ext uri="{FF2B5EF4-FFF2-40B4-BE49-F238E27FC236}">
              <a16:creationId xmlns:a16="http://schemas.microsoft.com/office/drawing/2014/main" id="{00000000-0008-0000-0E00-0000CC020000}"/>
            </a:ext>
          </a:extLst>
        </xdr:cNvPr>
        <xdr:cNvSpPr txBox="1"/>
      </xdr:nvSpPr>
      <xdr:spPr>
        <a:xfrm>
          <a:off x="19989800" y="1405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101600</xdr:rowOff>
    </xdr:from>
    <xdr:to>
      <xdr:col>112</xdr:col>
      <xdr:colOff>38100</xdr:colOff>
      <xdr:row>86</xdr:row>
      <xdr:rowOff>31750</xdr:rowOff>
    </xdr:to>
    <xdr:sp macro="" textlink="">
      <xdr:nvSpPr>
        <xdr:cNvPr id="717" name="楕円 716">
          <a:extLst>
            <a:ext uri="{FF2B5EF4-FFF2-40B4-BE49-F238E27FC236}">
              <a16:creationId xmlns:a16="http://schemas.microsoft.com/office/drawing/2014/main" id="{00000000-0008-0000-0E00-0000CD020000}"/>
            </a:ext>
          </a:extLst>
        </xdr:cNvPr>
        <xdr:cNvSpPr/>
      </xdr:nvSpPr>
      <xdr:spPr>
        <a:xfrm>
          <a:off x="19157950" y="14141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152400</xdr:rowOff>
    </xdr:from>
    <xdr:to>
      <xdr:col>116</xdr:col>
      <xdr:colOff>63500</xdr:colOff>
      <xdr:row>85</xdr:row>
      <xdr:rowOff>152400</xdr:rowOff>
    </xdr:to>
    <xdr:cxnSp macro="">
      <xdr:nvCxnSpPr>
        <xdr:cNvPr id="718" name="直線コネクタ 717">
          <a:extLst>
            <a:ext uri="{FF2B5EF4-FFF2-40B4-BE49-F238E27FC236}">
              <a16:creationId xmlns:a16="http://schemas.microsoft.com/office/drawing/2014/main" id="{00000000-0008-0000-0E00-0000CE020000}"/>
            </a:ext>
          </a:extLst>
        </xdr:cNvPr>
        <xdr:cNvCxnSpPr/>
      </xdr:nvCxnSpPr>
      <xdr:spPr>
        <a:xfrm>
          <a:off x="19202400" y="141922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101600</xdr:rowOff>
    </xdr:from>
    <xdr:to>
      <xdr:col>107</xdr:col>
      <xdr:colOff>101600</xdr:colOff>
      <xdr:row>86</xdr:row>
      <xdr:rowOff>31750</xdr:rowOff>
    </xdr:to>
    <xdr:sp macro="" textlink="">
      <xdr:nvSpPr>
        <xdr:cNvPr id="719" name="楕円 718">
          <a:extLst>
            <a:ext uri="{FF2B5EF4-FFF2-40B4-BE49-F238E27FC236}">
              <a16:creationId xmlns:a16="http://schemas.microsoft.com/office/drawing/2014/main" id="{00000000-0008-0000-0E00-0000CF020000}"/>
            </a:ext>
          </a:extLst>
        </xdr:cNvPr>
        <xdr:cNvSpPr/>
      </xdr:nvSpPr>
      <xdr:spPr>
        <a:xfrm>
          <a:off x="18345150" y="1414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152400</xdr:rowOff>
    </xdr:from>
    <xdr:to>
      <xdr:col>111</xdr:col>
      <xdr:colOff>177800</xdr:colOff>
      <xdr:row>85</xdr:row>
      <xdr:rowOff>152400</xdr:rowOff>
    </xdr:to>
    <xdr:cxnSp macro="">
      <xdr:nvCxnSpPr>
        <xdr:cNvPr id="720" name="直線コネクタ 719">
          <a:extLst>
            <a:ext uri="{FF2B5EF4-FFF2-40B4-BE49-F238E27FC236}">
              <a16:creationId xmlns:a16="http://schemas.microsoft.com/office/drawing/2014/main" id="{00000000-0008-0000-0E00-0000D0020000}"/>
            </a:ext>
          </a:extLst>
        </xdr:cNvPr>
        <xdr:cNvCxnSpPr/>
      </xdr:nvCxnSpPr>
      <xdr:spPr>
        <a:xfrm>
          <a:off x="18395950" y="141922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101600</xdr:rowOff>
    </xdr:from>
    <xdr:to>
      <xdr:col>102</xdr:col>
      <xdr:colOff>165100</xdr:colOff>
      <xdr:row>86</xdr:row>
      <xdr:rowOff>31750</xdr:rowOff>
    </xdr:to>
    <xdr:sp macro="" textlink="">
      <xdr:nvSpPr>
        <xdr:cNvPr id="721" name="楕円 720">
          <a:extLst>
            <a:ext uri="{FF2B5EF4-FFF2-40B4-BE49-F238E27FC236}">
              <a16:creationId xmlns:a16="http://schemas.microsoft.com/office/drawing/2014/main" id="{00000000-0008-0000-0E00-0000D1020000}"/>
            </a:ext>
          </a:extLst>
        </xdr:cNvPr>
        <xdr:cNvSpPr/>
      </xdr:nvSpPr>
      <xdr:spPr>
        <a:xfrm>
          <a:off x="17551400" y="1414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152400</xdr:rowOff>
    </xdr:from>
    <xdr:to>
      <xdr:col>107</xdr:col>
      <xdr:colOff>50800</xdr:colOff>
      <xdr:row>85</xdr:row>
      <xdr:rowOff>152400</xdr:rowOff>
    </xdr:to>
    <xdr:cxnSp macro="">
      <xdr:nvCxnSpPr>
        <xdr:cNvPr id="722" name="直線コネクタ 721">
          <a:extLst>
            <a:ext uri="{FF2B5EF4-FFF2-40B4-BE49-F238E27FC236}">
              <a16:creationId xmlns:a16="http://schemas.microsoft.com/office/drawing/2014/main" id="{00000000-0008-0000-0E00-0000D2020000}"/>
            </a:ext>
          </a:extLst>
        </xdr:cNvPr>
        <xdr:cNvCxnSpPr/>
      </xdr:nvCxnSpPr>
      <xdr:spPr>
        <a:xfrm>
          <a:off x="17602200" y="141922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101600</xdr:rowOff>
    </xdr:from>
    <xdr:to>
      <xdr:col>98</xdr:col>
      <xdr:colOff>38100</xdr:colOff>
      <xdr:row>86</xdr:row>
      <xdr:rowOff>31750</xdr:rowOff>
    </xdr:to>
    <xdr:sp macro="" textlink="">
      <xdr:nvSpPr>
        <xdr:cNvPr id="723" name="楕円 722">
          <a:extLst>
            <a:ext uri="{FF2B5EF4-FFF2-40B4-BE49-F238E27FC236}">
              <a16:creationId xmlns:a16="http://schemas.microsoft.com/office/drawing/2014/main" id="{00000000-0008-0000-0E00-0000D3020000}"/>
            </a:ext>
          </a:extLst>
        </xdr:cNvPr>
        <xdr:cNvSpPr/>
      </xdr:nvSpPr>
      <xdr:spPr>
        <a:xfrm>
          <a:off x="16757650" y="14141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152400</xdr:rowOff>
    </xdr:from>
    <xdr:to>
      <xdr:col>102</xdr:col>
      <xdr:colOff>114300</xdr:colOff>
      <xdr:row>85</xdr:row>
      <xdr:rowOff>152400</xdr:rowOff>
    </xdr:to>
    <xdr:cxnSp macro="">
      <xdr:nvCxnSpPr>
        <xdr:cNvPr id="724" name="直線コネクタ 723">
          <a:extLst>
            <a:ext uri="{FF2B5EF4-FFF2-40B4-BE49-F238E27FC236}">
              <a16:creationId xmlns:a16="http://schemas.microsoft.com/office/drawing/2014/main" id="{00000000-0008-0000-0E00-0000D4020000}"/>
            </a:ext>
          </a:extLst>
        </xdr:cNvPr>
        <xdr:cNvCxnSpPr/>
      </xdr:nvCxnSpPr>
      <xdr:spPr>
        <a:xfrm>
          <a:off x="16802100" y="141922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48277</xdr:rowOff>
    </xdr:from>
    <xdr:ext cx="469744" cy="259045"/>
    <xdr:sp macro="" textlink="">
      <xdr:nvSpPr>
        <xdr:cNvPr id="725" name="n_1aveValue【児童館】&#10;一人当たり面積">
          <a:extLst>
            <a:ext uri="{FF2B5EF4-FFF2-40B4-BE49-F238E27FC236}">
              <a16:creationId xmlns:a16="http://schemas.microsoft.com/office/drawing/2014/main" id="{00000000-0008-0000-0E00-0000D5020000}"/>
            </a:ext>
          </a:extLst>
        </xdr:cNvPr>
        <xdr:cNvSpPr txBox="1"/>
      </xdr:nvSpPr>
      <xdr:spPr>
        <a:xfrm>
          <a:off x="18980227"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26" name="n_2aveValue【児童館】&#10;一人当たり面積">
          <a:extLst>
            <a:ext uri="{FF2B5EF4-FFF2-40B4-BE49-F238E27FC236}">
              <a16:creationId xmlns:a16="http://schemas.microsoft.com/office/drawing/2014/main" id="{00000000-0008-0000-0E00-0000D6020000}"/>
            </a:ext>
          </a:extLst>
        </xdr:cNvPr>
        <xdr:cNvSpPr txBox="1"/>
      </xdr:nvSpPr>
      <xdr:spPr>
        <a:xfrm>
          <a:off x="181801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727" name="n_3aveValue【児童館】&#10;一人当たり面積">
          <a:extLst>
            <a:ext uri="{FF2B5EF4-FFF2-40B4-BE49-F238E27FC236}">
              <a16:creationId xmlns:a16="http://schemas.microsoft.com/office/drawing/2014/main" id="{00000000-0008-0000-0E00-0000D7020000}"/>
            </a:ext>
          </a:extLst>
        </xdr:cNvPr>
        <xdr:cNvSpPr txBox="1"/>
      </xdr:nvSpPr>
      <xdr:spPr>
        <a:xfrm>
          <a:off x="1738637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728" name="n_4aveValue【児童館】&#10;一人当たり面積">
          <a:extLst>
            <a:ext uri="{FF2B5EF4-FFF2-40B4-BE49-F238E27FC236}">
              <a16:creationId xmlns:a16="http://schemas.microsoft.com/office/drawing/2014/main" id="{00000000-0008-0000-0E00-0000D8020000}"/>
            </a:ext>
          </a:extLst>
        </xdr:cNvPr>
        <xdr:cNvSpPr txBox="1"/>
      </xdr:nvSpPr>
      <xdr:spPr>
        <a:xfrm>
          <a:off x="165926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22877</xdr:rowOff>
    </xdr:from>
    <xdr:ext cx="469744" cy="259045"/>
    <xdr:sp macro="" textlink="">
      <xdr:nvSpPr>
        <xdr:cNvPr id="729" name="n_1mainValue【児童館】&#10;一人当たり面積">
          <a:extLst>
            <a:ext uri="{FF2B5EF4-FFF2-40B4-BE49-F238E27FC236}">
              <a16:creationId xmlns:a16="http://schemas.microsoft.com/office/drawing/2014/main" id="{00000000-0008-0000-0E00-0000D9020000}"/>
            </a:ext>
          </a:extLst>
        </xdr:cNvPr>
        <xdr:cNvSpPr txBox="1"/>
      </xdr:nvSpPr>
      <xdr:spPr>
        <a:xfrm>
          <a:off x="189802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22877</xdr:rowOff>
    </xdr:from>
    <xdr:ext cx="469744" cy="259045"/>
    <xdr:sp macro="" textlink="">
      <xdr:nvSpPr>
        <xdr:cNvPr id="730" name="n_2mainValue【児童館】&#10;一人当たり面積">
          <a:extLst>
            <a:ext uri="{FF2B5EF4-FFF2-40B4-BE49-F238E27FC236}">
              <a16:creationId xmlns:a16="http://schemas.microsoft.com/office/drawing/2014/main" id="{00000000-0008-0000-0E00-0000DA020000}"/>
            </a:ext>
          </a:extLst>
        </xdr:cNvPr>
        <xdr:cNvSpPr txBox="1"/>
      </xdr:nvSpPr>
      <xdr:spPr>
        <a:xfrm>
          <a:off x="181801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22877</xdr:rowOff>
    </xdr:from>
    <xdr:ext cx="469744" cy="259045"/>
    <xdr:sp macro="" textlink="">
      <xdr:nvSpPr>
        <xdr:cNvPr id="731" name="n_3mainValue【児童館】&#10;一人当たり面積">
          <a:extLst>
            <a:ext uri="{FF2B5EF4-FFF2-40B4-BE49-F238E27FC236}">
              <a16:creationId xmlns:a16="http://schemas.microsoft.com/office/drawing/2014/main" id="{00000000-0008-0000-0E00-0000DB020000}"/>
            </a:ext>
          </a:extLst>
        </xdr:cNvPr>
        <xdr:cNvSpPr txBox="1"/>
      </xdr:nvSpPr>
      <xdr:spPr>
        <a:xfrm>
          <a:off x="1738637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22877</xdr:rowOff>
    </xdr:from>
    <xdr:ext cx="469744" cy="259045"/>
    <xdr:sp macro="" textlink="">
      <xdr:nvSpPr>
        <xdr:cNvPr id="732" name="n_4mainValue【児童館】&#10;一人当たり面積">
          <a:extLst>
            <a:ext uri="{FF2B5EF4-FFF2-40B4-BE49-F238E27FC236}">
              <a16:creationId xmlns:a16="http://schemas.microsoft.com/office/drawing/2014/main" id="{00000000-0008-0000-0E00-0000DC020000}"/>
            </a:ext>
          </a:extLst>
        </xdr:cNvPr>
        <xdr:cNvSpPr txBox="1"/>
      </xdr:nvSpPr>
      <xdr:spPr>
        <a:xfrm>
          <a:off x="165926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a:extLst>
            <a:ext uri="{FF2B5EF4-FFF2-40B4-BE49-F238E27FC236}">
              <a16:creationId xmlns:a16="http://schemas.microsoft.com/office/drawing/2014/main" id="{00000000-0008-0000-0E00-0000DD020000}"/>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4" name="正方形/長方形 733">
          <a:extLst>
            <a:ext uri="{FF2B5EF4-FFF2-40B4-BE49-F238E27FC236}">
              <a16:creationId xmlns:a16="http://schemas.microsoft.com/office/drawing/2014/main" id="{00000000-0008-0000-0E00-0000DE020000}"/>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5" name="正方形/長方形 734">
          <a:extLst>
            <a:ext uri="{FF2B5EF4-FFF2-40B4-BE49-F238E27FC236}">
              <a16:creationId xmlns:a16="http://schemas.microsoft.com/office/drawing/2014/main" id="{00000000-0008-0000-0E00-0000DF020000}"/>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6" name="正方形/長方形 735">
          <a:extLst>
            <a:ext uri="{FF2B5EF4-FFF2-40B4-BE49-F238E27FC236}">
              <a16:creationId xmlns:a16="http://schemas.microsoft.com/office/drawing/2014/main" id="{00000000-0008-0000-0E00-0000E0020000}"/>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7" name="正方形/長方形 736">
          <a:extLst>
            <a:ext uri="{FF2B5EF4-FFF2-40B4-BE49-F238E27FC236}">
              <a16:creationId xmlns:a16="http://schemas.microsoft.com/office/drawing/2014/main" id="{00000000-0008-0000-0E00-0000E1020000}"/>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8" name="正方形/長方形 737">
          <a:extLst>
            <a:ext uri="{FF2B5EF4-FFF2-40B4-BE49-F238E27FC236}">
              <a16:creationId xmlns:a16="http://schemas.microsoft.com/office/drawing/2014/main" id="{00000000-0008-0000-0E00-0000E2020000}"/>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9" name="正方形/長方形 738">
          <a:extLst>
            <a:ext uri="{FF2B5EF4-FFF2-40B4-BE49-F238E27FC236}">
              <a16:creationId xmlns:a16="http://schemas.microsoft.com/office/drawing/2014/main" id="{00000000-0008-0000-0E00-0000E3020000}"/>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a:extLst>
            <a:ext uri="{FF2B5EF4-FFF2-40B4-BE49-F238E27FC236}">
              <a16:creationId xmlns:a16="http://schemas.microsoft.com/office/drawing/2014/main" id="{00000000-0008-0000-0E00-0000E4020000}"/>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1" name="テキスト ボックス 740">
          <a:extLst>
            <a:ext uri="{FF2B5EF4-FFF2-40B4-BE49-F238E27FC236}">
              <a16:creationId xmlns:a16="http://schemas.microsoft.com/office/drawing/2014/main" id="{00000000-0008-0000-0E00-0000E5020000}"/>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2" name="直線コネクタ 741">
          <a:extLst>
            <a:ext uri="{FF2B5EF4-FFF2-40B4-BE49-F238E27FC236}">
              <a16:creationId xmlns:a16="http://schemas.microsoft.com/office/drawing/2014/main" id="{00000000-0008-0000-0E00-0000E6020000}"/>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3" name="テキスト ボックス 742">
          <a:extLst>
            <a:ext uri="{FF2B5EF4-FFF2-40B4-BE49-F238E27FC236}">
              <a16:creationId xmlns:a16="http://schemas.microsoft.com/office/drawing/2014/main" id="{00000000-0008-0000-0E00-0000E7020000}"/>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4" name="直線コネクタ 743">
          <a:extLst>
            <a:ext uri="{FF2B5EF4-FFF2-40B4-BE49-F238E27FC236}">
              <a16:creationId xmlns:a16="http://schemas.microsoft.com/office/drawing/2014/main" id="{00000000-0008-0000-0E00-0000E8020000}"/>
            </a:ext>
          </a:extLst>
        </xdr:cNvPr>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5" name="テキスト ボックス 744">
          <a:extLst>
            <a:ext uri="{FF2B5EF4-FFF2-40B4-BE49-F238E27FC236}">
              <a16:creationId xmlns:a16="http://schemas.microsoft.com/office/drawing/2014/main" id="{00000000-0008-0000-0E00-0000E9020000}"/>
            </a:ext>
          </a:extLst>
        </xdr:cNvPr>
        <xdr:cNvSpPr txBox="1"/>
      </xdr:nvSpPr>
      <xdr:spPr>
        <a:xfrm>
          <a:off x="107977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6" name="直線コネクタ 745">
          <a:extLst>
            <a:ext uri="{FF2B5EF4-FFF2-40B4-BE49-F238E27FC236}">
              <a16:creationId xmlns:a16="http://schemas.microsoft.com/office/drawing/2014/main" id="{00000000-0008-0000-0E00-0000EA020000}"/>
            </a:ext>
          </a:extLst>
        </xdr:cNvPr>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7" name="テキスト ボックス 746">
          <a:extLst>
            <a:ext uri="{FF2B5EF4-FFF2-40B4-BE49-F238E27FC236}">
              <a16:creationId xmlns:a16="http://schemas.microsoft.com/office/drawing/2014/main" id="{00000000-0008-0000-0E00-0000EB020000}"/>
            </a:ext>
          </a:extLst>
        </xdr:cNvPr>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8" name="直線コネクタ 747">
          <a:extLst>
            <a:ext uri="{FF2B5EF4-FFF2-40B4-BE49-F238E27FC236}">
              <a16:creationId xmlns:a16="http://schemas.microsoft.com/office/drawing/2014/main" id="{00000000-0008-0000-0E00-0000EC020000}"/>
            </a:ext>
          </a:extLst>
        </xdr:cNvPr>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9" name="テキスト ボックス 748">
          <a:extLst>
            <a:ext uri="{FF2B5EF4-FFF2-40B4-BE49-F238E27FC236}">
              <a16:creationId xmlns:a16="http://schemas.microsoft.com/office/drawing/2014/main" id="{00000000-0008-0000-0E00-0000ED020000}"/>
            </a:ext>
          </a:extLst>
        </xdr:cNvPr>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0" name="直線コネクタ 749">
          <a:extLst>
            <a:ext uri="{FF2B5EF4-FFF2-40B4-BE49-F238E27FC236}">
              <a16:creationId xmlns:a16="http://schemas.microsoft.com/office/drawing/2014/main" id="{00000000-0008-0000-0E00-0000EE020000}"/>
            </a:ext>
          </a:extLst>
        </xdr:cNvPr>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1" name="テキスト ボックス 750">
          <a:extLst>
            <a:ext uri="{FF2B5EF4-FFF2-40B4-BE49-F238E27FC236}">
              <a16:creationId xmlns:a16="http://schemas.microsoft.com/office/drawing/2014/main" id="{00000000-0008-0000-0E00-0000EF020000}"/>
            </a:ext>
          </a:extLst>
        </xdr:cNvPr>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2" name="直線コネクタ 751">
          <a:extLst>
            <a:ext uri="{FF2B5EF4-FFF2-40B4-BE49-F238E27FC236}">
              <a16:creationId xmlns:a16="http://schemas.microsoft.com/office/drawing/2014/main" id="{00000000-0008-0000-0E00-0000F0020000}"/>
            </a:ext>
          </a:extLst>
        </xdr:cNvPr>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3" name="テキスト ボックス 752">
          <a:extLst>
            <a:ext uri="{FF2B5EF4-FFF2-40B4-BE49-F238E27FC236}">
              <a16:creationId xmlns:a16="http://schemas.microsoft.com/office/drawing/2014/main" id="{00000000-0008-0000-0E00-0000F1020000}"/>
            </a:ext>
          </a:extLst>
        </xdr:cNvPr>
        <xdr:cNvSpPr txBox="1"/>
      </xdr:nvSpPr>
      <xdr:spPr>
        <a:xfrm>
          <a:off x="108427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a:extLst>
            <a:ext uri="{FF2B5EF4-FFF2-40B4-BE49-F238E27FC236}">
              <a16:creationId xmlns:a16="http://schemas.microsoft.com/office/drawing/2014/main" id="{00000000-0008-0000-0E00-0000F2020000}"/>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a:extLst>
            <a:ext uri="{FF2B5EF4-FFF2-40B4-BE49-F238E27FC236}">
              <a16:creationId xmlns:a16="http://schemas.microsoft.com/office/drawing/2014/main" id="{00000000-0008-0000-0E00-0000F3020000}"/>
            </a:ext>
          </a:extLst>
        </xdr:cNvPr>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公民館】&#10;有形固定資産減価償却率グラフ枠">
          <a:extLst>
            <a:ext uri="{FF2B5EF4-FFF2-40B4-BE49-F238E27FC236}">
              <a16:creationId xmlns:a16="http://schemas.microsoft.com/office/drawing/2014/main" id="{00000000-0008-0000-0E00-0000F4020000}"/>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5714</xdr:rowOff>
    </xdr:to>
    <xdr:cxnSp macro="">
      <xdr:nvCxnSpPr>
        <xdr:cNvPr id="757" name="直線コネクタ 756">
          <a:extLst>
            <a:ext uri="{FF2B5EF4-FFF2-40B4-BE49-F238E27FC236}">
              <a16:creationId xmlns:a16="http://schemas.microsoft.com/office/drawing/2014/main" id="{00000000-0008-0000-0E00-0000F5020000}"/>
            </a:ext>
          </a:extLst>
        </xdr:cNvPr>
        <xdr:cNvCxnSpPr/>
      </xdr:nvCxnSpPr>
      <xdr:spPr>
        <a:xfrm flipV="1">
          <a:off x="14699614" y="16463011"/>
          <a:ext cx="0" cy="1487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9541</xdr:rowOff>
    </xdr:from>
    <xdr:ext cx="405111" cy="259045"/>
    <xdr:sp macro="" textlink="">
      <xdr:nvSpPr>
        <xdr:cNvPr id="758" name="【公民館】&#10;有形固定資産減価償却率最小値テキスト">
          <a:extLst>
            <a:ext uri="{FF2B5EF4-FFF2-40B4-BE49-F238E27FC236}">
              <a16:creationId xmlns:a16="http://schemas.microsoft.com/office/drawing/2014/main" id="{00000000-0008-0000-0E00-0000F6020000}"/>
            </a:ext>
          </a:extLst>
        </xdr:cNvPr>
        <xdr:cNvSpPr txBox="1"/>
      </xdr:nvSpPr>
      <xdr:spPr>
        <a:xfrm>
          <a:off x="14738350" y="17954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5714</xdr:rowOff>
    </xdr:from>
    <xdr:to>
      <xdr:col>86</xdr:col>
      <xdr:colOff>25400</xdr:colOff>
      <xdr:row>108</xdr:row>
      <xdr:rowOff>5714</xdr:rowOff>
    </xdr:to>
    <xdr:cxnSp macro="">
      <xdr:nvCxnSpPr>
        <xdr:cNvPr id="759" name="直線コネクタ 758">
          <a:extLst>
            <a:ext uri="{FF2B5EF4-FFF2-40B4-BE49-F238E27FC236}">
              <a16:creationId xmlns:a16="http://schemas.microsoft.com/office/drawing/2014/main" id="{00000000-0008-0000-0E00-0000F7020000}"/>
            </a:ext>
          </a:extLst>
        </xdr:cNvPr>
        <xdr:cNvCxnSpPr/>
      </xdr:nvCxnSpPr>
      <xdr:spPr>
        <a:xfrm>
          <a:off x="14611350" y="179508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760" name="【公民館】&#10;有形固定資産減価償却率最大値テキスト">
          <a:extLst>
            <a:ext uri="{FF2B5EF4-FFF2-40B4-BE49-F238E27FC236}">
              <a16:creationId xmlns:a16="http://schemas.microsoft.com/office/drawing/2014/main" id="{00000000-0008-0000-0E00-0000F8020000}"/>
            </a:ext>
          </a:extLst>
        </xdr:cNvPr>
        <xdr:cNvSpPr txBox="1"/>
      </xdr:nvSpPr>
      <xdr:spPr>
        <a:xfrm>
          <a:off x="14738350" y="16238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761" name="直線コネクタ 760">
          <a:extLst>
            <a:ext uri="{FF2B5EF4-FFF2-40B4-BE49-F238E27FC236}">
              <a16:creationId xmlns:a16="http://schemas.microsoft.com/office/drawing/2014/main" id="{00000000-0008-0000-0E00-0000F9020000}"/>
            </a:ext>
          </a:extLst>
        </xdr:cNvPr>
        <xdr:cNvCxnSpPr/>
      </xdr:nvCxnSpPr>
      <xdr:spPr>
        <a:xfrm>
          <a:off x="14611350" y="164630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93997</xdr:rowOff>
    </xdr:from>
    <xdr:ext cx="405111" cy="259045"/>
    <xdr:sp macro="" textlink="">
      <xdr:nvSpPr>
        <xdr:cNvPr id="762" name="【公民館】&#10;有形固定資産減価償却率平均値テキスト">
          <a:extLst>
            <a:ext uri="{FF2B5EF4-FFF2-40B4-BE49-F238E27FC236}">
              <a16:creationId xmlns:a16="http://schemas.microsoft.com/office/drawing/2014/main" id="{00000000-0008-0000-0E00-0000FA020000}"/>
            </a:ext>
          </a:extLst>
        </xdr:cNvPr>
        <xdr:cNvSpPr txBox="1"/>
      </xdr:nvSpPr>
      <xdr:spPr>
        <a:xfrm>
          <a:off x="14738350" y="17181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763" name="フローチャート: 判断 762">
          <a:extLst>
            <a:ext uri="{FF2B5EF4-FFF2-40B4-BE49-F238E27FC236}">
              <a16:creationId xmlns:a16="http://schemas.microsoft.com/office/drawing/2014/main" id="{00000000-0008-0000-0E00-0000FB020000}"/>
            </a:ext>
          </a:extLst>
        </xdr:cNvPr>
        <xdr:cNvSpPr/>
      </xdr:nvSpPr>
      <xdr:spPr>
        <a:xfrm>
          <a:off x="14649450" y="1733042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42545</xdr:rowOff>
    </xdr:from>
    <xdr:to>
      <xdr:col>81</xdr:col>
      <xdr:colOff>101600</xdr:colOff>
      <xdr:row>104</xdr:row>
      <xdr:rowOff>144145</xdr:rowOff>
    </xdr:to>
    <xdr:sp macro="" textlink="">
      <xdr:nvSpPr>
        <xdr:cNvPr id="764" name="フローチャート: 判断 763">
          <a:extLst>
            <a:ext uri="{FF2B5EF4-FFF2-40B4-BE49-F238E27FC236}">
              <a16:creationId xmlns:a16="http://schemas.microsoft.com/office/drawing/2014/main" id="{00000000-0008-0000-0E00-0000FC020000}"/>
            </a:ext>
          </a:extLst>
        </xdr:cNvPr>
        <xdr:cNvSpPr/>
      </xdr:nvSpPr>
      <xdr:spPr>
        <a:xfrm>
          <a:off x="13887450" y="17301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29211</xdr:rowOff>
    </xdr:from>
    <xdr:to>
      <xdr:col>76</xdr:col>
      <xdr:colOff>165100</xdr:colOff>
      <xdr:row>104</xdr:row>
      <xdr:rowOff>130811</xdr:rowOff>
    </xdr:to>
    <xdr:sp macro="" textlink="">
      <xdr:nvSpPr>
        <xdr:cNvPr id="765" name="フローチャート: 判断 764">
          <a:extLst>
            <a:ext uri="{FF2B5EF4-FFF2-40B4-BE49-F238E27FC236}">
              <a16:creationId xmlns:a16="http://schemas.microsoft.com/office/drawing/2014/main" id="{00000000-0008-0000-0E00-0000FD020000}"/>
            </a:ext>
          </a:extLst>
        </xdr:cNvPr>
        <xdr:cNvSpPr/>
      </xdr:nvSpPr>
      <xdr:spPr>
        <a:xfrm>
          <a:off x="13093700" y="17288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8255</xdr:rowOff>
    </xdr:from>
    <xdr:to>
      <xdr:col>72</xdr:col>
      <xdr:colOff>38100</xdr:colOff>
      <xdr:row>104</xdr:row>
      <xdr:rowOff>109855</xdr:rowOff>
    </xdr:to>
    <xdr:sp macro="" textlink="">
      <xdr:nvSpPr>
        <xdr:cNvPr id="766" name="フローチャート: 判断 765">
          <a:extLst>
            <a:ext uri="{FF2B5EF4-FFF2-40B4-BE49-F238E27FC236}">
              <a16:creationId xmlns:a16="http://schemas.microsoft.com/office/drawing/2014/main" id="{00000000-0008-0000-0E00-0000FE020000}"/>
            </a:ext>
          </a:extLst>
        </xdr:cNvPr>
        <xdr:cNvSpPr/>
      </xdr:nvSpPr>
      <xdr:spPr>
        <a:xfrm>
          <a:off x="12299950" y="172675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767" name="フローチャート: 判断 766">
          <a:extLst>
            <a:ext uri="{FF2B5EF4-FFF2-40B4-BE49-F238E27FC236}">
              <a16:creationId xmlns:a16="http://schemas.microsoft.com/office/drawing/2014/main" id="{00000000-0008-0000-0E00-0000FF020000}"/>
            </a:ext>
          </a:extLst>
        </xdr:cNvPr>
        <xdr:cNvSpPr/>
      </xdr:nvSpPr>
      <xdr:spPr>
        <a:xfrm>
          <a:off x="11487150" y="17242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00000000-0008-0000-0E00-000000030000}"/>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00000000-0008-0000-0E00-000001030000}"/>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00000000-0008-0000-0E00-000002030000}"/>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00000000-0008-0000-0E00-000003030000}"/>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00000000-0008-0000-0E00-000004030000}"/>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52070</xdr:rowOff>
    </xdr:from>
    <xdr:to>
      <xdr:col>85</xdr:col>
      <xdr:colOff>177800</xdr:colOff>
      <xdr:row>107</xdr:row>
      <xdr:rowOff>153670</xdr:rowOff>
    </xdr:to>
    <xdr:sp macro="" textlink="">
      <xdr:nvSpPr>
        <xdr:cNvPr id="773" name="楕円 772">
          <a:extLst>
            <a:ext uri="{FF2B5EF4-FFF2-40B4-BE49-F238E27FC236}">
              <a16:creationId xmlns:a16="http://schemas.microsoft.com/office/drawing/2014/main" id="{00000000-0008-0000-0E00-000005030000}"/>
            </a:ext>
          </a:extLst>
        </xdr:cNvPr>
        <xdr:cNvSpPr/>
      </xdr:nvSpPr>
      <xdr:spPr>
        <a:xfrm>
          <a:off x="14649450" y="1782572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138447</xdr:rowOff>
    </xdr:from>
    <xdr:ext cx="405111" cy="259045"/>
    <xdr:sp macro="" textlink="">
      <xdr:nvSpPr>
        <xdr:cNvPr id="774" name="【公民館】&#10;有形固定資産減価償却率該当値テキスト">
          <a:extLst>
            <a:ext uri="{FF2B5EF4-FFF2-40B4-BE49-F238E27FC236}">
              <a16:creationId xmlns:a16="http://schemas.microsoft.com/office/drawing/2014/main" id="{00000000-0008-0000-0E00-000006030000}"/>
            </a:ext>
          </a:extLst>
        </xdr:cNvPr>
        <xdr:cNvSpPr txBox="1"/>
      </xdr:nvSpPr>
      <xdr:spPr>
        <a:xfrm>
          <a:off x="14738350" y="17740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21589</xdr:rowOff>
    </xdr:from>
    <xdr:to>
      <xdr:col>81</xdr:col>
      <xdr:colOff>101600</xdr:colOff>
      <xdr:row>107</xdr:row>
      <xdr:rowOff>123189</xdr:rowOff>
    </xdr:to>
    <xdr:sp macro="" textlink="">
      <xdr:nvSpPr>
        <xdr:cNvPr id="775" name="楕円 774">
          <a:extLst>
            <a:ext uri="{FF2B5EF4-FFF2-40B4-BE49-F238E27FC236}">
              <a16:creationId xmlns:a16="http://schemas.microsoft.com/office/drawing/2014/main" id="{00000000-0008-0000-0E00-000007030000}"/>
            </a:ext>
          </a:extLst>
        </xdr:cNvPr>
        <xdr:cNvSpPr/>
      </xdr:nvSpPr>
      <xdr:spPr>
        <a:xfrm>
          <a:off x="13887450" y="1779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72389</xdr:rowOff>
    </xdr:from>
    <xdr:to>
      <xdr:col>85</xdr:col>
      <xdr:colOff>127000</xdr:colOff>
      <xdr:row>107</xdr:row>
      <xdr:rowOff>102870</xdr:rowOff>
    </xdr:to>
    <xdr:cxnSp macro="">
      <xdr:nvCxnSpPr>
        <xdr:cNvPr id="776" name="直線コネクタ 775">
          <a:extLst>
            <a:ext uri="{FF2B5EF4-FFF2-40B4-BE49-F238E27FC236}">
              <a16:creationId xmlns:a16="http://schemas.microsoft.com/office/drawing/2014/main" id="{00000000-0008-0000-0E00-000008030000}"/>
            </a:ext>
          </a:extLst>
        </xdr:cNvPr>
        <xdr:cNvCxnSpPr/>
      </xdr:nvCxnSpPr>
      <xdr:spPr>
        <a:xfrm>
          <a:off x="13938250" y="17846039"/>
          <a:ext cx="762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164464</xdr:rowOff>
    </xdr:from>
    <xdr:to>
      <xdr:col>76</xdr:col>
      <xdr:colOff>165100</xdr:colOff>
      <xdr:row>107</xdr:row>
      <xdr:rowOff>94614</xdr:rowOff>
    </xdr:to>
    <xdr:sp macro="" textlink="">
      <xdr:nvSpPr>
        <xdr:cNvPr id="777" name="楕円 776">
          <a:extLst>
            <a:ext uri="{FF2B5EF4-FFF2-40B4-BE49-F238E27FC236}">
              <a16:creationId xmlns:a16="http://schemas.microsoft.com/office/drawing/2014/main" id="{00000000-0008-0000-0E00-000009030000}"/>
            </a:ext>
          </a:extLst>
        </xdr:cNvPr>
        <xdr:cNvSpPr/>
      </xdr:nvSpPr>
      <xdr:spPr>
        <a:xfrm>
          <a:off x="13093700" y="1776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43814</xdr:rowOff>
    </xdr:from>
    <xdr:to>
      <xdr:col>81</xdr:col>
      <xdr:colOff>50800</xdr:colOff>
      <xdr:row>107</xdr:row>
      <xdr:rowOff>72389</xdr:rowOff>
    </xdr:to>
    <xdr:cxnSp macro="">
      <xdr:nvCxnSpPr>
        <xdr:cNvPr id="778" name="直線コネクタ 777">
          <a:extLst>
            <a:ext uri="{FF2B5EF4-FFF2-40B4-BE49-F238E27FC236}">
              <a16:creationId xmlns:a16="http://schemas.microsoft.com/office/drawing/2014/main" id="{00000000-0008-0000-0E00-00000A030000}"/>
            </a:ext>
          </a:extLst>
        </xdr:cNvPr>
        <xdr:cNvCxnSpPr/>
      </xdr:nvCxnSpPr>
      <xdr:spPr>
        <a:xfrm>
          <a:off x="13144500" y="17817464"/>
          <a:ext cx="79375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135889</xdr:rowOff>
    </xdr:from>
    <xdr:to>
      <xdr:col>72</xdr:col>
      <xdr:colOff>38100</xdr:colOff>
      <xdr:row>107</xdr:row>
      <xdr:rowOff>66039</xdr:rowOff>
    </xdr:to>
    <xdr:sp macro="" textlink="">
      <xdr:nvSpPr>
        <xdr:cNvPr id="779" name="楕円 778">
          <a:extLst>
            <a:ext uri="{FF2B5EF4-FFF2-40B4-BE49-F238E27FC236}">
              <a16:creationId xmlns:a16="http://schemas.microsoft.com/office/drawing/2014/main" id="{00000000-0008-0000-0E00-00000B030000}"/>
            </a:ext>
          </a:extLst>
        </xdr:cNvPr>
        <xdr:cNvSpPr/>
      </xdr:nvSpPr>
      <xdr:spPr>
        <a:xfrm>
          <a:off x="12299950" y="1773808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15239</xdr:rowOff>
    </xdr:from>
    <xdr:to>
      <xdr:col>76</xdr:col>
      <xdr:colOff>114300</xdr:colOff>
      <xdr:row>107</xdr:row>
      <xdr:rowOff>43814</xdr:rowOff>
    </xdr:to>
    <xdr:cxnSp macro="">
      <xdr:nvCxnSpPr>
        <xdr:cNvPr id="780" name="直線コネクタ 779">
          <a:extLst>
            <a:ext uri="{FF2B5EF4-FFF2-40B4-BE49-F238E27FC236}">
              <a16:creationId xmlns:a16="http://schemas.microsoft.com/office/drawing/2014/main" id="{00000000-0008-0000-0E00-00000C030000}"/>
            </a:ext>
          </a:extLst>
        </xdr:cNvPr>
        <xdr:cNvCxnSpPr/>
      </xdr:nvCxnSpPr>
      <xdr:spPr>
        <a:xfrm>
          <a:off x="12344400" y="17788889"/>
          <a:ext cx="8001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103505</xdr:rowOff>
    </xdr:from>
    <xdr:to>
      <xdr:col>67</xdr:col>
      <xdr:colOff>101600</xdr:colOff>
      <xdr:row>107</xdr:row>
      <xdr:rowOff>33655</xdr:rowOff>
    </xdr:to>
    <xdr:sp macro="" textlink="">
      <xdr:nvSpPr>
        <xdr:cNvPr id="781" name="楕円 780">
          <a:extLst>
            <a:ext uri="{FF2B5EF4-FFF2-40B4-BE49-F238E27FC236}">
              <a16:creationId xmlns:a16="http://schemas.microsoft.com/office/drawing/2014/main" id="{00000000-0008-0000-0E00-00000D030000}"/>
            </a:ext>
          </a:extLst>
        </xdr:cNvPr>
        <xdr:cNvSpPr/>
      </xdr:nvSpPr>
      <xdr:spPr>
        <a:xfrm>
          <a:off x="11487150" y="1770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154305</xdr:rowOff>
    </xdr:from>
    <xdr:to>
      <xdr:col>71</xdr:col>
      <xdr:colOff>177800</xdr:colOff>
      <xdr:row>107</xdr:row>
      <xdr:rowOff>15239</xdr:rowOff>
    </xdr:to>
    <xdr:cxnSp macro="">
      <xdr:nvCxnSpPr>
        <xdr:cNvPr id="782" name="直線コネクタ 781">
          <a:extLst>
            <a:ext uri="{FF2B5EF4-FFF2-40B4-BE49-F238E27FC236}">
              <a16:creationId xmlns:a16="http://schemas.microsoft.com/office/drawing/2014/main" id="{00000000-0008-0000-0E00-00000E030000}"/>
            </a:ext>
          </a:extLst>
        </xdr:cNvPr>
        <xdr:cNvCxnSpPr/>
      </xdr:nvCxnSpPr>
      <xdr:spPr>
        <a:xfrm>
          <a:off x="11537950" y="17756505"/>
          <a:ext cx="80645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160672</xdr:rowOff>
    </xdr:from>
    <xdr:ext cx="405111" cy="259045"/>
    <xdr:sp macro="" textlink="">
      <xdr:nvSpPr>
        <xdr:cNvPr id="783" name="n_1aveValue【公民館】&#10;有形固定資産減価償却率">
          <a:extLst>
            <a:ext uri="{FF2B5EF4-FFF2-40B4-BE49-F238E27FC236}">
              <a16:creationId xmlns:a16="http://schemas.microsoft.com/office/drawing/2014/main" id="{00000000-0008-0000-0E00-00000F030000}"/>
            </a:ext>
          </a:extLst>
        </xdr:cNvPr>
        <xdr:cNvSpPr txBox="1"/>
      </xdr:nvSpPr>
      <xdr:spPr>
        <a:xfrm>
          <a:off x="13742044" y="1707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147338</xdr:rowOff>
    </xdr:from>
    <xdr:ext cx="405111" cy="259045"/>
    <xdr:sp macro="" textlink="">
      <xdr:nvSpPr>
        <xdr:cNvPr id="784" name="n_2aveValue【公民館】&#10;有形固定資産減価償却率">
          <a:extLst>
            <a:ext uri="{FF2B5EF4-FFF2-40B4-BE49-F238E27FC236}">
              <a16:creationId xmlns:a16="http://schemas.microsoft.com/office/drawing/2014/main" id="{00000000-0008-0000-0E00-000010030000}"/>
            </a:ext>
          </a:extLst>
        </xdr:cNvPr>
        <xdr:cNvSpPr txBox="1"/>
      </xdr:nvSpPr>
      <xdr:spPr>
        <a:xfrm>
          <a:off x="12960994" y="17063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126382</xdr:rowOff>
    </xdr:from>
    <xdr:ext cx="405111" cy="259045"/>
    <xdr:sp macro="" textlink="">
      <xdr:nvSpPr>
        <xdr:cNvPr id="785" name="n_3aveValue【公民館】&#10;有形固定資産減価償却率">
          <a:extLst>
            <a:ext uri="{FF2B5EF4-FFF2-40B4-BE49-F238E27FC236}">
              <a16:creationId xmlns:a16="http://schemas.microsoft.com/office/drawing/2014/main" id="{00000000-0008-0000-0E00-000011030000}"/>
            </a:ext>
          </a:extLst>
        </xdr:cNvPr>
        <xdr:cNvSpPr txBox="1"/>
      </xdr:nvSpPr>
      <xdr:spPr>
        <a:xfrm>
          <a:off x="12167244" y="1704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101616</xdr:rowOff>
    </xdr:from>
    <xdr:ext cx="405111" cy="259045"/>
    <xdr:sp macro="" textlink="">
      <xdr:nvSpPr>
        <xdr:cNvPr id="786" name="n_4aveValue【公民館】&#10;有形固定資産減価償却率">
          <a:extLst>
            <a:ext uri="{FF2B5EF4-FFF2-40B4-BE49-F238E27FC236}">
              <a16:creationId xmlns:a16="http://schemas.microsoft.com/office/drawing/2014/main" id="{00000000-0008-0000-0E00-000012030000}"/>
            </a:ext>
          </a:extLst>
        </xdr:cNvPr>
        <xdr:cNvSpPr txBox="1"/>
      </xdr:nvSpPr>
      <xdr:spPr>
        <a:xfrm>
          <a:off x="11354444" y="17018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114316</xdr:rowOff>
    </xdr:from>
    <xdr:ext cx="405111" cy="259045"/>
    <xdr:sp macro="" textlink="">
      <xdr:nvSpPr>
        <xdr:cNvPr id="787" name="n_1mainValue【公民館】&#10;有形固定資産減価償却率">
          <a:extLst>
            <a:ext uri="{FF2B5EF4-FFF2-40B4-BE49-F238E27FC236}">
              <a16:creationId xmlns:a16="http://schemas.microsoft.com/office/drawing/2014/main" id="{00000000-0008-0000-0E00-000013030000}"/>
            </a:ext>
          </a:extLst>
        </xdr:cNvPr>
        <xdr:cNvSpPr txBox="1"/>
      </xdr:nvSpPr>
      <xdr:spPr>
        <a:xfrm>
          <a:off x="13742044" y="1788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85741</xdr:rowOff>
    </xdr:from>
    <xdr:ext cx="405111" cy="259045"/>
    <xdr:sp macro="" textlink="">
      <xdr:nvSpPr>
        <xdr:cNvPr id="788" name="n_2mainValue【公民館】&#10;有形固定資産減価償却率">
          <a:extLst>
            <a:ext uri="{FF2B5EF4-FFF2-40B4-BE49-F238E27FC236}">
              <a16:creationId xmlns:a16="http://schemas.microsoft.com/office/drawing/2014/main" id="{00000000-0008-0000-0E00-000014030000}"/>
            </a:ext>
          </a:extLst>
        </xdr:cNvPr>
        <xdr:cNvSpPr txBox="1"/>
      </xdr:nvSpPr>
      <xdr:spPr>
        <a:xfrm>
          <a:off x="12960994" y="1785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57166</xdr:rowOff>
    </xdr:from>
    <xdr:ext cx="405111" cy="259045"/>
    <xdr:sp macro="" textlink="">
      <xdr:nvSpPr>
        <xdr:cNvPr id="789" name="n_3mainValue【公民館】&#10;有形固定資産減価償却率">
          <a:extLst>
            <a:ext uri="{FF2B5EF4-FFF2-40B4-BE49-F238E27FC236}">
              <a16:creationId xmlns:a16="http://schemas.microsoft.com/office/drawing/2014/main" id="{00000000-0008-0000-0E00-000015030000}"/>
            </a:ext>
          </a:extLst>
        </xdr:cNvPr>
        <xdr:cNvSpPr txBox="1"/>
      </xdr:nvSpPr>
      <xdr:spPr>
        <a:xfrm>
          <a:off x="12167244" y="17830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24782</xdr:rowOff>
    </xdr:from>
    <xdr:ext cx="405111" cy="259045"/>
    <xdr:sp macro="" textlink="">
      <xdr:nvSpPr>
        <xdr:cNvPr id="790" name="n_4mainValue【公民館】&#10;有形固定資産減価償却率">
          <a:extLst>
            <a:ext uri="{FF2B5EF4-FFF2-40B4-BE49-F238E27FC236}">
              <a16:creationId xmlns:a16="http://schemas.microsoft.com/office/drawing/2014/main" id="{00000000-0008-0000-0E00-000016030000}"/>
            </a:ext>
          </a:extLst>
        </xdr:cNvPr>
        <xdr:cNvSpPr txBox="1"/>
      </xdr:nvSpPr>
      <xdr:spPr>
        <a:xfrm>
          <a:off x="11354444" y="1779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00000000-0008-0000-0E00-00001703000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00000000-0008-0000-0E00-000018030000}"/>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00000000-0008-0000-0E00-000019030000}"/>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00000000-0008-0000-0E00-00001A030000}"/>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00000000-0008-0000-0E00-00001B030000}"/>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00000000-0008-0000-0E00-00001C030000}"/>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00000000-0008-0000-0E00-00001D030000}"/>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00000000-0008-0000-0E00-00001E030000}"/>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00000000-0008-0000-0E00-00001F030000}"/>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00000000-0008-0000-0E00-00002003000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1" name="直線コネクタ 800">
          <a:extLst>
            <a:ext uri="{FF2B5EF4-FFF2-40B4-BE49-F238E27FC236}">
              <a16:creationId xmlns:a16="http://schemas.microsoft.com/office/drawing/2014/main" id="{00000000-0008-0000-0E00-000021030000}"/>
            </a:ext>
          </a:extLst>
        </xdr:cNvPr>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2" name="テキスト ボックス 801">
          <a:extLst>
            <a:ext uri="{FF2B5EF4-FFF2-40B4-BE49-F238E27FC236}">
              <a16:creationId xmlns:a16="http://schemas.microsoft.com/office/drawing/2014/main" id="{00000000-0008-0000-0E00-000022030000}"/>
            </a:ext>
          </a:extLst>
        </xdr:cNvPr>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3" name="直線コネクタ 802">
          <a:extLst>
            <a:ext uri="{FF2B5EF4-FFF2-40B4-BE49-F238E27FC236}">
              <a16:creationId xmlns:a16="http://schemas.microsoft.com/office/drawing/2014/main" id="{00000000-0008-0000-0E00-000023030000}"/>
            </a:ext>
          </a:extLst>
        </xdr:cNvPr>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4" name="テキスト ボックス 803">
          <a:extLst>
            <a:ext uri="{FF2B5EF4-FFF2-40B4-BE49-F238E27FC236}">
              <a16:creationId xmlns:a16="http://schemas.microsoft.com/office/drawing/2014/main" id="{00000000-0008-0000-0E00-000024030000}"/>
            </a:ext>
          </a:extLst>
        </xdr:cNvPr>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5" name="直線コネクタ 804">
          <a:extLst>
            <a:ext uri="{FF2B5EF4-FFF2-40B4-BE49-F238E27FC236}">
              <a16:creationId xmlns:a16="http://schemas.microsoft.com/office/drawing/2014/main" id="{00000000-0008-0000-0E00-000025030000}"/>
            </a:ext>
          </a:extLst>
        </xdr:cNvPr>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6" name="テキスト ボックス 805">
          <a:extLst>
            <a:ext uri="{FF2B5EF4-FFF2-40B4-BE49-F238E27FC236}">
              <a16:creationId xmlns:a16="http://schemas.microsoft.com/office/drawing/2014/main" id="{00000000-0008-0000-0E00-000026030000}"/>
            </a:ext>
          </a:extLst>
        </xdr:cNvPr>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7" name="直線コネクタ 806">
          <a:extLst>
            <a:ext uri="{FF2B5EF4-FFF2-40B4-BE49-F238E27FC236}">
              <a16:creationId xmlns:a16="http://schemas.microsoft.com/office/drawing/2014/main" id="{00000000-0008-0000-0E00-000027030000}"/>
            </a:ext>
          </a:extLst>
        </xdr:cNvPr>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8" name="テキスト ボックス 807">
          <a:extLst>
            <a:ext uri="{FF2B5EF4-FFF2-40B4-BE49-F238E27FC236}">
              <a16:creationId xmlns:a16="http://schemas.microsoft.com/office/drawing/2014/main" id="{00000000-0008-0000-0E00-000028030000}"/>
            </a:ext>
          </a:extLst>
        </xdr:cNvPr>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9" name="直線コネクタ 808">
          <a:extLst>
            <a:ext uri="{FF2B5EF4-FFF2-40B4-BE49-F238E27FC236}">
              <a16:creationId xmlns:a16="http://schemas.microsoft.com/office/drawing/2014/main" id="{00000000-0008-0000-0E00-000029030000}"/>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0" name="テキスト ボックス 809">
          <a:extLst>
            <a:ext uri="{FF2B5EF4-FFF2-40B4-BE49-F238E27FC236}">
              <a16:creationId xmlns:a16="http://schemas.microsoft.com/office/drawing/2014/main" id="{00000000-0008-0000-0E00-00002A030000}"/>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1" name="【公民館】&#10;一人当たり面積グラフ枠">
          <a:extLst>
            <a:ext uri="{FF2B5EF4-FFF2-40B4-BE49-F238E27FC236}">
              <a16:creationId xmlns:a16="http://schemas.microsoft.com/office/drawing/2014/main" id="{00000000-0008-0000-0E00-00002B030000}"/>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30480</xdr:rowOff>
    </xdr:from>
    <xdr:to>
      <xdr:col>116</xdr:col>
      <xdr:colOff>62864</xdr:colOff>
      <xdr:row>108</xdr:row>
      <xdr:rowOff>62485</xdr:rowOff>
    </xdr:to>
    <xdr:cxnSp macro="">
      <xdr:nvCxnSpPr>
        <xdr:cNvPr id="812" name="直線コネクタ 811">
          <a:extLst>
            <a:ext uri="{FF2B5EF4-FFF2-40B4-BE49-F238E27FC236}">
              <a16:creationId xmlns:a16="http://schemas.microsoft.com/office/drawing/2014/main" id="{00000000-0008-0000-0E00-00002C030000}"/>
            </a:ext>
          </a:extLst>
        </xdr:cNvPr>
        <xdr:cNvCxnSpPr/>
      </xdr:nvCxnSpPr>
      <xdr:spPr>
        <a:xfrm flipV="1">
          <a:off x="19951064" y="16603980"/>
          <a:ext cx="0" cy="1403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66312</xdr:rowOff>
    </xdr:from>
    <xdr:ext cx="469744" cy="259045"/>
    <xdr:sp macro="" textlink="">
      <xdr:nvSpPr>
        <xdr:cNvPr id="813" name="【公民館】&#10;一人当たり面積最小値テキスト">
          <a:extLst>
            <a:ext uri="{FF2B5EF4-FFF2-40B4-BE49-F238E27FC236}">
              <a16:creationId xmlns:a16="http://schemas.microsoft.com/office/drawing/2014/main" id="{00000000-0008-0000-0E00-00002D030000}"/>
            </a:ext>
          </a:extLst>
        </xdr:cNvPr>
        <xdr:cNvSpPr txBox="1"/>
      </xdr:nvSpPr>
      <xdr:spPr>
        <a:xfrm>
          <a:off x="19989800" y="1801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62485</xdr:rowOff>
    </xdr:from>
    <xdr:to>
      <xdr:col>116</xdr:col>
      <xdr:colOff>152400</xdr:colOff>
      <xdr:row>108</xdr:row>
      <xdr:rowOff>62485</xdr:rowOff>
    </xdr:to>
    <xdr:cxnSp macro="">
      <xdr:nvCxnSpPr>
        <xdr:cNvPr id="814" name="直線コネクタ 813">
          <a:extLst>
            <a:ext uri="{FF2B5EF4-FFF2-40B4-BE49-F238E27FC236}">
              <a16:creationId xmlns:a16="http://schemas.microsoft.com/office/drawing/2014/main" id="{00000000-0008-0000-0E00-00002E030000}"/>
            </a:ext>
          </a:extLst>
        </xdr:cNvPr>
        <xdr:cNvCxnSpPr/>
      </xdr:nvCxnSpPr>
      <xdr:spPr>
        <a:xfrm>
          <a:off x="19881850" y="180075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148607</xdr:rowOff>
    </xdr:from>
    <xdr:ext cx="469744" cy="259045"/>
    <xdr:sp macro="" textlink="">
      <xdr:nvSpPr>
        <xdr:cNvPr id="815" name="【公民館】&#10;一人当たり面積最大値テキスト">
          <a:extLst>
            <a:ext uri="{FF2B5EF4-FFF2-40B4-BE49-F238E27FC236}">
              <a16:creationId xmlns:a16="http://schemas.microsoft.com/office/drawing/2014/main" id="{00000000-0008-0000-0E00-00002F030000}"/>
            </a:ext>
          </a:extLst>
        </xdr:cNvPr>
        <xdr:cNvSpPr txBox="1"/>
      </xdr:nvSpPr>
      <xdr:spPr>
        <a:xfrm>
          <a:off x="19989800" y="16379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30480</xdr:rowOff>
    </xdr:from>
    <xdr:to>
      <xdr:col>116</xdr:col>
      <xdr:colOff>152400</xdr:colOff>
      <xdr:row>100</xdr:row>
      <xdr:rowOff>30480</xdr:rowOff>
    </xdr:to>
    <xdr:cxnSp macro="">
      <xdr:nvCxnSpPr>
        <xdr:cNvPr id="816" name="直線コネクタ 815">
          <a:extLst>
            <a:ext uri="{FF2B5EF4-FFF2-40B4-BE49-F238E27FC236}">
              <a16:creationId xmlns:a16="http://schemas.microsoft.com/office/drawing/2014/main" id="{00000000-0008-0000-0E00-000030030000}"/>
            </a:ext>
          </a:extLst>
        </xdr:cNvPr>
        <xdr:cNvCxnSpPr/>
      </xdr:nvCxnSpPr>
      <xdr:spPr>
        <a:xfrm>
          <a:off x="19881850" y="166039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29990</xdr:rowOff>
    </xdr:from>
    <xdr:ext cx="469744" cy="259045"/>
    <xdr:sp macro="" textlink="">
      <xdr:nvSpPr>
        <xdr:cNvPr id="817" name="【公民館】&#10;一人当たり面積平均値テキスト">
          <a:extLst>
            <a:ext uri="{FF2B5EF4-FFF2-40B4-BE49-F238E27FC236}">
              <a16:creationId xmlns:a16="http://schemas.microsoft.com/office/drawing/2014/main" id="{00000000-0008-0000-0E00-000031030000}"/>
            </a:ext>
          </a:extLst>
        </xdr:cNvPr>
        <xdr:cNvSpPr txBox="1"/>
      </xdr:nvSpPr>
      <xdr:spPr>
        <a:xfrm>
          <a:off x="19989800" y="174607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7113</xdr:rowOff>
    </xdr:from>
    <xdr:to>
      <xdr:col>116</xdr:col>
      <xdr:colOff>114300</xdr:colOff>
      <xdr:row>106</xdr:row>
      <xdr:rowOff>108713</xdr:rowOff>
    </xdr:to>
    <xdr:sp macro="" textlink="">
      <xdr:nvSpPr>
        <xdr:cNvPr id="818" name="フローチャート: 判断 817">
          <a:extLst>
            <a:ext uri="{FF2B5EF4-FFF2-40B4-BE49-F238E27FC236}">
              <a16:creationId xmlns:a16="http://schemas.microsoft.com/office/drawing/2014/main" id="{00000000-0008-0000-0E00-000032030000}"/>
            </a:ext>
          </a:extLst>
        </xdr:cNvPr>
        <xdr:cNvSpPr/>
      </xdr:nvSpPr>
      <xdr:spPr>
        <a:xfrm>
          <a:off x="19900900" y="17609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11685</xdr:rowOff>
    </xdr:from>
    <xdr:to>
      <xdr:col>112</xdr:col>
      <xdr:colOff>38100</xdr:colOff>
      <xdr:row>106</xdr:row>
      <xdr:rowOff>113285</xdr:rowOff>
    </xdr:to>
    <xdr:sp macro="" textlink="">
      <xdr:nvSpPr>
        <xdr:cNvPr id="819" name="フローチャート: 判断 818">
          <a:extLst>
            <a:ext uri="{FF2B5EF4-FFF2-40B4-BE49-F238E27FC236}">
              <a16:creationId xmlns:a16="http://schemas.microsoft.com/office/drawing/2014/main" id="{00000000-0008-0000-0E00-000033030000}"/>
            </a:ext>
          </a:extLst>
        </xdr:cNvPr>
        <xdr:cNvSpPr/>
      </xdr:nvSpPr>
      <xdr:spPr>
        <a:xfrm>
          <a:off x="19157950" y="176138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48261</xdr:rowOff>
    </xdr:from>
    <xdr:to>
      <xdr:col>107</xdr:col>
      <xdr:colOff>101600</xdr:colOff>
      <xdr:row>106</xdr:row>
      <xdr:rowOff>149861</xdr:rowOff>
    </xdr:to>
    <xdr:sp macro="" textlink="">
      <xdr:nvSpPr>
        <xdr:cNvPr id="820" name="フローチャート: 判断 819">
          <a:extLst>
            <a:ext uri="{FF2B5EF4-FFF2-40B4-BE49-F238E27FC236}">
              <a16:creationId xmlns:a16="http://schemas.microsoft.com/office/drawing/2014/main" id="{00000000-0008-0000-0E00-000034030000}"/>
            </a:ext>
          </a:extLst>
        </xdr:cNvPr>
        <xdr:cNvSpPr/>
      </xdr:nvSpPr>
      <xdr:spPr>
        <a:xfrm>
          <a:off x="18345150" y="1765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59689</xdr:rowOff>
    </xdr:from>
    <xdr:to>
      <xdr:col>102</xdr:col>
      <xdr:colOff>165100</xdr:colOff>
      <xdr:row>106</xdr:row>
      <xdr:rowOff>161289</xdr:rowOff>
    </xdr:to>
    <xdr:sp macro="" textlink="">
      <xdr:nvSpPr>
        <xdr:cNvPr id="821" name="フローチャート: 判断 820">
          <a:extLst>
            <a:ext uri="{FF2B5EF4-FFF2-40B4-BE49-F238E27FC236}">
              <a16:creationId xmlns:a16="http://schemas.microsoft.com/office/drawing/2014/main" id="{00000000-0008-0000-0E00-000035030000}"/>
            </a:ext>
          </a:extLst>
        </xdr:cNvPr>
        <xdr:cNvSpPr/>
      </xdr:nvSpPr>
      <xdr:spPr>
        <a:xfrm>
          <a:off x="175514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61976</xdr:rowOff>
    </xdr:from>
    <xdr:to>
      <xdr:col>98</xdr:col>
      <xdr:colOff>38100</xdr:colOff>
      <xdr:row>106</xdr:row>
      <xdr:rowOff>163576</xdr:rowOff>
    </xdr:to>
    <xdr:sp macro="" textlink="">
      <xdr:nvSpPr>
        <xdr:cNvPr id="822" name="フローチャート: 判断 821">
          <a:extLst>
            <a:ext uri="{FF2B5EF4-FFF2-40B4-BE49-F238E27FC236}">
              <a16:creationId xmlns:a16="http://schemas.microsoft.com/office/drawing/2014/main" id="{00000000-0008-0000-0E00-000036030000}"/>
            </a:ext>
          </a:extLst>
        </xdr:cNvPr>
        <xdr:cNvSpPr/>
      </xdr:nvSpPr>
      <xdr:spPr>
        <a:xfrm>
          <a:off x="16757650" y="1766417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00000000-0008-0000-0E00-000037030000}"/>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00000000-0008-0000-0E00-000038030000}"/>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00000000-0008-0000-0E00-000039030000}"/>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00000000-0008-0000-0E00-00003A030000}"/>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00000000-0008-0000-0E00-00003B030000}"/>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144272</xdr:rowOff>
    </xdr:from>
    <xdr:to>
      <xdr:col>116</xdr:col>
      <xdr:colOff>114300</xdr:colOff>
      <xdr:row>107</xdr:row>
      <xdr:rowOff>74422</xdr:rowOff>
    </xdr:to>
    <xdr:sp macro="" textlink="">
      <xdr:nvSpPr>
        <xdr:cNvPr id="828" name="楕円 827">
          <a:extLst>
            <a:ext uri="{FF2B5EF4-FFF2-40B4-BE49-F238E27FC236}">
              <a16:creationId xmlns:a16="http://schemas.microsoft.com/office/drawing/2014/main" id="{00000000-0008-0000-0E00-00003C030000}"/>
            </a:ext>
          </a:extLst>
        </xdr:cNvPr>
        <xdr:cNvSpPr/>
      </xdr:nvSpPr>
      <xdr:spPr>
        <a:xfrm>
          <a:off x="19900900" y="1774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122699</xdr:rowOff>
    </xdr:from>
    <xdr:ext cx="469744" cy="259045"/>
    <xdr:sp macro="" textlink="">
      <xdr:nvSpPr>
        <xdr:cNvPr id="829" name="【公民館】&#10;一人当たり面積該当値テキスト">
          <a:extLst>
            <a:ext uri="{FF2B5EF4-FFF2-40B4-BE49-F238E27FC236}">
              <a16:creationId xmlns:a16="http://schemas.microsoft.com/office/drawing/2014/main" id="{00000000-0008-0000-0E00-00003D030000}"/>
            </a:ext>
          </a:extLst>
        </xdr:cNvPr>
        <xdr:cNvSpPr txBox="1"/>
      </xdr:nvSpPr>
      <xdr:spPr>
        <a:xfrm>
          <a:off x="19989800" y="17724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137413</xdr:rowOff>
    </xdr:from>
    <xdr:to>
      <xdr:col>112</xdr:col>
      <xdr:colOff>38100</xdr:colOff>
      <xdr:row>107</xdr:row>
      <xdr:rowOff>67563</xdr:rowOff>
    </xdr:to>
    <xdr:sp macro="" textlink="">
      <xdr:nvSpPr>
        <xdr:cNvPr id="830" name="楕円 829">
          <a:extLst>
            <a:ext uri="{FF2B5EF4-FFF2-40B4-BE49-F238E27FC236}">
              <a16:creationId xmlns:a16="http://schemas.microsoft.com/office/drawing/2014/main" id="{00000000-0008-0000-0E00-00003E030000}"/>
            </a:ext>
          </a:extLst>
        </xdr:cNvPr>
        <xdr:cNvSpPr/>
      </xdr:nvSpPr>
      <xdr:spPr>
        <a:xfrm>
          <a:off x="19157950" y="1773961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16763</xdr:rowOff>
    </xdr:from>
    <xdr:to>
      <xdr:col>116</xdr:col>
      <xdr:colOff>63500</xdr:colOff>
      <xdr:row>107</xdr:row>
      <xdr:rowOff>23622</xdr:rowOff>
    </xdr:to>
    <xdr:cxnSp macro="">
      <xdr:nvCxnSpPr>
        <xdr:cNvPr id="831" name="直線コネクタ 830">
          <a:extLst>
            <a:ext uri="{FF2B5EF4-FFF2-40B4-BE49-F238E27FC236}">
              <a16:creationId xmlns:a16="http://schemas.microsoft.com/office/drawing/2014/main" id="{00000000-0008-0000-0E00-00003F030000}"/>
            </a:ext>
          </a:extLst>
        </xdr:cNvPr>
        <xdr:cNvCxnSpPr/>
      </xdr:nvCxnSpPr>
      <xdr:spPr>
        <a:xfrm>
          <a:off x="19202400" y="17790413"/>
          <a:ext cx="7493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137413</xdr:rowOff>
    </xdr:from>
    <xdr:to>
      <xdr:col>107</xdr:col>
      <xdr:colOff>101600</xdr:colOff>
      <xdr:row>107</xdr:row>
      <xdr:rowOff>67563</xdr:rowOff>
    </xdr:to>
    <xdr:sp macro="" textlink="">
      <xdr:nvSpPr>
        <xdr:cNvPr id="832" name="楕円 831">
          <a:extLst>
            <a:ext uri="{FF2B5EF4-FFF2-40B4-BE49-F238E27FC236}">
              <a16:creationId xmlns:a16="http://schemas.microsoft.com/office/drawing/2014/main" id="{00000000-0008-0000-0E00-000040030000}"/>
            </a:ext>
          </a:extLst>
        </xdr:cNvPr>
        <xdr:cNvSpPr/>
      </xdr:nvSpPr>
      <xdr:spPr>
        <a:xfrm>
          <a:off x="18345150" y="1773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16763</xdr:rowOff>
    </xdr:from>
    <xdr:to>
      <xdr:col>111</xdr:col>
      <xdr:colOff>177800</xdr:colOff>
      <xdr:row>107</xdr:row>
      <xdr:rowOff>16763</xdr:rowOff>
    </xdr:to>
    <xdr:cxnSp macro="">
      <xdr:nvCxnSpPr>
        <xdr:cNvPr id="833" name="直線コネクタ 832">
          <a:extLst>
            <a:ext uri="{FF2B5EF4-FFF2-40B4-BE49-F238E27FC236}">
              <a16:creationId xmlns:a16="http://schemas.microsoft.com/office/drawing/2014/main" id="{00000000-0008-0000-0E00-000041030000}"/>
            </a:ext>
          </a:extLst>
        </xdr:cNvPr>
        <xdr:cNvCxnSpPr/>
      </xdr:nvCxnSpPr>
      <xdr:spPr>
        <a:xfrm>
          <a:off x="18395950" y="17790413"/>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139700</xdr:rowOff>
    </xdr:from>
    <xdr:to>
      <xdr:col>102</xdr:col>
      <xdr:colOff>165100</xdr:colOff>
      <xdr:row>107</xdr:row>
      <xdr:rowOff>69850</xdr:rowOff>
    </xdr:to>
    <xdr:sp macro="" textlink="">
      <xdr:nvSpPr>
        <xdr:cNvPr id="834" name="楕円 833">
          <a:extLst>
            <a:ext uri="{FF2B5EF4-FFF2-40B4-BE49-F238E27FC236}">
              <a16:creationId xmlns:a16="http://schemas.microsoft.com/office/drawing/2014/main" id="{00000000-0008-0000-0E00-000042030000}"/>
            </a:ext>
          </a:extLst>
        </xdr:cNvPr>
        <xdr:cNvSpPr/>
      </xdr:nvSpPr>
      <xdr:spPr>
        <a:xfrm>
          <a:off x="1755140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16763</xdr:rowOff>
    </xdr:from>
    <xdr:to>
      <xdr:col>107</xdr:col>
      <xdr:colOff>50800</xdr:colOff>
      <xdr:row>107</xdr:row>
      <xdr:rowOff>19050</xdr:rowOff>
    </xdr:to>
    <xdr:cxnSp macro="">
      <xdr:nvCxnSpPr>
        <xdr:cNvPr id="835" name="直線コネクタ 834">
          <a:extLst>
            <a:ext uri="{FF2B5EF4-FFF2-40B4-BE49-F238E27FC236}">
              <a16:creationId xmlns:a16="http://schemas.microsoft.com/office/drawing/2014/main" id="{00000000-0008-0000-0E00-000043030000}"/>
            </a:ext>
          </a:extLst>
        </xdr:cNvPr>
        <xdr:cNvCxnSpPr/>
      </xdr:nvCxnSpPr>
      <xdr:spPr>
        <a:xfrm flipV="1">
          <a:off x="17602200" y="17790413"/>
          <a:ext cx="79375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139700</xdr:rowOff>
    </xdr:from>
    <xdr:to>
      <xdr:col>98</xdr:col>
      <xdr:colOff>38100</xdr:colOff>
      <xdr:row>107</xdr:row>
      <xdr:rowOff>69850</xdr:rowOff>
    </xdr:to>
    <xdr:sp macro="" textlink="">
      <xdr:nvSpPr>
        <xdr:cNvPr id="836" name="楕円 835">
          <a:extLst>
            <a:ext uri="{FF2B5EF4-FFF2-40B4-BE49-F238E27FC236}">
              <a16:creationId xmlns:a16="http://schemas.microsoft.com/office/drawing/2014/main" id="{00000000-0008-0000-0E00-000044030000}"/>
            </a:ext>
          </a:extLst>
        </xdr:cNvPr>
        <xdr:cNvSpPr/>
      </xdr:nvSpPr>
      <xdr:spPr>
        <a:xfrm>
          <a:off x="16757650" y="17741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19050</xdr:rowOff>
    </xdr:from>
    <xdr:to>
      <xdr:col>102</xdr:col>
      <xdr:colOff>114300</xdr:colOff>
      <xdr:row>107</xdr:row>
      <xdr:rowOff>19050</xdr:rowOff>
    </xdr:to>
    <xdr:cxnSp macro="">
      <xdr:nvCxnSpPr>
        <xdr:cNvPr id="837" name="直線コネクタ 836">
          <a:extLst>
            <a:ext uri="{FF2B5EF4-FFF2-40B4-BE49-F238E27FC236}">
              <a16:creationId xmlns:a16="http://schemas.microsoft.com/office/drawing/2014/main" id="{00000000-0008-0000-0E00-000045030000}"/>
            </a:ext>
          </a:extLst>
        </xdr:cNvPr>
        <xdr:cNvCxnSpPr/>
      </xdr:nvCxnSpPr>
      <xdr:spPr>
        <a:xfrm>
          <a:off x="16802100" y="177927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129812</xdr:rowOff>
    </xdr:from>
    <xdr:ext cx="469744" cy="259045"/>
    <xdr:sp macro="" textlink="">
      <xdr:nvSpPr>
        <xdr:cNvPr id="838" name="n_1aveValue【公民館】&#10;一人当たり面積">
          <a:extLst>
            <a:ext uri="{FF2B5EF4-FFF2-40B4-BE49-F238E27FC236}">
              <a16:creationId xmlns:a16="http://schemas.microsoft.com/office/drawing/2014/main" id="{00000000-0008-0000-0E00-000046030000}"/>
            </a:ext>
          </a:extLst>
        </xdr:cNvPr>
        <xdr:cNvSpPr txBox="1"/>
      </xdr:nvSpPr>
      <xdr:spPr>
        <a:xfrm>
          <a:off x="18980227" y="17389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166388</xdr:rowOff>
    </xdr:from>
    <xdr:ext cx="469744" cy="259045"/>
    <xdr:sp macro="" textlink="">
      <xdr:nvSpPr>
        <xdr:cNvPr id="839" name="n_2aveValue【公民館】&#10;一人当たり面積">
          <a:extLst>
            <a:ext uri="{FF2B5EF4-FFF2-40B4-BE49-F238E27FC236}">
              <a16:creationId xmlns:a16="http://schemas.microsoft.com/office/drawing/2014/main" id="{00000000-0008-0000-0E00-000047030000}"/>
            </a:ext>
          </a:extLst>
        </xdr:cNvPr>
        <xdr:cNvSpPr txBox="1"/>
      </xdr:nvSpPr>
      <xdr:spPr>
        <a:xfrm>
          <a:off x="18180127" y="1742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6366</xdr:rowOff>
    </xdr:from>
    <xdr:ext cx="469744" cy="259045"/>
    <xdr:sp macro="" textlink="">
      <xdr:nvSpPr>
        <xdr:cNvPr id="840" name="n_3aveValue【公民館】&#10;一人当たり面積">
          <a:extLst>
            <a:ext uri="{FF2B5EF4-FFF2-40B4-BE49-F238E27FC236}">
              <a16:creationId xmlns:a16="http://schemas.microsoft.com/office/drawing/2014/main" id="{00000000-0008-0000-0E00-000048030000}"/>
            </a:ext>
          </a:extLst>
        </xdr:cNvPr>
        <xdr:cNvSpPr txBox="1"/>
      </xdr:nvSpPr>
      <xdr:spPr>
        <a:xfrm>
          <a:off x="17386377" y="1743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8653</xdr:rowOff>
    </xdr:from>
    <xdr:ext cx="469744" cy="259045"/>
    <xdr:sp macro="" textlink="">
      <xdr:nvSpPr>
        <xdr:cNvPr id="841" name="n_4aveValue【公民館】&#10;一人当たり面積">
          <a:extLst>
            <a:ext uri="{FF2B5EF4-FFF2-40B4-BE49-F238E27FC236}">
              <a16:creationId xmlns:a16="http://schemas.microsoft.com/office/drawing/2014/main" id="{00000000-0008-0000-0E00-000049030000}"/>
            </a:ext>
          </a:extLst>
        </xdr:cNvPr>
        <xdr:cNvSpPr txBox="1"/>
      </xdr:nvSpPr>
      <xdr:spPr>
        <a:xfrm>
          <a:off x="16592627" y="1743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58690</xdr:rowOff>
    </xdr:from>
    <xdr:ext cx="469744" cy="259045"/>
    <xdr:sp macro="" textlink="">
      <xdr:nvSpPr>
        <xdr:cNvPr id="842" name="n_1mainValue【公民館】&#10;一人当たり面積">
          <a:extLst>
            <a:ext uri="{FF2B5EF4-FFF2-40B4-BE49-F238E27FC236}">
              <a16:creationId xmlns:a16="http://schemas.microsoft.com/office/drawing/2014/main" id="{00000000-0008-0000-0E00-00004A030000}"/>
            </a:ext>
          </a:extLst>
        </xdr:cNvPr>
        <xdr:cNvSpPr txBox="1"/>
      </xdr:nvSpPr>
      <xdr:spPr>
        <a:xfrm>
          <a:off x="18980227" y="1783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58690</xdr:rowOff>
    </xdr:from>
    <xdr:ext cx="469744" cy="259045"/>
    <xdr:sp macro="" textlink="">
      <xdr:nvSpPr>
        <xdr:cNvPr id="843" name="n_2mainValue【公民館】&#10;一人当たり面積">
          <a:extLst>
            <a:ext uri="{FF2B5EF4-FFF2-40B4-BE49-F238E27FC236}">
              <a16:creationId xmlns:a16="http://schemas.microsoft.com/office/drawing/2014/main" id="{00000000-0008-0000-0E00-00004B030000}"/>
            </a:ext>
          </a:extLst>
        </xdr:cNvPr>
        <xdr:cNvSpPr txBox="1"/>
      </xdr:nvSpPr>
      <xdr:spPr>
        <a:xfrm>
          <a:off x="18180127" y="1783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60977</xdr:rowOff>
    </xdr:from>
    <xdr:ext cx="469744" cy="259045"/>
    <xdr:sp macro="" textlink="">
      <xdr:nvSpPr>
        <xdr:cNvPr id="844" name="n_3mainValue【公民館】&#10;一人当たり面積">
          <a:extLst>
            <a:ext uri="{FF2B5EF4-FFF2-40B4-BE49-F238E27FC236}">
              <a16:creationId xmlns:a16="http://schemas.microsoft.com/office/drawing/2014/main" id="{00000000-0008-0000-0E00-00004C030000}"/>
            </a:ext>
          </a:extLst>
        </xdr:cNvPr>
        <xdr:cNvSpPr txBox="1"/>
      </xdr:nvSpPr>
      <xdr:spPr>
        <a:xfrm>
          <a:off x="17386377" y="1783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60977</xdr:rowOff>
    </xdr:from>
    <xdr:ext cx="469744" cy="259045"/>
    <xdr:sp macro="" textlink="">
      <xdr:nvSpPr>
        <xdr:cNvPr id="845" name="n_4mainValue【公民館】&#10;一人当たり面積">
          <a:extLst>
            <a:ext uri="{FF2B5EF4-FFF2-40B4-BE49-F238E27FC236}">
              <a16:creationId xmlns:a16="http://schemas.microsoft.com/office/drawing/2014/main" id="{00000000-0008-0000-0E00-00004D030000}"/>
            </a:ext>
          </a:extLst>
        </xdr:cNvPr>
        <xdr:cNvSpPr txBox="1"/>
      </xdr:nvSpPr>
      <xdr:spPr>
        <a:xfrm>
          <a:off x="16592627" y="1783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6" name="正方形/長方形 845">
          <a:extLst>
            <a:ext uri="{FF2B5EF4-FFF2-40B4-BE49-F238E27FC236}">
              <a16:creationId xmlns:a16="http://schemas.microsoft.com/office/drawing/2014/main" id="{00000000-0008-0000-0E00-00004E030000}"/>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7" name="正方形/長方形 846">
          <a:extLst>
            <a:ext uri="{FF2B5EF4-FFF2-40B4-BE49-F238E27FC236}">
              <a16:creationId xmlns:a16="http://schemas.microsoft.com/office/drawing/2014/main" id="{00000000-0008-0000-0E00-00004F030000}"/>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8" name="テキスト ボックス 847">
          <a:extLst>
            <a:ext uri="{FF2B5EF4-FFF2-40B4-BE49-F238E27FC236}">
              <a16:creationId xmlns:a16="http://schemas.microsoft.com/office/drawing/2014/main" id="{00000000-0008-0000-0E00-000050030000}"/>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営住宅にかかる有形固定資産減価償却率は、市営住宅等の老朽化による影響で前年度に続いて上昇傾向にある。また、認定こども園・幼稚園・保育所にかかる有形固定資産減価償却率は類似団体と比較してわずかに上回っているものの、認定こども園の整備事業に取り組むことで近年は数値が改善した。その他、学校施設および公民館にかかる有形固定資産減価償却率についても、施設の老朽化により高い水準で推移している。</a:t>
          </a:r>
        </a:p>
        <a:p>
          <a:r>
            <a:rPr kumimoji="1" lang="ja-JP" altLang="en-US" sz="1300">
              <a:latin typeface="ＭＳ Ｐゴシック" panose="020B0600070205080204" pitchFamily="50" charset="-128"/>
              <a:ea typeface="ＭＳ Ｐゴシック" panose="020B0600070205080204" pitchFamily="50" charset="-128"/>
            </a:rPr>
            <a:t>　今後公共施設等総合管理計画に基づき、施設の老朽化対策に加えて施設の集約化や除却を計画的に進めていき、適切な維持管理に取り組んでいく。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89,038
84,896
481.62
46,229,457
43,420,932
2,422,501
25,831,881
46,546,405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F00-000038000000}"/>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154305</xdr:rowOff>
    </xdr:from>
    <xdr:to>
      <xdr:col>24</xdr:col>
      <xdr:colOff>62865</xdr:colOff>
      <xdr:row>41</xdr:row>
      <xdr:rowOff>129540</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177665" y="5443855"/>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133367</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F00-00003A000000}"/>
            </a:ext>
          </a:extLst>
        </xdr:cNvPr>
        <xdr:cNvSpPr txBox="1"/>
      </xdr:nvSpPr>
      <xdr:spPr>
        <a:xfrm>
          <a:off x="4216400" y="690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129540</xdr:rowOff>
    </xdr:from>
    <xdr:to>
      <xdr:col>24</xdr:col>
      <xdr:colOff>152400</xdr:colOff>
      <xdr:row>41</xdr:row>
      <xdr:rowOff>129540</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108450" y="69049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100982</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F00-00003C000000}"/>
            </a:ext>
          </a:extLst>
        </xdr:cNvPr>
        <xdr:cNvSpPr txBox="1"/>
      </xdr:nvSpPr>
      <xdr:spPr>
        <a:xfrm>
          <a:off x="4216400" y="5225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154305</xdr:rowOff>
    </xdr:from>
    <xdr:to>
      <xdr:col>24</xdr:col>
      <xdr:colOff>152400</xdr:colOff>
      <xdr:row>32</xdr:row>
      <xdr:rowOff>154305</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108450" y="54438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67327</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F00-00003E000000}"/>
            </a:ext>
          </a:extLst>
        </xdr:cNvPr>
        <xdr:cNvSpPr txBox="1"/>
      </xdr:nvSpPr>
      <xdr:spPr>
        <a:xfrm>
          <a:off x="4216400" y="5852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44450</xdr:rowOff>
    </xdr:from>
    <xdr:to>
      <xdr:col>24</xdr:col>
      <xdr:colOff>114300</xdr:colOff>
      <xdr:row>36</xdr:row>
      <xdr:rowOff>146050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1275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12065</xdr:rowOff>
    </xdr:from>
    <xdr:to>
      <xdr:col>20</xdr:col>
      <xdr:colOff>38100</xdr:colOff>
      <xdr:row>36</xdr:row>
      <xdr:rowOff>113665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384550" y="59620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166370</xdr:rowOff>
    </xdr:from>
    <xdr:to>
      <xdr:col>15</xdr:col>
      <xdr:colOff>101600</xdr:colOff>
      <xdr:row>36</xdr:row>
      <xdr:rowOff>96520</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571750" y="59512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156845</xdr:rowOff>
    </xdr:from>
    <xdr:to>
      <xdr:col>10</xdr:col>
      <xdr:colOff>165100</xdr:colOff>
      <xdr:row>36</xdr:row>
      <xdr:rowOff>86995</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778000" y="59416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130175</xdr:rowOff>
    </xdr:from>
    <xdr:to>
      <xdr:col>6</xdr:col>
      <xdr:colOff>38100</xdr:colOff>
      <xdr:row>36</xdr:row>
      <xdr:rowOff>60325</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984250" y="59150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10160</xdr:rowOff>
    </xdr:from>
    <xdr:to>
      <xdr:col>24</xdr:col>
      <xdr:colOff>114300</xdr:colOff>
      <xdr:row>37</xdr:row>
      <xdr:rowOff>111760</xdr:rowOff>
    </xdr:to>
    <xdr:sp macro="" textlink="">
      <xdr:nvSpPr>
        <xdr:cNvPr id="73" name="楕円 72">
          <a:extLst>
            <a:ext uri="{FF2B5EF4-FFF2-40B4-BE49-F238E27FC236}">
              <a16:creationId xmlns:a16="http://schemas.microsoft.com/office/drawing/2014/main" id="{00000000-0008-0000-0F00-000049000000}"/>
            </a:ext>
          </a:extLst>
        </xdr:cNvPr>
        <xdr:cNvSpPr/>
      </xdr:nvSpPr>
      <xdr:spPr>
        <a:xfrm>
          <a:off x="4127500" y="612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160037</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F00-00004A000000}"/>
            </a:ext>
          </a:extLst>
        </xdr:cNvPr>
        <xdr:cNvSpPr txBox="1"/>
      </xdr:nvSpPr>
      <xdr:spPr>
        <a:xfrm>
          <a:off x="4216400"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139700</xdr:rowOff>
    </xdr:from>
    <xdr:to>
      <xdr:col>20</xdr:col>
      <xdr:colOff>38100</xdr:colOff>
      <xdr:row>37</xdr:row>
      <xdr:rowOff>69850</xdr:rowOff>
    </xdr:to>
    <xdr:sp macro="" textlink="">
      <xdr:nvSpPr>
        <xdr:cNvPr id="75" name="楕円 74">
          <a:extLst>
            <a:ext uri="{FF2B5EF4-FFF2-40B4-BE49-F238E27FC236}">
              <a16:creationId xmlns:a16="http://schemas.microsoft.com/office/drawing/2014/main" id="{00000000-0008-0000-0F00-00004B000000}"/>
            </a:ext>
          </a:extLst>
        </xdr:cNvPr>
        <xdr:cNvSpPr/>
      </xdr:nvSpPr>
      <xdr:spPr>
        <a:xfrm>
          <a:off x="3384550" y="6089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19050</xdr:rowOff>
    </xdr:from>
    <xdr:to>
      <xdr:col>24</xdr:col>
      <xdr:colOff>63500</xdr:colOff>
      <xdr:row>37</xdr:row>
      <xdr:rowOff>60960</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a:off x="3429000" y="6134100"/>
          <a:ext cx="7493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99695</xdr:rowOff>
    </xdr:from>
    <xdr:to>
      <xdr:col>15</xdr:col>
      <xdr:colOff>101600</xdr:colOff>
      <xdr:row>37</xdr:row>
      <xdr:rowOff>29845</xdr:rowOff>
    </xdr:to>
    <xdr:sp macro="" textlink="">
      <xdr:nvSpPr>
        <xdr:cNvPr id="77" name="楕円 76">
          <a:extLst>
            <a:ext uri="{FF2B5EF4-FFF2-40B4-BE49-F238E27FC236}">
              <a16:creationId xmlns:a16="http://schemas.microsoft.com/office/drawing/2014/main" id="{00000000-0008-0000-0F00-00004D000000}"/>
            </a:ext>
          </a:extLst>
        </xdr:cNvPr>
        <xdr:cNvSpPr/>
      </xdr:nvSpPr>
      <xdr:spPr>
        <a:xfrm>
          <a:off x="2571750" y="60496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150495</xdr:rowOff>
    </xdr:from>
    <xdr:to>
      <xdr:col>19</xdr:col>
      <xdr:colOff>177800</xdr:colOff>
      <xdr:row>37</xdr:row>
      <xdr:rowOff>19050</xdr:rowOff>
    </xdr:to>
    <xdr:cxnSp macro="">
      <xdr:nvCxnSpPr>
        <xdr:cNvPr id="78" name="直線コネクタ 77">
          <a:extLst>
            <a:ext uri="{FF2B5EF4-FFF2-40B4-BE49-F238E27FC236}">
              <a16:creationId xmlns:a16="http://schemas.microsoft.com/office/drawing/2014/main" id="{00000000-0008-0000-0F00-00004E000000}"/>
            </a:ext>
          </a:extLst>
        </xdr:cNvPr>
        <xdr:cNvCxnSpPr/>
      </xdr:nvCxnSpPr>
      <xdr:spPr>
        <a:xfrm>
          <a:off x="2622550" y="6100445"/>
          <a:ext cx="806450" cy="33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57785</xdr:rowOff>
    </xdr:from>
    <xdr:to>
      <xdr:col>10</xdr:col>
      <xdr:colOff>165100</xdr:colOff>
      <xdr:row>36</xdr:row>
      <xdr:rowOff>159385</xdr:rowOff>
    </xdr:to>
    <xdr:sp macro="" textlink="">
      <xdr:nvSpPr>
        <xdr:cNvPr id="79" name="楕円 78">
          <a:extLst>
            <a:ext uri="{FF2B5EF4-FFF2-40B4-BE49-F238E27FC236}">
              <a16:creationId xmlns:a16="http://schemas.microsoft.com/office/drawing/2014/main" id="{00000000-0008-0000-0F00-00004F000000}"/>
            </a:ext>
          </a:extLst>
        </xdr:cNvPr>
        <xdr:cNvSpPr/>
      </xdr:nvSpPr>
      <xdr:spPr>
        <a:xfrm>
          <a:off x="1778000" y="600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108585</xdr:rowOff>
    </xdr:from>
    <xdr:to>
      <xdr:col>15</xdr:col>
      <xdr:colOff>50800</xdr:colOff>
      <xdr:row>36</xdr:row>
      <xdr:rowOff>150495</xdr:rowOff>
    </xdr:to>
    <xdr:cxnSp macro="">
      <xdr:nvCxnSpPr>
        <xdr:cNvPr id="80" name="直線コネクタ 79">
          <a:extLst>
            <a:ext uri="{FF2B5EF4-FFF2-40B4-BE49-F238E27FC236}">
              <a16:creationId xmlns:a16="http://schemas.microsoft.com/office/drawing/2014/main" id="{00000000-0008-0000-0F00-000050000000}"/>
            </a:ext>
          </a:extLst>
        </xdr:cNvPr>
        <xdr:cNvCxnSpPr/>
      </xdr:nvCxnSpPr>
      <xdr:spPr>
        <a:xfrm>
          <a:off x="1828800" y="6058535"/>
          <a:ext cx="7937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17780</xdr:rowOff>
    </xdr:from>
    <xdr:to>
      <xdr:col>6</xdr:col>
      <xdr:colOff>38100</xdr:colOff>
      <xdr:row>36</xdr:row>
      <xdr:rowOff>119380</xdr:rowOff>
    </xdr:to>
    <xdr:sp macro="" textlink="">
      <xdr:nvSpPr>
        <xdr:cNvPr id="81" name="楕円 80">
          <a:extLst>
            <a:ext uri="{FF2B5EF4-FFF2-40B4-BE49-F238E27FC236}">
              <a16:creationId xmlns:a16="http://schemas.microsoft.com/office/drawing/2014/main" id="{00000000-0008-0000-0F00-000051000000}"/>
            </a:ext>
          </a:extLst>
        </xdr:cNvPr>
        <xdr:cNvSpPr/>
      </xdr:nvSpPr>
      <xdr:spPr>
        <a:xfrm>
          <a:off x="984250" y="59677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68580</xdr:rowOff>
    </xdr:from>
    <xdr:to>
      <xdr:col>10</xdr:col>
      <xdr:colOff>114300</xdr:colOff>
      <xdr:row>36</xdr:row>
      <xdr:rowOff>108585</xdr:rowOff>
    </xdr:to>
    <xdr:cxnSp macro="">
      <xdr:nvCxnSpPr>
        <xdr:cNvPr id="82" name="直線コネクタ 81">
          <a:extLst>
            <a:ext uri="{FF2B5EF4-FFF2-40B4-BE49-F238E27FC236}">
              <a16:creationId xmlns:a16="http://schemas.microsoft.com/office/drawing/2014/main" id="{00000000-0008-0000-0F00-000052000000}"/>
            </a:ext>
          </a:extLst>
        </xdr:cNvPr>
        <xdr:cNvCxnSpPr/>
      </xdr:nvCxnSpPr>
      <xdr:spPr>
        <a:xfrm>
          <a:off x="1028700" y="6018530"/>
          <a:ext cx="8001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130192</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F00-000053000000}"/>
            </a:ext>
          </a:extLst>
        </xdr:cNvPr>
        <xdr:cNvSpPr txBox="1"/>
      </xdr:nvSpPr>
      <xdr:spPr>
        <a:xfrm>
          <a:off x="3239144" y="574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113047</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F00-000054000000}"/>
            </a:ext>
          </a:extLst>
        </xdr:cNvPr>
        <xdr:cNvSpPr txBox="1"/>
      </xdr:nvSpPr>
      <xdr:spPr>
        <a:xfrm>
          <a:off x="2439044" y="573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103522</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F00-000055000000}"/>
            </a:ext>
          </a:extLst>
        </xdr:cNvPr>
        <xdr:cNvSpPr txBox="1"/>
      </xdr:nvSpPr>
      <xdr:spPr>
        <a:xfrm>
          <a:off x="1645294" y="572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76852</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F00-000056000000}"/>
            </a:ext>
          </a:extLst>
        </xdr:cNvPr>
        <xdr:cNvSpPr txBox="1"/>
      </xdr:nvSpPr>
      <xdr:spPr>
        <a:xfrm>
          <a:off x="851544" y="569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60977</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F00-000057000000}"/>
            </a:ext>
          </a:extLst>
        </xdr:cNvPr>
        <xdr:cNvSpPr txBox="1"/>
      </xdr:nvSpPr>
      <xdr:spPr>
        <a:xfrm>
          <a:off x="3239144" y="617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20972</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F00-000058000000}"/>
            </a:ext>
          </a:extLst>
        </xdr:cNvPr>
        <xdr:cNvSpPr txBox="1"/>
      </xdr:nvSpPr>
      <xdr:spPr>
        <a:xfrm>
          <a:off x="2439044" y="6136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150512</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F00-000059000000}"/>
            </a:ext>
          </a:extLst>
        </xdr:cNvPr>
        <xdr:cNvSpPr txBox="1"/>
      </xdr:nvSpPr>
      <xdr:spPr>
        <a:xfrm>
          <a:off x="1645294" y="610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110507</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F00-00005A000000}"/>
            </a:ext>
          </a:extLst>
        </xdr:cNvPr>
        <xdr:cNvSpPr txBox="1"/>
      </xdr:nvSpPr>
      <xdr:spPr>
        <a:xfrm>
          <a:off x="851544" y="606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F00-000063000000}"/>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00000000-0008-0000-0F00-000071000000}"/>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107950</xdr:rowOff>
    </xdr:from>
    <xdr:to>
      <xdr:col>54</xdr:col>
      <xdr:colOff>189865</xdr:colOff>
      <xdr:row>41</xdr:row>
      <xdr:rowOff>107950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flipV="1">
          <a:off x="9429115" y="55626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5" name="【図書館】&#10;一人当たり面積最小値テキスト">
          <a:extLst>
            <a:ext uri="{FF2B5EF4-FFF2-40B4-BE49-F238E27FC236}">
              <a16:creationId xmlns:a16="http://schemas.microsoft.com/office/drawing/2014/main" id="{00000000-0008-0000-0F00-000073000000}"/>
            </a:ext>
          </a:extLst>
        </xdr:cNvPr>
        <xdr:cNvSpPr txBox="1"/>
      </xdr:nvSpPr>
      <xdr:spPr>
        <a:xfrm>
          <a:off x="9467850" y="688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6" name="直線コネクタ 115">
          <a:extLst>
            <a:ext uri="{FF2B5EF4-FFF2-40B4-BE49-F238E27FC236}">
              <a16:creationId xmlns:a16="http://schemas.microsoft.com/office/drawing/2014/main" id="{00000000-0008-0000-0F00-000074000000}"/>
            </a:ext>
          </a:extLst>
        </xdr:cNvPr>
        <xdr:cNvCxnSpPr/>
      </xdr:nvCxnSpPr>
      <xdr:spPr>
        <a:xfrm>
          <a:off x="9359900" y="6883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54627</xdr:rowOff>
    </xdr:from>
    <xdr:ext cx="469744" cy="259045"/>
    <xdr:sp macro="" textlink="">
      <xdr:nvSpPr>
        <xdr:cNvPr id="117" name="【図書館】&#10;一人当たり面積最大値テキスト">
          <a:extLst>
            <a:ext uri="{FF2B5EF4-FFF2-40B4-BE49-F238E27FC236}">
              <a16:creationId xmlns:a16="http://schemas.microsoft.com/office/drawing/2014/main" id="{00000000-0008-0000-0F00-000075000000}"/>
            </a:ext>
          </a:extLst>
        </xdr:cNvPr>
        <xdr:cNvSpPr txBox="1"/>
      </xdr:nvSpPr>
      <xdr:spPr>
        <a:xfrm>
          <a:off x="9467850" y="534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107950</xdr:rowOff>
    </xdr:from>
    <xdr:to>
      <xdr:col>55</xdr:col>
      <xdr:colOff>88900</xdr:colOff>
      <xdr:row>33</xdr:row>
      <xdr:rowOff>107950</xdr:rowOff>
    </xdr:to>
    <xdr:cxnSp macro="">
      <xdr:nvCxnSpPr>
        <xdr:cNvPr id="118" name="直線コネクタ 117">
          <a:extLst>
            <a:ext uri="{FF2B5EF4-FFF2-40B4-BE49-F238E27FC236}">
              <a16:creationId xmlns:a16="http://schemas.microsoft.com/office/drawing/2014/main" id="{00000000-0008-0000-0F00-000076000000}"/>
            </a:ext>
          </a:extLst>
        </xdr:cNvPr>
        <xdr:cNvCxnSpPr/>
      </xdr:nvCxnSpPr>
      <xdr:spPr>
        <a:xfrm>
          <a:off x="9359900" y="5562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29227</xdr:rowOff>
    </xdr:from>
    <xdr:ext cx="469744" cy="259045"/>
    <xdr:sp macro="" textlink="">
      <xdr:nvSpPr>
        <xdr:cNvPr id="119" name="【図書館】&#10;一人当たり面積平均値テキスト">
          <a:extLst>
            <a:ext uri="{FF2B5EF4-FFF2-40B4-BE49-F238E27FC236}">
              <a16:creationId xmlns:a16="http://schemas.microsoft.com/office/drawing/2014/main" id="{00000000-0008-0000-0F00-000077000000}"/>
            </a:ext>
          </a:extLst>
        </xdr:cNvPr>
        <xdr:cNvSpPr txBox="1"/>
      </xdr:nvSpPr>
      <xdr:spPr>
        <a:xfrm>
          <a:off x="9467850" y="6309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50800</xdr:rowOff>
    </xdr:from>
    <xdr:to>
      <xdr:col>55</xdr:col>
      <xdr:colOff>50800</xdr:colOff>
      <xdr:row>38</xdr:row>
      <xdr:rowOff>152400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9398000" y="6330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8636000" y="634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7842250" y="6343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7029450" y="634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6235700" y="634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101600</xdr:rowOff>
    </xdr:from>
    <xdr:to>
      <xdr:col>55</xdr:col>
      <xdr:colOff>50800</xdr:colOff>
      <xdr:row>35</xdr:row>
      <xdr:rowOff>31750</xdr:rowOff>
    </xdr:to>
    <xdr:sp macro="" textlink="">
      <xdr:nvSpPr>
        <xdr:cNvPr id="130" name="楕円 129">
          <a:extLst>
            <a:ext uri="{FF2B5EF4-FFF2-40B4-BE49-F238E27FC236}">
              <a16:creationId xmlns:a16="http://schemas.microsoft.com/office/drawing/2014/main" id="{00000000-0008-0000-0F00-000082000000}"/>
            </a:ext>
          </a:extLst>
        </xdr:cNvPr>
        <xdr:cNvSpPr/>
      </xdr:nvSpPr>
      <xdr:spPr>
        <a:xfrm>
          <a:off x="9398000" y="57213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124477</xdr:rowOff>
    </xdr:from>
    <xdr:ext cx="469744" cy="259045"/>
    <xdr:sp macro="" textlink="">
      <xdr:nvSpPr>
        <xdr:cNvPr id="131" name="【図書館】&#10;一人当たり面積該当値テキスト">
          <a:extLst>
            <a:ext uri="{FF2B5EF4-FFF2-40B4-BE49-F238E27FC236}">
              <a16:creationId xmlns:a16="http://schemas.microsoft.com/office/drawing/2014/main" id="{00000000-0008-0000-0F00-000083000000}"/>
            </a:ext>
          </a:extLst>
        </xdr:cNvPr>
        <xdr:cNvSpPr txBox="1"/>
      </xdr:nvSpPr>
      <xdr:spPr>
        <a:xfrm>
          <a:off x="9467850" y="557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101600</xdr:rowOff>
    </xdr:from>
    <xdr:to>
      <xdr:col>50</xdr:col>
      <xdr:colOff>165100</xdr:colOff>
      <xdr:row>35</xdr:row>
      <xdr:rowOff>31750</xdr:rowOff>
    </xdr:to>
    <xdr:sp macro="" textlink="">
      <xdr:nvSpPr>
        <xdr:cNvPr id="132" name="楕円 131">
          <a:extLst>
            <a:ext uri="{FF2B5EF4-FFF2-40B4-BE49-F238E27FC236}">
              <a16:creationId xmlns:a16="http://schemas.microsoft.com/office/drawing/2014/main" id="{00000000-0008-0000-0F00-000084000000}"/>
            </a:ext>
          </a:extLst>
        </xdr:cNvPr>
        <xdr:cNvSpPr/>
      </xdr:nvSpPr>
      <xdr:spPr>
        <a:xfrm>
          <a:off x="8636000" y="57213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152400</xdr:rowOff>
    </xdr:from>
    <xdr:to>
      <xdr:col>55</xdr:col>
      <xdr:colOff>0</xdr:colOff>
      <xdr:row>34</xdr:row>
      <xdr:rowOff>152400</xdr:rowOff>
    </xdr:to>
    <xdr:cxnSp macro="">
      <xdr:nvCxnSpPr>
        <xdr:cNvPr id="133" name="直線コネクタ 132">
          <a:extLst>
            <a:ext uri="{FF2B5EF4-FFF2-40B4-BE49-F238E27FC236}">
              <a16:creationId xmlns:a16="http://schemas.microsoft.com/office/drawing/2014/main" id="{00000000-0008-0000-0F00-000085000000}"/>
            </a:ext>
          </a:extLst>
        </xdr:cNvPr>
        <xdr:cNvCxnSpPr/>
      </xdr:nvCxnSpPr>
      <xdr:spPr>
        <a:xfrm>
          <a:off x="8686800" y="57721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114300</xdr:rowOff>
    </xdr:from>
    <xdr:to>
      <xdr:col>46</xdr:col>
      <xdr:colOff>38100</xdr:colOff>
      <xdr:row>35</xdr:row>
      <xdr:rowOff>44450</xdr:rowOff>
    </xdr:to>
    <xdr:sp macro="" textlink="">
      <xdr:nvSpPr>
        <xdr:cNvPr id="134" name="楕円 133">
          <a:extLst>
            <a:ext uri="{FF2B5EF4-FFF2-40B4-BE49-F238E27FC236}">
              <a16:creationId xmlns:a16="http://schemas.microsoft.com/office/drawing/2014/main" id="{00000000-0008-0000-0F00-000086000000}"/>
            </a:ext>
          </a:extLst>
        </xdr:cNvPr>
        <xdr:cNvSpPr/>
      </xdr:nvSpPr>
      <xdr:spPr>
        <a:xfrm>
          <a:off x="7842250" y="5734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152400</xdr:rowOff>
    </xdr:from>
    <xdr:to>
      <xdr:col>50</xdr:col>
      <xdr:colOff>114300</xdr:colOff>
      <xdr:row>34</xdr:row>
      <xdr:rowOff>165100</xdr:rowOff>
    </xdr:to>
    <xdr:cxnSp macro="">
      <xdr:nvCxnSpPr>
        <xdr:cNvPr id="135" name="直線コネクタ 134">
          <a:extLst>
            <a:ext uri="{FF2B5EF4-FFF2-40B4-BE49-F238E27FC236}">
              <a16:creationId xmlns:a16="http://schemas.microsoft.com/office/drawing/2014/main" id="{00000000-0008-0000-0F00-000087000000}"/>
            </a:ext>
          </a:extLst>
        </xdr:cNvPr>
        <xdr:cNvCxnSpPr/>
      </xdr:nvCxnSpPr>
      <xdr:spPr>
        <a:xfrm flipV="1">
          <a:off x="7886700" y="5772150"/>
          <a:ext cx="8001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127000</xdr:rowOff>
    </xdr:from>
    <xdr:to>
      <xdr:col>41</xdr:col>
      <xdr:colOff>101600</xdr:colOff>
      <xdr:row>35</xdr:row>
      <xdr:rowOff>57150</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7029450" y="57467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165100</xdr:rowOff>
    </xdr:from>
    <xdr:to>
      <xdr:col>45</xdr:col>
      <xdr:colOff>177800</xdr:colOff>
      <xdr:row>35</xdr:row>
      <xdr:rowOff>6350</xdr:rowOff>
    </xdr:to>
    <xdr:cxnSp macro="">
      <xdr:nvCxnSpPr>
        <xdr:cNvPr id="137" name="直線コネクタ 136">
          <a:extLst>
            <a:ext uri="{FF2B5EF4-FFF2-40B4-BE49-F238E27FC236}">
              <a16:creationId xmlns:a16="http://schemas.microsoft.com/office/drawing/2014/main" id="{00000000-0008-0000-0F00-000089000000}"/>
            </a:ext>
          </a:extLst>
        </xdr:cNvPr>
        <xdr:cNvCxnSpPr/>
      </xdr:nvCxnSpPr>
      <xdr:spPr>
        <a:xfrm flipV="1">
          <a:off x="7080250" y="5784850"/>
          <a:ext cx="80645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34</xdr:row>
      <xdr:rowOff>127000</xdr:rowOff>
    </xdr:from>
    <xdr:to>
      <xdr:col>36</xdr:col>
      <xdr:colOff>165100</xdr:colOff>
      <xdr:row>35</xdr:row>
      <xdr:rowOff>57150</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6235700" y="57467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35</xdr:row>
      <xdr:rowOff>6350</xdr:rowOff>
    </xdr:from>
    <xdr:to>
      <xdr:col>41</xdr:col>
      <xdr:colOff>50800</xdr:colOff>
      <xdr:row>35</xdr:row>
      <xdr:rowOff>6350</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a:off x="6286500" y="57912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0" name="n_1aveValue【図書館】&#10;一人当たり面積">
          <a:extLst>
            <a:ext uri="{FF2B5EF4-FFF2-40B4-BE49-F238E27FC236}">
              <a16:creationId xmlns:a16="http://schemas.microsoft.com/office/drawing/2014/main" id="{00000000-0008-0000-0F00-00008C000000}"/>
            </a:ext>
          </a:extLst>
        </xdr:cNvPr>
        <xdr:cNvSpPr txBox="1"/>
      </xdr:nvSpPr>
      <xdr:spPr>
        <a:xfrm>
          <a:off x="845827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41" name="n_2aveValue【図書館】&#10;一人当たり面積">
          <a:extLst>
            <a:ext uri="{FF2B5EF4-FFF2-40B4-BE49-F238E27FC236}">
              <a16:creationId xmlns:a16="http://schemas.microsoft.com/office/drawing/2014/main" id="{00000000-0008-0000-0F00-00008D000000}"/>
            </a:ext>
          </a:extLst>
        </xdr:cNvPr>
        <xdr:cNvSpPr txBox="1"/>
      </xdr:nvSpPr>
      <xdr:spPr>
        <a:xfrm>
          <a:off x="767722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156227</xdr:rowOff>
    </xdr:from>
    <xdr:ext cx="469744" cy="259045"/>
    <xdr:sp macro="" textlink="">
      <xdr:nvSpPr>
        <xdr:cNvPr id="142" name="n_3aveValue【図書館】&#10;一人当たり面積">
          <a:extLst>
            <a:ext uri="{FF2B5EF4-FFF2-40B4-BE49-F238E27FC236}">
              <a16:creationId xmlns:a16="http://schemas.microsoft.com/office/drawing/2014/main" id="{00000000-0008-0000-0F00-00008E000000}"/>
            </a:ext>
          </a:extLst>
        </xdr:cNvPr>
        <xdr:cNvSpPr txBox="1"/>
      </xdr:nvSpPr>
      <xdr:spPr>
        <a:xfrm>
          <a:off x="686442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156227</xdr:rowOff>
    </xdr:from>
    <xdr:ext cx="469744" cy="259045"/>
    <xdr:sp macro="" textlink="">
      <xdr:nvSpPr>
        <xdr:cNvPr id="143" name="n_4aveValue【図書館】&#10;一人当たり面積">
          <a:extLst>
            <a:ext uri="{FF2B5EF4-FFF2-40B4-BE49-F238E27FC236}">
              <a16:creationId xmlns:a16="http://schemas.microsoft.com/office/drawing/2014/main" id="{00000000-0008-0000-0F00-00008F000000}"/>
            </a:ext>
          </a:extLst>
        </xdr:cNvPr>
        <xdr:cNvSpPr txBox="1"/>
      </xdr:nvSpPr>
      <xdr:spPr>
        <a:xfrm>
          <a:off x="607067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33</xdr:row>
      <xdr:rowOff>48277</xdr:rowOff>
    </xdr:from>
    <xdr:ext cx="469744" cy="259045"/>
    <xdr:sp macro="" textlink="">
      <xdr:nvSpPr>
        <xdr:cNvPr id="144" name="n_1mainValue【図書館】&#10;一人当たり面積">
          <a:extLst>
            <a:ext uri="{FF2B5EF4-FFF2-40B4-BE49-F238E27FC236}">
              <a16:creationId xmlns:a16="http://schemas.microsoft.com/office/drawing/2014/main" id="{00000000-0008-0000-0F00-000090000000}"/>
            </a:ext>
          </a:extLst>
        </xdr:cNvPr>
        <xdr:cNvSpPr txBox="1"/>
      </xdr:nvSpPr>
      <xdr:spPr>
        <a:xfrm>
          <a:off x="8458277" y="550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33</xdr:row>
      <xdr:rowOff>60977</xdr:rowOff>
    </xdr:from>
    <xdr:ext cx="469744" cy="259045"/>
    <xdr:sp macro="" textlink="">
      <xdr:nvSpPr>
        <xdr:cNvPr id="145" name="n_2mainValue【図書館】&#10;一人当たり面積">
          <a:extLst>
            <a:ext uri="{FF2B5EF4-FFF2-40B4-BE49-F238E27FC236}">
              <a16:creationId xmlns:a16="http://schemas.microsoft.com/office/drawing/2014/main" id="{00000000-0008-0000-0F00-000091000000}"/>
            </a:ext>
          </a:extLst>
        </xdr:cNvPr>
        <xdr:cNvSpPr txBox="1"/>
      </xdr:nvSpPr>
      <xdr:spPr>
        <a:xfrm>
          <a:off x="7677227" y="55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33</xdr:row>
      <xdr:rowOff>73677</xdr:rowOff>
    </xdr:from>
    <xdr:ext cx="469744" cy="259045"/>
    <xdr:sp macro="" textlink="">
      <xdr:nvSpPr>
        <xdr:cNvPr id="146" name="n_3mainValue【図書館】&#10;一人当たり面積">
          <a:extLst>
            <a:ext uri="{FF2B5EF4-FFF2-40B4-BE49-F238E27FC236}">
              <a16:creationId xmlns:a16="http://schemas.microsoft.com/office/drawing/2014/main" id="{00000000-0008-0000-0F00-000092000000}"/>
            </a:ext>
          </a:extLst>
        </xdr:cNvPr>
        <xdr:cNvSpPr txBox="1"/>
      </xdr:nvSpPr>
      <xdr:spPr>
        <a:xfrm>
          <a:off x="6864427" y="552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33</xdr:row>
      <xdr:rowOff>73677</xdr:rowOff>
    </xdr:from>
    <xdr:ext cx="469744" cy="259045"/>
    <xdr:sp macro="" textlink="">
      <xdr:nvSpPr>
        <xdr:cNvPr id="147" name="n_4mainValue【図書館】&#10;一人当たり面積">
          <a:extLst>
            <a:ext uri="{FF2B5EF4-FFF2-40B4-BE49-F238E27FC236}">
              <a16:creationId xmlns:a16="http://schemas.microsoft.com/office/drawing/2014/main" id="{00000000-0008-0000-0F00-000093000000}"/>
            </a:ext>
          </a:extLst>
        </xdr:cNvPr>
        <xdr:cNvSpPr txBox="1"/>
      </xdr:nvSpPr>
      <xdr:spPr>
        <a:xfrm>
          <a:off x="6070677" y="552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F00-00009C000000}"/>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F00-00009E000000}"/>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F00-00009F000000}"/>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00000000-0008-0000-0F00-0000A0000000}"/>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F00-0000A1000000}"/>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F00-0000A3000000}"/>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F00-0000A4000000}"/>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F00-0000AB000000}"/>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28575</xdr:rowOff>
    </xdr:from>
    <xdr:to>
      <xdr:col>24</xdr:col>
      <xdr:colOff>62865</xdr:colOff>
      <xdr:row>64</xdr:row>
      <xdr:rowOff>49530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flipV="1">
          <a:off x="4177665" y="9115425"/>
          <a:ext cx="0" cy="1506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53357</xdr:rowOff>
    </xdr:from>
    <xdr:ext cx="405111" cy="259045"/>
    <xdr:sp macro="" textlink="">
      <xdr:nvSpPr>
        <xdr:cNvPr id="173" name="【体育館・プール】&#10;有形固定資産減価償却率最小値テキスト">
          <a:extLst>
            <a:ext uri="{FF2B5EF4-FFF2-40B4-BE49-F238E27FC236}">
              <a16:creationId xmlns:a16="http://schemas.microsoft.com/office/drawing/2014/main" id="{00000000-0008-0000-0F00-0000AD000000}"/>
            </a:ext>
          </a:extLst>
        </xdr:cNvPr>
        <xdr:cNvSpPr txBox="1"/>
      </xdr:nvSpPr>
      <xdr:spPr>
        <a:xfrm>
          <a:off x="4216400" y="1062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49530</xdr:rowOff>
    </xdr:from>
    <xdr:to>
      <xdr:col>24</xdr:col>
      <xdr:colOff>152400</xdr:colOff>
      <xdr:row>64</xdr:row>
      <xdr:rowOff>49530</xdr:rowOff>
    </xdr:to>
    <xdr:cxnSp macro="">
      <xdr:nvCxnSpPr>
        <xdr:cNvPr id="174" name="直線コネクタ 173">
          <a:extLst>
            <a:ext uri="{FF2B5EF4-FFF2-40B4-BE49-F238E27FC236}">
              <a16:creationId xmlns:a16="http://schemas.microsoft.com/office/drawing/2014/main" id="{00000000-0008-0000-0F00-0000AE000000}"/>
            </a:ext>
          </a:extLst>
        </xdr:cNvPr>
        <xdr:cNvCxnSpPr/>
      </xdr:nvCxnSpPr>
      <xdr:spPr>
        <a:xfrm>
          <a:off x="4108450" y="106222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146702</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F00-0000AF000000}"/>
            </a:ext>
          </a:extLst>
        </xdr:cNvPr>
        <xdr:cNvSpPr txBox="1"/>
      </xdr:nvSpPr>
      <xdr:spPr>
        <a:xfrm>
          <a:off x="4216400" y="8903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28575</xdr:rowOff>
    </xdr:from>
    <xdr:to>
      <xdr:col>24</xdr:col>
      <xdr:colOff>152400</xdr:colOff>
      <xdr:row>55</xdr:row>
      <xdr:rowOff>28575</xdr:rowOff>
    </xdr:to>
    <xdr:cxnSp macro="">
      <xdr:nvCxnSpPr>
        <xdr:cNvPr id="176" name="直線コネクタ 175">
          <a:extLst>
            <a:ext uri="{FF2B5EF4-FFF2-40B4-BE49-F238E27FC236}">
              <a16:creationId xmlns:a16="http://schemas.microsoft.com/office/drawing/2014/main" id="{00000000-0008-0000-0F00-0000B0000000}"/>
            </a:ext>
          </a:extLst>
        </xdr:cNvPr>
        <xdr:cNvCxnSpPr/>
      </xdr:nvCxnSpPr>
      <xdr:spPr>
        <a:xfrm>
          <a:off x="4108450" y="91154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5732</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F00-0000B1000000}"/>
            </a:ext>
          </a:extLst>
        </xdr:cNvPr>
        <xdr:cNvSpPr txBox="1"/>
      </xdr:nvSpPr>
      <xdr:spPr>
        <a:xfrm>
          <a:off x="4216400" y="9918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27305</xdr:rowOff>
    </xdr:from>
    <xdr:to>
      <xdr:col>24</xdr:col>
      <xdr:colOff>114300</xdr:colOff>
      <xdr:row>60</xdr:row>
      <xdr:rowOff>128905</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4127500" y="993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3384550" y="9922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2571750" y="99117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154940</xdr:rowOff>
    </xdr:from>
    <xdr:to>
      <xdr:col>10</xdr:col>
      <xdr:colOff>165100</xdr:colOff>
      <xdr:row>60</xdr:row>
      <xdr:rowOff>85090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1778000" y="99021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984250" y="99117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120650</xdr:rowOff>
    </xdr:from>
    <xdr:to>
      <xdr:col>24</xdr:col>
      <xdr:colOff>114300</xdr:colOff>
      <xdr:row>59</xdr:row>
      <xdr:rowOff>50800</xdr:rowOff>
    </xdr:to>
    <xdr:sp macro="" textlink="">
      <xdr:nvSpPr>
        <xdr:cNvPr id="188" name="楕円 187">
          <a:extLst>
            <a:ext uri="{FF2B5EF4-FFF2-40B4-BE49-F238E27FC236}">
              <a16:creationId xmlns:a16="http://schemas.microsoft.com/office/drawing/2014/main" id="{00000000-0008-0000-0F00-0000BC000000}"/>
            </a:ext>
          </a:extLst>
        </xdr:cNvPr>
        <xdr:cNvSpPr/>
      </xdr:nvSpPr>
      <xdr:spPr>
        <a:xfrm>
          <a:off x="4127500" y="9702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143527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F00-0000BD000000}"/>
            </a:ext>
          </a:extLst>
        </xdr:cNvPr>
        <xdr:cNvSpPr txBox="1"/>
      </xdr:nvSpPr>
      <xdr:spPr>
        <a:xfrm>
          <a:off x="4216400" y="9560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61595</xdr:rowOff>
    </xdr:from>
    <xdr:to>
      <xdr:col>20</xdr:col>
      <xdr:colOff>38100</xdr:colOff>
      <xdr:row>59</xdr:row>
      <xdr:rowOff>163195</xdr:rowOff>
    </xdr:to>
    <xdr:sp macro="" textlink="">
      <xdr:nvSpPr>
        <xdr:cNvPr id="190" name="楕円 189">
          <a:extLst>
            <a:ext uri="{FF2B5EF4-FFF2-40B4-BE49-F238E27FC236}">
              <a16:creationId xmlns:a16="http://schemas.microsoft.com/office/drawing/2014/main" id="{00000000-0008-0000-0F00-0000BE000000}"/>
            </a:ext>
          </a:extLst>
        </xdr:cNvPr>
        <xdr:cNvSpPr/>
      </xdr:nvSpPr>
      <xdr:spPr>
        <a:xfrm>
          <a:off x="3384550" y="98088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0</xdr:rowOff>
    </xdr:from>
    <xdr:to>
      <xdr:col>24</xdr:col>
      <xdr:colOff>63500</xdr:colOff>
      <xdr:row>59</xdr:row>
      <xdr:rowOff>112395</xdr:rowOff>
    </xdr:to>
    <xdr:cxnSp macro="">
      <xdr:nvCxnSpPr>
        <xdr:cNvPr id="191" name="直線コネクタ 190">
          <a:extLst>
            <a:ext uri="{FF2B5EF4-FFF2-40B4-BE49-F238E27FC236}">
              <a16:creationId xmlns:a16="http://schemas.microsoft.com/office/drawing/2014/main" id="{00000000-0008-0000-0F00-0000BF000000}"/>
            </a:ext>
          </a:extLst>
        </xdr:cNvPr>
        <xdr:cNvCxnSpPr/>
      </xdr:nvCxnSpPr>
      <xdr:spPr>
        <a:xfrm flipV="1">
          <a:off x="3429000" y="9747250"/>
          <a:ext cx="749300" cy="11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145415</xdr:rowOff>
    </xdr:from>
    <xdr:to>
      <xdr:col>15</xdr:col>
      <xdr:colOff>101600</xdr:colOff>
      <xdr:row>59</xdr:row>
      <xdr:rowOff>75565</xdr:rowOff>
    </xdr:to>
    <xdr:sp macro="" textlink="">
      <xdr:nvSpPr>
        <xdr:cNvPr id="192" name="楕円 191">
          <a:extLst>
            <a:ext uri="{FF2B5EF4-FFF2-40B4-BE49-F238E27FC236}">
              <a16:creationId xmlns:a16="http://schemas.microsoft.com/office/drawing/2014/main" id="{00000000-0008-0000-0F00-0000C0000000}"/>
            </a:ext>
          </a:extLst>
        </xdr:cNvPr>
        <xdr:cNvSpPr/>
      </xdr:nvSpPr>
      <xdr:spPr>
        <a:xfrm>
          <a:off x="2571750" y="97275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24765</xdr:rowOff>
    </xdr:from>
    <xdr:to>
      <xdr:col>19</xdr:col>
      <xdr:colOff>177800</xdr:colOff>
      <xdr:row>59</xdr:row>
      <xdr:rowOff>112395</xdr:rowOff>
    </xdr:to>
    <xdr:cxnSp macro="">
      <xdr:nvCxnSpPr>
        <xdr:cNvPr id="193" name="直線コネクタ 192">
          <a:extLst>
            <a:ext uri="{FF2B5EF4-FFF2-40B4-BE49-F238E27FC236}">
              <a16:creationId xmlns:a16="http://schemas.microsoft.com/office/drawing/2014/main" id="{00000000-0008-0000-0F00-0000C1000000}"/>
            </a:ext>
          </a:extLst>
        </xdr:cNvPr>
        <xdr:cNvCxnSpPr/>
      </xdr:nvCxnSpPr>
      <xdr:spPr>
        <a:xfrm>
          <a:off x="2622550" y="9772015"/>
          <a:ext cx="80645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109220</xdr:rowOff>
    </xdr:from>
    <xdr:to>
      <xdr:col>10</xdr:col>
      <xdr:colOff>165100</xdr:colOff>
      <xdr:row>59</xdr:row>
      <xdr:rowOff>39370</xdr:rowOff>
    </xdr:to>
    <xdr:sp macro="" textlink="">
      <xdr:nvSpPr>
        <xdr:cNvPr id="194" name="楕円 193">
          <a:extLst>
            <a:ext uri="{FF2B5EF4-FFF2-40B4-BE49-F238E27FC236}">
              <a16:creationId xmlns:a16="http://schemas.microsoft.com/office/drawing/2014/main" id="{00000000-0008-0000-0F00-0000C2000000}"/>
            </a:ext>
          </a:extLst>
        </xdr:cNvPr>
        <xdr:cNvSpPr/>
      </xdr:nvSpPr>
      <xdr:spPr>
        <a:xfrm>
          <a:off x="1778000" y="96913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160020</xdr:rowOff>
    </xdr:from>
    <xdr:to>
      <xdr:col>15</xdr:col>
      <xdr:colOff>50800</xdr:colOff>
      <xdr:row>59</xdr:row>
      <xdr:rowOff>24765</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a:off x="1828800" y="9742170"/>
          <a:ext cx="793750" cy="29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55880</xdr:rowOff>
    </xdr:from>
    <xdr:to>
      <xdr:col>6</xdr:col>
      <xdr:colOff>38100</xdr:colOff>
      <xdr:row>60</xdr:row>
      <xdr:rowOff>157480</xdr:rowOff>
    </xdr:to>
    <xdr:sp macro="" textlink="">
      <xdr:nvSpPr>
        <xdr:cNvPr id="196" name="楕円 195">
          <a:extLst>
            <a:ext uri="{FF2B5EF4-FFF2-40B4-BE49-F238E27FC236}">
              <a16:creationId xmlns:a16="http://schemas.microsoft.com/office/drawing/2014/main" id="{00000000-0008-0000-0F00-0000C4000000}"/>
            </a:ext>
          </a:extLst>
        </xdr:cNvPr>
        <xdr:cNvSpPr/>
      </xdr:nvSpPr>
      <xdr:spPr>
        <a:xfrm>
          <a:off x="984250" y="99682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160020</xdr:rowOff>
    </xdr:from>
    <xdr:to>
      <xdr:col>10</xdr:col>
      <xdr:colOff>114300</xdr:colOff>
      <xdr:row>60</xdr:row>
      <xdr:rowOff>106680</xdr:rowOff>
    </xdr:to>
    <xdr:cxnSp macro="">
      <xdr:nvCxnSpPr>
        <xdr:cNvPr id="197" name="直線コネクタ 196">
          <a:extLst>
            <a:ext uri="{FF2B5EF4-FFF2-40B4-BE49-F238E27FC236}">
              <a16:creationId xmlns:a16="http://schemas.microsoft.com/office/drawing/2014/main" id="{00000000-0008-0000-0F00-0000C5000000}"/>
            </a:ext>
          </a:extLst>
        </xdr:cNvPr>
        <xdr:cNvCxnSpPr/>
      </xdr:nvCxnSpPr>
      <xdr:spPr>
        <a:xfrm flipV="1">
          <a:off x="1028700" y="9742170"/>
          <a:ext cx="800100" cy="276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3239144" y="1001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85742</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2439044" y="999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76217</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164529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851544" y="969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8272</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3239144" y="959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92092</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2439044" y="9509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55897</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1645294" y="9472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148607</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8515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F00-0000E0000000}"/>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0000000-0008-0000-0F00-0000E1000000}"/>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0000000-0008-0000-0F00-0000E3000000}"/>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0000000-0008-0000-0F00-0000E4000000}"/>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148590</xdr:rowOff>
    </xdr:from>
    <xdr:to>
      <xdr:col>54</xdr:col>
      <xdr:colOff>189865</xdr:colOff>
      <xdr:row>64</xdr:row>
      <xdr:rowOff>60960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flipV="1">
          <a:off x="9429115" y="923544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0" name="【体育館・プール】&#10;一人当たり面積最小値テキスト">
          <a:extLst>
            <a:ext uri="{FF2B5EF4-FFF2-40B4-BE49-F238E27FC236}">
              <a16:creationId xmlns:a16="http://schemas.microsoft.com/office/drawing/2014/main" id="{00000000-0008-0000-0F00-0000E6000000}"/>
            </a:ext>
          </a:extLst>
        </xdr:cNvPr>
        <xdr:cNvSpPr txBox="1"/>
      </xdr:nvSpPr>
      <xdr:spPr>
        <a:xfrm>
          <a:off x="9467850"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1" name="直線コネクタ 230">
          <a:extLst>
            <a:ext uri="{FF2B5EF4-FFF2-40B4-BE49-F238E27FC236}">
              <a16:creationId xmlns:a16="http://schemas.microsoft.com/office/drawing/2014/main" id="{00000000-0008-0000-0F00-0000E7000000}"/>
            </a:ext>
          </a:extLst>
        </xdr:cNvPr>
        <xdr:cNvCxnSpPr/>
      </xdr:nvCxnSpPr>
      <xdr:spPr>
        <a:xfrm>
          <a:off x="9359900" y="10633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95267</xdr:rowOff>
    </xdr:from>
    <xdr:ext cx="469744" cy="259045"/>
    <xdr:sp macro="" textlink="">
      <xdr:nvSpPr>
        <xdr:cNvPr id="232" name="【体育館・プール】&#10;一人当たり面積最大値テキスト">
          <a:extLst>
            <a:ext uri="{FF2B5EF4-FFF2-40B4-BE49-F238E27FC236}">
              <a16:creationId xmlns:a16="http://schemas.microsoft.com/office/drawing/2014/main" id="{00000000-0008-0000-0F00-0000E8000000}"/>
            </a:ext>
          </a:extLst>
        </xdr:cNvPr>
        <xdr:cNvSpPr txBox="1"/>
      </xdr:nvSpPr>
      <xdr:spPr>
        <a:xfrm>
          <a:off x="9467850" y="901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148590</xdr:rowOff>
    </xdr:from>
    <xdr:to>
      <xdr:col>55</xdr:col>
      <xdr:colOff>88900</xdr:colOff>
      <xdr:row>55</xdr:row>
      <xdr:rowOff>148590</xdr:rowOff>
    </xdr:to>
    <xdr:cxnSp macro="">
      <xdr:nvCxnSpPr>
        <xdr:cNvPr id="233" name="直線コネクタ 232">
          <a:extLst>
            <a:ext uri="{FF2B5EF4-FFF2-40B4-BE49-F238E27FC236}">
              <a16:creationId xmlns:a16="http://schemas.microsoft.com/office/drawing/2014/main" id="{00000000-0008-0000-0F00-0000E9000000}"/>
            </a:ext>
          </a:extLst>
        </xdr:cNvPr>
        <xdr:cNvCxnSpPr/>
      </xdr:nvCxnSpPr>
      <xdr:spPr>
        <a:xfrm>
          <a:off x="9359900" y="92354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6367</xdr:rowOff>
    </xdr:from>
    <xdr:ext cx="469744" cy="259045"/>
    <xdr:sp macro="" textlink="">
      <xdr:nvSpPr>
        <xdr:cNvPr id="234" name="【体育館・プール】&#10;一人当たり面積平均値テキスト">
          <a:extLst>
            <a:ext uri="{FF2B5EF4-FFF2-40B4-BE49-F238E27FC236}">
              <a16:creationId xmlns:a16="http://schemas.microsoft.com/office/drawing/2014/main" id="{00000000-0008-0000-0F00-0000EA000000}"/>
            </a:ext>
          </a:extLst>
        </xdr:cNvPr>
        <xdr:cNvSpPr txBox="1"/>
      </xdr:nvSpPr>
      <xdr:spPr>
        <a:xfrm>
          <a:off x="9467850" y="10083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154940</xdr:rowOff>
    </xdr:from>
    <xdr:to>
      <xdr:col>55</xdr:col>
      <xdr:colOff>50800</xdr:colOff>
      <xdr:row>62</xdr:row>
      <xdr:rowOff>85090</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9398000" y="102323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151130</xdr:rowOff>
    </xdr:from>
    <xdr:to>
      <xdr:col>50</xdr:col>
      <xdr:colOff>165100</xdr:colOff>
      <xdr:row>62</xdr:row>
      <xdr:rowOff>81280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8636000" y="102285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23495</xdr:rowOff>
    </xdr:from>
    <xdr:to>
      <xdr:col>46</xdr:col>
      <xdr:colOff>38100</xdr:colOff>
      <xdr:row>62</xdr:row>
      <xdr:rowOff>125095</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7842250" y="102660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12065</xdr:rowOff>
    </xdr:from>
    <xdr:to>
      <xdr:col>41</xdr:col>
      <xdr:colOff>101600</xdr:colOff>
      <xdr:row>62</xdr:row>
      <xdr:rowOff>113665</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7029450" y="1025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107315</xdr:rowOff>
    </xdr:from>
    <xdr:to>
      <xdr:col>36</xdr:col>
      <xdr:colOff>165100</xdr:colOff>
      <xdr:row>62</xdr:row>
      <xdr:rowOff>37465</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6235700" y="101847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29210</xdr:rowOff>
    </xdr:from>
    <xdr:to>
      <xdr:col>55</xdr:col>
      <xdr:colOff>50800</xdr:colOff>
      <xdr:row>62</xdr:row>
      <xdr:rowOff>130810</xdr:rowOff>
    </xdr:to>
    <xdr:sp macro="" textlink="">
      <xdr:nvSpPr>
        <xdr:cNvPr id="245" name="楕円 244">
          <a:extLst>
            <a:ext uri="{FF2B5EF4-FFF2-40B4-BE49-F238E27FC236}">
              <a16:creationId xmlns:a16="http://schemas.microsoft.com/office/drawing/2014/main" id="{00000000-0008-0000-0F00-0000F5000000}"/>
            </a:ext>
          </a:extLst>
        </xdr:cNvPr>
        <xdr:cNvSpPr/>
      </xdr:nvSpPr>
      <xdr:spPr>
        <a:xfrm>
          <a:off x="9398000" y="102717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7637</xdr:rowOff>
    </xdr:from>
    <xdr:ext cx="469744" cy="259045"/>
    <xdr:sp macro="" textlink="">
      <xdr:nvSpPr>
        <xdr:cNvPr id="246" name="【体育館・プール】&#10;一人当たり面積該当値テキスト">
          <a:extLst>
            <a:ext uri="{FF2B5EF4-FFF2-40B4-BE49-F238E27FC236}">
              <a16:creationId xmlns:a16="http://schemas.microsoft.com/office/drawing/2014/main" id="{00000000-0008-0000-0F00-0000F6000000}"/>
            </a:ext>
          </a:extLst>
        </xdr:cNvPr>
        <xdr:cNvSpPr txBox="1"/>
      </xdr:nvSpPr>
      <xdr:spPr>
        <a:xfrm>
          <a:off x="9467850" y="10250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31115</xdr:rowOff>
    </xdr:from>
    <xdr:to>
      <xdr:col>50</xdr:col>
      <xdr:colOff>165100</xdr:colOff>
      <xdr:row>62</xdr:row>
      <xdr:rowOff>132715</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8636000" y="1027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80010</xdr:rowOff>
    </xdr:from>
    <xdr:to>
      <xdr:col>55</xdr:col>
      <xdr:colOff>0</xdr:colOff>
      <xdr:row>62</xdr:row>
      <xdr:rowOff>81915</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flipV="1">
          <a:off x="8686800" y="10322560"/>
          <a:ext cx="7429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33020</xdr:rowOff>
    </xdr:from>
    <xdr:to>
      <xdr:col>46</xdr:col>
      <xdr:colOff>38100</xdr:colOff>
      <xdr:row>62</xdr:row>
      <xdr:rowOff>134620</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7842250" y="102755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81915</xdr:rowOff>
    </xdr:from>
    <xdr:to>
      <xdr:col>50</xdr:col>
      <xdr:colOff>114300</xdr:colOff>
      <xdr:row>62</xdr:row>
      <xdr:rowOff>83820</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flipV="1">
          <a:off x="7886700" y="10324465"/>
          <a:ext cx="8001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65405</xdr:rowOff>
    </xdr:from>
    <xdr:to>
      <xdr:col>41</xdr:col>
      <xdr:colOff>101600</xdr:colOff>
      <xdr:row>62</xdr:row>
      <xdr:rowOff>167005</xdr:rowOff>
    </xdr:to>
    <xdr:sp macro="" textlink="">
      <xdr:nvSpPr>
        <xdr:cNvPr id="251" name="楕円 250">
          <a:extLst>
            <a:ext uri="{FF2B5EF4-FFF2-40B4-BE49-F238E27FC236}">
              <a16:creationId xmlns:a16="http://schemas.microsoft.com/office/drawing/2014/main" id="{00000000-0008-0000-0F00-0000FB000000}"/>
            </a:ext>
          </a:extLst>
        </xdr:cNvPr>
        <xdr:cNvSpPr/>
      </xdr:nvSpPr>
      <xdr:spPr>
        <a:xfrm>
          <a:off x="7029450" y="1030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83820</xdr:rowOff>
    </xdr:from>
    <xdr:to>
      <xdr:col>45</xdr:col>
      <xdr:colOff>177800</xdr:colOff>
      <xdr:row>62</xdr:row>
      <xdr:rowOff>116205</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flipV="1">
          <a:off x="7080250" y="10326370"/>
          <a:ext cx="80645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67310</xdr:rowOff>
    </xdr:from>
    <xdr:to>
      <xdr:col>36</xdr:col>
      <xdr:colOff>165100</xdr:colOff>
      <xdr:row>62</xdr:row>
      <xdr:rowOff>168910</xdr:rowOff>
    </xdr:to>
    <xdr:sp macro="" textlink="">
      <xdr:nvSpPr>
        <xdr:cNvPr id="253" name="楕円 252">
          <a:extLst>
            <a:ext uri="{FF2B5EF4-FFF2-40B4-BE49-F238E27FC236}">
              <a16:creationId xmlns:a16="http://schemas.microsoft.com/office/drawing/2014/main" id="{00000000-0008-0000-0F00-0000FD000000}"/>
            </a:ext>
          </a:extLst>
        </xdr:cNvPr>
        <xdr:cNvSpPr/>
      </xdr:nvSpPr>
      <xdr:spPr>
        <a:xfrm>
          <a:off x="6235700" y="103098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116205</xdr:rowOff>
    </xdr:from>
    <xdr:to>
      <xdr:col>41</xdr:col>
      <xdr:colOff>50800</xdr:colOff>
      <xdr:row>62</xdr:row>
      <xdr:rowOff>118110</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flipV="1">
          <a:off x="6286500" y="10358755"/>
          <a:ext cx="7937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97807</xdr:rowOff>
    </xdr:from>
    <xdr:ext cx="469744" cy="259045"/>
    <xdr:sp macro="" textlink="">
      <xdr:nvSpPr>
        <xdr:cNvPr id="255" name="n_1aveValue【体育館・プール】&#10;一人当たり面積">
          <a:extLst>
            <a:ext uri="{FF2B5EF4-FFF2-40B4-BE49-F238E27FC236}">
              <a16:creationId xmlns:a16="http://schemas.microsoft.com/office/drawing/2014/main" id="{00000000-0008-0000-0F00-0000FF000000}"/>
            </a:ext>
          </a:extLst>
        </xdr:cNvPr>
        <xdr:cNvSpPr txBox="1"/>
      </xdr:nvSpPr>
      <xdr:spPr>
        <a:xfrm>
          <a:off x="8458277" y="10010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141622</xdr:rowOff>
    </xdr:from>
    <xdr:ext cx="469744" cy="259045"/>
    <xdr:sp macro="" textlink="">
      <xdr:nvSpPr>
        <xdr:cNvPr id="256" name="n_2aveValue【体育館・プール】&#10;一人当たり面積">
          <a:extLst>
            <a:ext uri="{FF2B5EF4-FFF2-40B4-BE49-F238E27FC236}">
              <a16:creationId xmlns:a16="http://schemas.microsoft.com/office/drawing/2014/main" id="{00000000-0008-0000-0F00-000000010000}"/>
            </a:ext>
          </a:extLst>
        </xdr:cNvPr>
        <xdr:cNvSpPr txBox="1"/>
      </xdr:nvSpPr>
      <xdr:spPr>
        <a:xfrm>
          <a:off x="7677227" y="10053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130192</xdr:rowOff>
    </xdr:from>
    <xdr:ext cx="469744" cy="259045"/>
    <xdr:sp macro="" textlink="">
      <xdr:nvSpPr>
        <xdr:cNvPr id="257" name="n_3aveValue【体育館・プール】&#10;一人当たり面積">
          <a:extLst>
            <a:ext uri="{FF2B5EF4-FFF2-40B4-BE49-F238E27FC236}">
              <a16:creationId xmlns:a16="http://schemas.microsoft.com/office/drawing/2014/main" id="{00000000-0008-0000-0F00-000001010000}"/>
            </a:ext>
          </a:extLst>
        </xdr:cNvPr>
        <xdr:cNvSpPr txBox="1"/>
      </xdr:nvSpPr>
      <xdr:spPr>
        <a:xfrm>
          <a:off x="6864427" y="1004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53992</xdr:rowOff>
    </xdr:from>
    <xdr:ext cx="469744" cy="259045"/>
    <xdr:sp macro="" textlink="">
      <xdr:nvSpPr>
        <xdr:cNvPr id="258" name="n_4aveValue【体育館・プール】&#10;一人当たり面積">
          <a:extLst>
            <a:ext uri="{FF2B5EF4-FFF2-40B4-BE49-F238E27FC236}">
              <a16:creationId xmlns:a16="http://schemas.microsoft.com/office/drawing/2014/main" id="{00000000-0008-0000-0F00-000002010000}"/>
            </a:ext>
          </a:extLst>
        </xdr:cNvPr>
        <xdr:cNvSpPr txBox="1"/>
      </xdr:nvSpPr>
      <xdr:spPr>
        <a:xfrm>
          <a:off x="6070677" y="9966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123842</xdr:rowOff>
    </xdr:from>
    <xdr:ext cx="469744" cy="259045"/>
    <xdr:sp macro="" textlink="">
      <xdr:nvSpPr>
        <xdr:cNvPr id="259" name="n_1mainValue【体育館・プール】&#10;一人当たり面積">
          <a:extLst>
            <a:ext uri="{FF2B5EF4-FFF2-40B4-BE49-F238E27FC236}">
              <a16:creationId xmlns:a16="http://schemas.microsoft.com/office/drawing/2014/main" id="{00000000-0008-0000-0F00-000003010000}"/>
            </a:ext>
          </a:extLst>
        </xdr:cNvPr>
        <xdr:cNvSpPr txBox="1"/>
      </xdr:nvSpPr>
      <xdr:spPr>
        <a:xfrm>
          <a:off x="8458277" y="10366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125747</xdr:rowOff>
    </xdr:from>
    <xdr:ext cx="469744" cy="259045"/>
    <xdr:sp macro="" textlink="">
      <xdr:nvSpPr>
        <xdr:cNvPr id="260" name="n_2mainValue【体育館・プール】&#10;一人当たり面積">
          <a:extLst>
            <a:ext uri="{FF2B5EF4-FFF2-40B4-BE49-F238E27FC236}">
              <a16:creationId xmlns:a16="http://schemas.microsoft.com/office/drawing/2014/main" id="{00000000-0008-0000-0F00-000004010000}"/>
            </a:ext>
          </a:extLst>
        </xdr:cNvPr>
        <xdr:cNvSpPr txBox="1"/>
      </xdr:nvSpPr>
      <xdr:spPr>
        <a:xfrm>
          <a:off x="7677227" y="10368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158132</xdr:rowOff>
    </xdr:from>
    <xdr:ext cx="469744" cy="259045"/>
    <xdr:sp macro="" textlink="">
      <xdr:nvSpPr>
        <xdr:cNvPr id="261" name="n_3mainValue【体育館・プール】&#10;一人当たり面積">
          <a:extLst>
            <a:ext uri="{FF2B5EF4-FFF2-40B4-BE49-F238E27FC236}">
              <a16:creationId xmlns:a16="http://schemas.microsoft.com/office/drawing/2014/main" id="{00000000-0008-0000-0F00-000005010000}"/>
            </a:ext>
          </a:extLst>
        </xdr:cNvPr>
        <xdr:cNvSpPr txBox="1"/>
      </xdr:nvSpPr>
      <xdr:spPr>
        <a:xfrm>
          <a:off x="6864427" y="10400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160037</xdr:rowOff>
    </xdr:from>
    <xdr:ext cx="469744" cy="259045"/>
    <xdr:sp macro="" textlink="">
      <xdr:nvSpPr>
        <xdr:cNvPr id="262" name="n_4mainValue【体育館・プール】&#10;一人当たり面積">
          <a:extLst>
            <a:ext uri="{FF2B5EF4-FFF2-40B4-BE49-F238E27FC236}">
              <a16:creationId xmlns:a16="http://schemas.microsoft.com/office/drawing/2014/main" id="{00000000-0008-0000-0F00-000006010000}"/>
            </a:ext>
          </a:extLst>
        </xdr:cNvPr>
        <xdr:cNvSpPr txBox="1"/>
      </xdr:nvSpPr>
      <xdr:spPr>
        <a:xfrm>
          <a:off x="6070677" y="10402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F00-00000F010000}"/>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F00-000010010000}"/>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00000000-0008-0000-0F00-000013010000}"/>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0000000-0008-0000-0F00-000016010000}"/>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000000-0008-0000-0F00-000017010000}"/>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F00-000018010000}"/>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0000000-0008-0000-0F00-000019010000}"/>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00000000-0008-0000-0F00-00001D010000}"/>
            </a:ext>
          </a:extLst>
        </xdr:cNvPr>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49530</xdr:rowOff>
    </xdr:from>
    <xdr:to>
      <xdr:col>24</xdr:col>
      <xdr:colOff>62865</xdr:colOff>
      <xdr:row>86</xdr:row>
      <xdr:rowOff>108586</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177665" y="13098780"/>
          <a:ext cx="0" cy="1214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216400" y="14317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108450" y="143135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167657</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216400" y="1288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49530</xdr:rowOff>
    </xdr:from>
    <xdr:to>
      <xdr:col>24</xdr:col>
      <xdr:colOff>152400</xdr:colOff>
      <xdr:row>79</xdr:row>
      <xdr:rowOff>49530</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108450" y="130987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82566</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216400" y="134620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59689</xdr:rowOff>
    </xdr:from>
    <xdr:to>
      <xdr:col>24</xdr:col>
      <xdr:colOff>114300</xdr:colOff>
      <xdr:row>82</xdr:row>
      <xdr:rowOff>161289</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127500" y="13604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36830</xdr:rowOff>
    </xdr:from>
    <xdr:to>
      <xdr:col>20</xdr:col>
      <xdr:colOff>38100</xdr:colOff>
      <xdr:row>82</xdr:row>
      <xdr:rowOff>138430</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384550" y="135813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12064</xdr:rowOff>
    </xdr:from>
    <xdr:to>
      <xdr:col>15</xdr:col>
      <xdr:colOff>101600</xdr:colOff>
      <xdr:row>82</xdr:row>
      <xdr:rowOff>113664</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571750" y="1355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120650</xdr:rowOff>
    </xdr:from>
    <xdr:to>
      <xdr:col>10</xdr:col>
      <xdr:colOff>165100</xdr:colOff>
      <xdr:row>82</xdr:row>
      <xdr:rowOff>50800</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778000" y="135001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86361</xdr:rowOff>
    </xdr:from>
    <xdr:to>
      <xdr:col>6</xdr:col>
      <xdr:colOff>38100</xdr:colOff>
      <xdr:row>82</xdr:row>
      <xdr:rowOff>16511</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984250" y="134658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160655</xdr:rowOff>
    </xdr:from>
    <xdr:to>
      <xdr:col>24</xdr:col>
      <xdr:colOff>114300</xdr:colOff>
      <xdr:row>84</xdr:row>
      <xdr:rowOff>90805</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127500" y="138703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139082</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216400" y="13848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128270</xdr:rowOff>
    </xdr:from>
    <xdr:to>
      <xdr:col>20</xdr:col>
      <xdr:colOff>38100</xdr:colOff>
      <xdr:row>84</xdr:row>
      <xdr:rowOff>58420</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384550" y="138379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7620</xdr:rowOff>
    </xdr:from>
    <xdr:to>
      <xdr:col>24</xdr:col>
      <xdr:colOff>63500</xdr:colOff>
      <xdr:row>84</xdr:row>
      <xdr:rowOff>40005</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3429000" y="13882370"/>
          <a:ext cx="7493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124461</xdr:rowOff>
    </xdr:from>
    <xdr:to>
      <xdr:col>15</xdr:col>
      <xdr:colOff>101600</xdr:colOff>
      <xdr:row>84</xdr:row>
      <xdr:rowOff>54611</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571750" y="138341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3811</xdr:rowOff>
    </xdr:from>
    <xdr:to>
      <xdr:col>19</xdr:col>
      <xdr:colOff>177800</xdr:colOff>
      <xdr:row>84</xdr:row>
      <xdr:rowOff>7620</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2622550" y="13878561"/>
          <a:ext cx="8064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78739</xdr:rowOff>
    </xdr:from>
    <xdr:to>
      <xdr:col>10</xdr:col>
      <xdr:colOff>165100</xdr:colOff>
      <xdr:row>84</xdr:row>
      <xdr:rowOff>8889</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778000" y="137883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129539</xdr:rowOff>
    </xdr:from>
    <xdr:to>
      <xdr:col>15</xdr:col>
      <xdr:colOff>50800</xdr:colOff>
      <xdr:row>84</xdr:row>
      <xdr:rowOff>3811</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1828800" y="13839189"/>
          <a:ext cx="793750" cy="3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31114</xdr:rowOff>
    </xdr:from>
    <xdr:to>
      <xdr:col>6</xdr:col>
      <xdr:colOff>38100</xdr:colOff>
      <xdr:row>83</xdr:row>
      <xdr:rowOff>132714</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984250" y="1374076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81914</xdr:rowOff>
    </xdr:from>
    <xdr:to>
      <xdr:col>10</xdr:col>
      <xdr:colOff>114300</xdr:colOff>
      <xdr:row>83</xdr:row>
      <xdr:rowOff>129539</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1028700" y="13791564"/>
          <a:ext cx="8001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154957</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239144" y="1336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130191</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439044" y="13344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67327</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645294" y="13281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33038</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851544" y="13247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49547</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2391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45738</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439044" y="13920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16</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64529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123841</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851544" y="13833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00000000-0008-0000-0F00-000057010000}"/>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41911</xdr:rowOff>
    </xdr:from>
    <xdr:to>
      <xdr:col>54</xdr:col>
      <xdr:colOff>189865</xdr:colOff>
      <xdr:row>86</xdr:row>
      <xdr:rowOff>102870</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flipV="1">
          <a:off x="9429115" y="13091161"/>
          <a:ext cx="0" cy="1216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106697</xdr:rowOff>
    </xdr:from>
    <xdr:ext cx="469744" cy="259045"/>
    <xdr:sp macro="" textlink="">
      <xdr:nvSpPr>
        <xdr:cNvPr id="345" name="【福祉施設】&#10;一人当たり面積最小値テキスト">
          <a:extLst>
            <a:ext uri="{FF2B5EF4-FFF2-40B4-BE49-F238E27FC236}">
              <a16:creationId xmlns:a16="http://schemas.microsoft.com/office/drawing/2014/main" id="{00000000-0008-0000-0F00-000059010000}"/>
            </a:ext>
          </a:extLst>
        </xdr:cNvPr>
        <xdr:cNvSpPr txBox="1"/>
      </xdr:nvSpPr>
      <xdr:spPr>
        <a:xfrm>
          <a:off x="9467850" y="1431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102870</xdr:rowOff>
    </xdr:from>
    <xdr:to>
      <xdr:col>55</xdr:col>
      <xdr:colOff>88900</xdr:colOff>
      <xdr:row>86</xdr:row>
      <xdr:rowOff>102870</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a:off x="9359900" y="143078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160038</xdr:rowOff>
    </xdr:from>
    <xdr:ext cx="469744" cy="259045"/>
    <xdr:sp macro="" textlink="">
      <xdr:nvSpPr>
        <xdr:cNvPr id="347" name="【福祉施設】&#10;一人当たり面積最大値テキスト">
          <a:extLst>
            <a:ext uri="{FF2B5EF4-FFF2-40B4-BE49-F238E27FC236}">
              <a16:creationId xmlns:a16="http://schemas.microsoft.com/office/drawing/2014/main" id="{00000000-0008-0000-0F00-00005B010000}"/>
            </a:ext>
          </a:extLst>
        </xdr:cNvPr>
        <xdr:cNvSpPr txBox="1"/>
      </xdr:nvSpPr>
      <xdr:spPr>
        <a:xfrm>
          <a:off x="9467850" y="12879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41911</xdr:rowOff>
    </xdr:from>
    <xdr:to>
      <xdr:col>55</xdr:col>
      <xdr:colOff>88900</xdr:colOff>
      <xdr:row>79</xdr:row>
      <xdr:rowOff>41911</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9359900" y="130911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72407</xdr:rowOff>
    </xdr:from>
    <xdr:ext cx="469744" cy="259045"/>
    <xdr:sp macro="" textlink="">
      <xdr:nvSpPr>
        <xdr:cNvPr id="349" name="【福祉施設】&#10;一人当たり面積平均値テキスト">
          <a:extLst>
            <a:ext uri="{FF2B5EF4-FFF2-40B4-BE49-F238E27FC236}">
              <a16:creationId xmlns:a16="http://schemas.microsoft.com/office/drawing/2014/main" id="{00000000-0008-0000-0F00-00005D010000}"/>
            </a:ext>
          </a:extLst>
        </xdr:cNvPr>
        <xdr:cNvSpPr txBox="1"/>
      </xdr:nvSpPr>
      <xdr:spPr>
        <a:xfrm>
          <a:off x="9467850" y="13947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93980</xdr:rowOff>
    </xdr:from>
    <xdr:to>
      <xdr:col>55</xdr:col>
      <xdr:colOff>50800</xdr:colOff>
      <xdr:row>85</xdr:row>
      <xdr:rowOff>24130</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9398000" y="139687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90170</xdr:rowOff>
    </xdr:from>
    <xdr:to>
      <xdr:col>50</xdr:col>
      <xdr:colOff>165100</xdr:colOff>
      <xdr:row>85</xdr:row>
      <xdr:rowOff>20320</xdr:rowOff>
    </xdr:to>
    <xdr:sp macro="" textlink="">
      <xdr:nvSpPr>
        <xdr:cNvPr id="351" name="フローチャート: 判断 350">
          <a:extLst>
            <a:ext uri="{FF2B5EF4-FFF2-40B4-BE49-F238E27FC236}">
              <a16:creationId xmlns:a16="http://schemas.microsoft.com/office/drawing/2014/main" id="{00000000-0008-0000-0F00-00005F010000}"/>
            </a:ext>
          </a:extLst>
        </xdr:cNvPr>
        <xdr:cNvSpPr/>
      </xdr:nvSpPr>
      <xdr:spPr>
        <a:xfrm>
          <a:off x="8636000" y="139649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109220</xdr:rowOff>
    </xdr:from>
    <xdr:to>
      <xdr:col>46</xdr:col>
      <xdr:colOff>38100</xdr:colOff>
      <xdr:row>85</xdr:row>
      <xdr:rowOff>39370</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7842250" y="139839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74930</xdr:rowOff>
    </xdr:from>
    <xdr:to>
      <xdr:col>41</xdr:col>
      <xdr:colOff>101600</xdr:colOff>
      <xdr:row>85</xdr:row>
      <xdr:rowOff>5080</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7029450" y="139496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82550</xdr:rowOff>
    </xdr:from>
    <xdr:to>
      <xdr:col>36</xdr:col>
      <xdr:colOff>165100</xdr:colOff>
      <xdr:row>85</xdr:row>
      <xdr:rowOff>12700</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6235700" y="13957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F00-00006401000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86361</xdr:rowOff>
    </xdr:from>
    <xdr:to>
      <xdr:col>55</xdr:col>
      <xdr:colOff>50800</xdr:colOff>
      <xdr:row>85</xdr:row>
      <xdr:rowOff>16511</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9398000" y="1396111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109238</xdr:rowOff>
    </xdr:from>
    <xdr:ext cx="469744" cy="259045"/>
    <xdr:sp macro="" textlink="">
      <xdr:nvSpPr>
        <xdr:cNvPr id="361" name="【福祉施設】&#10;一人当たり面積該当値テキスト">
          <a:extLst>
            <a:ext uri="{FF2B5EF4-FFF2-40B4-BE49-F238E27FC236}">
              <a16:creationId xmlns:a16="http://schemas.microsoft.com/office/drawing/2014/main" id="{00000000-0008-0000-0F00-000069010000}"/>
            </a:ext>
          </a:extLst>
        </xdr:cNvPr>
        <xdr:cNvSpPr txBox="1"/>
      </xdr:nvSpPr>
      <xdr:spPr>
        <a:xfrm>
          <a:off x="9467850" y="13818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90170</xdr:rowOff>
    </xdr:from>
    <xdr:to>
      <xdr:col>50</xdr:col>
      <xdr:colOff>165100</xdr:colOff>
      <xdr:row>85</xdr:row>
      <xdr:rowOff>20320</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8636000" y="139649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137161</xdr:rowOff>
    </xdr:from>
    <xdr:to>
      <xdr:col>55</xdr:col>
      <xdr:colOff>0</xdr:colOff>
      <xdr:row>84</xdr:row>
      <xdr:rowOff>140970</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flipV="1">
          <a:off x="8686800" y="14011911"/>
          <a:ext cx="7429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86361</xdr:rowOff>
    </xdr:from>
    <xdr:to>
      <xdr:col>46</xdr:col>
      <xdr:colOff>38100</xdr:colOff>
      <xdr:row>85</xdr:row>
      <xdr:rowOff>16511</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7842250" y="1396111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137161</xdr:rowOff>
    </xdr:from>
    <xdr:to>
      <xdr:col>50</xdr:col>
      <xdr:colOff>114300</xdr:colOff>
      <xdr:row>84</xdr:row>
      <xdr:rowOff>140970</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7886700" y="14011911"/>
          <a:ext cx="8001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86361</xdr:rowOff>
    </xdr:from>
    <xdr:to>
      <xdr:col>41</xdr:col>
      <xdr:colOff>101600</xdr:colOff>
      <xdr:row>85</xdr:row>
      <xdr:rowOff>16511</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7029450" y="139611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137161</xdr:rowOff>
    </xdr:from>
    <xdr:to>
      <xdr:col>45</xdr:col>
      <xdr:colOff>177800</xdr:colOff>
      <xdr:row>84</xdr:row>
      <xdr:rowOff>137161</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a:off x="7080250" y="1401191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90170</xdr:rowOff>
    </xdr:from>
    <xdr:to>
      <xdr:col>36</xdr:col>
      <xdr:colOff>165100</xdr:colOff>
      <xdr:row>85</xdr:row>
      <xdr:rowOff>20320</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6235700" y="139649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137161</xdr:rowOff>
    </xdr:from>
    <xdr:to>
      <xdr:col>41</xdr:col>
      <xdr:colOff>50800</xdr:colOff>
      <xdr:row>84</xdr:row>
      <xdr:rowOff>140970</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flipV="1">
          <a:off x="6286500" y="14011911"/>
          <a:ext cx="7937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11447</xdr:rowOff>
    </xdr:from>
    <xdr:ext cx="469744" cy="259045"/>
    <xdr:sp macro="" textlink="">
      <xdr:nvSpPr>
        <xdr:cNvPr id="370" name="n_1aveValue【福祉施設】&#10;一人当たり面積">
          <a:extLst>
            <a:ext uri="{FF2B5EF4-FFF2-40B4-BE49-F238E27FC236}">
              <a16:creationId xmlns:a16="http://schemas.microsoft.com/office/drawing/2014/main" id="{00000000-0008-0000-0F00-000072010000}"/>
            </a:ext>
          </a:extLst>
        </xdr:cNvPr>
        <xdr:cNvSpPr txBox="1"/>
      </xdr:nvSpPr>
      <xdr:spPr>
        <a:xfrm>
          <a:off x="845827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30497</xdr:rowOff>
    </xdr:from>
    <xdr:ext cx="469744" cy="259045"/>
    <xdr:sp macro="" textlink="">
      <xdr:nvSpPr>
        <xdr:cNvPr id="371" name="n_2aveValue【福祉施設】&#10;一人当たり面積">
          <a:extLst>
            <a:ext uri="{FF2B5EF4-FFF2-40B4-BE49-F238E27FC236}">
              <a16:creationId xmlns:a16="http://schemas.microsoft.com/office/drawing/2014/main" id="{00000000-0008-0000-0F00-000073010000}"/>
            </a:ext>
          </a:extLst>
        </xdr:cNvPr>
        <xdr:cNvSpPr txBox="1"/>
      </xdr:nvSpPr>
      <xdr:spPr>
        <a:xfrm>
          <a:off x="7677227" y="1407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21607</xdr:rowOff>
    </xdr:from>
    <xdr:ext cx="469744" cy="259045"/>
    <xdr:sp macro="" textlink="">
      <xdr:nvSpPr>
        <xdr:cNvPr id="372" name="n_3aveValue【福祉施設】&#10;一人当たり面積">
          <a:extLst>
            <a:ext uri="{FF2B5EF4-FFF2-40B4-BE49-F238E27FC236}">
              <a16:creationId xmlns:a16="http://schemas.microsoft.com/office/drawing/2014/main" id="{00000000-0008-0000-0F00-000074010000}"/>
            </a:ext>
          </a:extLst>
        </xdr:cNvPr>
        <xdr:cNvSpPr txBox="1"/>
      </xdr:nvSpPr>
      <xdr:spPr>
        <a:xfrm>
          <a:off x="6864427" y="13731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29227</xdr:rowOff>
    </xdr:from>
    <xdr:ext cx="469744" cy="259045"/>
    <xdr:sp macro="" textlink="">
      <xdr:nvSpPr>
        <xdr:cNvPr id="373" name="n_4aveValue【福祉施設】&#10;一人当たり面積">
          <a:extLst>
            <a:ext uri="{FF2B5EF4-FFF2-40B4-BE49-F238E27FC236}">
              <a16:creationId xmlns:a16="http://schemas.microsoft.com/office/drawing/2014/main" id="{00000000-0008-0000-0F00-000075010000}"/>
            </a:ext>
          </a:extLst>
        </xdr:cNvPr>
        <xdr:cNvSpPr txBox="1"/>
      </xdr:nvSpPr>
      <xdr:spPr>
        <a:xfrm>
          <a:off x="6070677" y="13738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36847</xdr:rowOff>
    </xdr:from>
    <xdr:ext cx="469744" cy="259045"/>
    <xdr:sp macro="" textlink="">
      <xdr:nvSpPr>
        <xdr:cNvPr id="374" name="n_1mainValue【福祉施設】&#10;一人当たり面積">
          <a:extLst>
            <a:ext uri="{FF2B5EF4-FFF2-40B4-BE49-F238E27FC236}">
              <a16:creationId xmlns:a16="http://schemas.microsoft.com/office/drawing/2014/main" id="{00000000-0008-0000-0F00-000076010000}"/>
            </a:ext>
          </a:extLst>
        </xdr:cNvPr>
        <xdr:cNvSpPr txBox="1"/>
      </xdr:nvSpPr>
      <xdr:spPr>
        <a:xfrm>
          <a:off x="8458277" y="13746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33038</xdr:rowOff>
    </xdr:from>
    <xdr:ext cx="469744" cy="259045"/>
    <xdr:sp macro="" textlink="">
      <xdr:nvSpPr>
        <xdr:cNvPr id="375" name="n_2mainValue【福祉施設】&#10;一人当たり面積">
          <a:extLst>
            <a:ext uri="{FF2B5EF4-FFF2-40B4-BE49-F238E27FC236}">
              <a16:creationId xmlns:a16="http://schemas.microsoft.com/office/drawing/2014/main" id="{00000000-0008-0000-0F00-000077010000}"/>
            </a:ext>
          </a:extLst>
        </xdr:cNvPr>
        <xdr:cNvSpPr txBox="1"/>
      </xdr:nvSpPr>
      <xdr:spPr>
        <a:xfrm>
          <a:off x="7677227" y="1374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7638</xdr:rowOff>
    </xdr:from>
    <xdr:ext cx="469744" cy="259045"/>
    <xdr:sp macro="" textlink="">
      <xdr:nvSpPr>
        <xdr:cNvPr id="376" name="n_3mainValue【福祉施設】&#10;一人当たり面積">
          <a:extLst>
            <a:ext uri="{FF2B5EF4-FFF2-40B4-BE49-F238E27FC236}">
              <a16:creationId xmlns:a16="http://schemas.microsoft.com/office/drawing/2014/main" id="{00000000-0008-0000-0F00-000078010000}"/>
            </a:ext>
          </a:extLst>
        </xdr:cNvPr>
        <xdr:cNvSpPr txBox="1"/>
      </xdr:nvSpPr>
      <xdr:spPr>
        <a:xfrm>
          <a:off x="6864427" y="14047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11447</xdr:rowOff>
    </xdr:from>
    <xdr:ext cx="469744" cy="259045"/>
    <xdr:sp macro="" textlink="">
      <xdr:nvSpPr>
        <xdr:cNvPr id="377" name="n_4mainValue【福祉施設】&#10;一人当たり面積">
          <a:extLst>
            <a:ext uri="{FF2B5EF4-FFF2-40B4-BE49-F238E27FC236}">
              <a16:creationId xmlns:a16="http://schemas.microsoft.com/office/drawing/2014/main" id="{00000000-0008-0000-0F00-000079010000}"/>
            </a:ext>
          </a:extLst>
        </xdr:cNvPr>
        <xdr:cNvSpPr txBox="1"/>
      </xdr:nvSpPr>
      <xdr:spPr>
        <a:xfrm>
          <a:off x="607067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00000000-0008-0000-0F00-000092010000}"/>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167639</xdr:rowOff>
    </xdr:from>
    <xdr:to>
      <xdr:col>24</xdr:col>
      <xdr:colOff>62865</xdr:colOff>
      <xdr:row>109</xdr:row>
      <xdr:rowOff>25581</xdr:rowOff>
    </xdr:to>
    <xdr:cxnSp macro="">
      <xdr:nvCxnSpPr>
        <xdr:cNvPr id="403" name="直線コネクタ 402">
          <a:extLst>
            <a:ext uri="{FF2B5EF4-FFF2-40B4-BE49-F238E27FC236}">
              <a16:creationId xmlns:a16="http://schemas.microsoft.com/office/drawing/2014/main" id="{00000000-0008-0000-0F00-000093010000}"/>
            </a:ext>
          </a:extLst>
        </xdr:cNvPr>
        <xdr:cNvCxnSpPr/>
      </xdr:nvCxnSpPr>
      <xdr:spPr>
        <a:xfrm flipV="1">
          <a:off x="4177665" y="16741139"/>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29408</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00000000-0008-0000-0F00-000094010000}"/>
            </a:ext>
          </a:extLst>
        </xdr:cNvPr>
        <xdr:cNvSpPr txBox="1"/>
      </xdr:nvSpPr>
      <xdr:spPr>
        <a:xfrm>
          <a:off x="4216400" y="18145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25581</xdr:rowOff>
    </xdr:from>
    <xdr:to>
      <xdr:col>24</xdr:col>
      <xdr:colOff>152400</xdr:colOff>
      <xdr:row>109</xdr:row>
      <xdr:rowOff>25581</xdr:rowOff>
    </xdr:to>
    <xdr:cxnSp macro="">
      <xdr:nvCxnSpPr>
        <xdr:cNvPr id="405" name="直線コネクタ 404">
          <a:extLst>
            <a:ext uri="{FF2B5EF4-FFF2-40B4-BE49-F238E27FC236}">
              <a16:creationId xmlns:a16="http://schemas.microsoft.com/office/drawing/2014/main" id="{00000000-0008-0000-0F00-000095010000}"/>
            </a:ext>
          </a:extLst>
        </xdr:cNvPr>
        <xdr:cNvCxnSpPr/>
      </xdr:nvCxnSpPr>
      <xdr:spPr>
        <a:xfrm>
          <a:off x="4108450" y="181421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114316</xdr:rowOff>
    </xdr:from>
    <xdr:ext cx="405111" cy="259045"/>
    <xdr:sp macro="" textlink="">
      <xdr:nvSpPr>
        <xdr:cNvPr id="406" name="【市民会館】&#10;有形固定資産減価償却率最大値テキスト">
          <a:extLst>
            <a:ext uri="{FF2B5EF4-FFF2-40B4-BE49-F238E27FC236}">
              <a16:creationId xmlns:a16="http://schemas.microsoft.com/office/drawing/2014/main" id="{00000000-0008-0000-0F00-000096010000}"/>
            </a:ext>
          </a:extLst>
        </xdr:cNvPr>
        <xdr:cNvSpPr txBox="1"/>
      </xdr:nvSpPr>
      <xdr:spPr>
        <a:xfrm>
          <a:off x="4216400" y="16516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167639</xdr:rowOff>
    </xdr:from>
    <xdr:to>
      <xdr:col>24</xdr:col>
      <xdr:colOff>152400</xdr:colOff>
      <xdr:row>100</xdr:row>
      <xdr:rowOff>167639</xdr:rowOff>
    </xdr:to>
    <xdr:cxnSp macro="">
      <xdr:nvCxnSpPr>
        <xdr:cNvPr id="407" name="直線コネクタ 406">
          <a:extLst>
            <a:ext uri="{FF2B5EF4-FFF2-40B4-BE49-F238E27FC236}">
              <a16:creationId xmlns:a16="http://schemas.microsoft.com/office/drawing/2014/main" id="{00000000-0008-0000-0F00-000097010000}"/>
            </a:ext>
          </a:extLst>
        </xdr:cNvPr>
        <xdr:cNvCxnSpPr/>
      </xdr:nvCxnSpPr>
      <xdr:spPr>
        <a:xfrm>
          <a:off x="4108450" y="167411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138084</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00000000-0008-0000-0F00-000098010000}"/>
            </a:ext>
          </a:extLst>
        </xdr:cNvPr>
        <xdr:cNvSpPr txBox="1"/>
      </xdr:nvSpPr>
      <xdr:spPr>
        <a:xfrm>
          <a:off x="4216400" y="172259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115207</xdr:rowOff>
    </xdr:from>
    <xdr:to>
      <xdr:col>24</xdr:col>
      <xdr:colOff>114300</xdr:colOff>
      <xdr:row>105</xdr:row>
      <xdr:rowOff>45357</xdr:rowOff>
    </xdr:to>
    <xdr:sp macro="" textlink="">
      <xdr:nvSpPr>
        <xdr:cNvPr id="409" name="フローチャート: 判断 408">
          <a:extLst>
            <a:ext uri="{FF2B5EF4-FFF2-40B4-BE49-F238E27FC236}">
              <a16:creationId xmlns:a16="http://schemas.microsoft.com/office/drawing/2014/main" id="{00000000-0008-0000-0F00-000099010000}"/>
            </a:ext>
          </a:extLst>
        </xdr:cNvPr>
        <xdr:cNvSpPr/>
      </xdr:nvSpPr>
      <xdr:spPr>
        <a:xfrm>
          <a:off x="4127500" y="17374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95613</xdr:rowOff>
    </xdr:from>
    <xdr:to>
      <xdr:col>20</xdr:col>
      <xdr:colOff>38100</xdr:colOff>
      <xdr:row>105</xdr:row>
      <xdr:rowOff>25763</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3384550" y="1735491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64588</xdr:rowOff>
    </xdr:from>
    <xdr:to>
      <xdr:col>15</xdr:col>
      <xdr:colOff>101600</xdr:colOff>
      <xdr:row>104</xdr:row>
      <xdr:rowOff>166188</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2571750" y="17323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48261</xdr:rowOff>
    </xdr:from>
    <xdr:to>
      <xdr:col>10</xdr:col>
      <xdr:colOff>165100</xdr:colOff>
      <xdr:row>104</xdr:row>
      <xdr:rowOff>149861</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1778000" y="1730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44994</xdr:rowOff>
    </xdr:from>
    <xdr:to>
      <xdr:col>6</xdr:col>
      <xdr:colOff>38100</xdr:colOff>
      <xdr:row>104</xdr:row>
      <xdr:rowOff>146594</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984250" y="1730429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F00-00009E010000}"/>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12337</xdr:rowOff>
    </xdr:from>
    <xdr:to>
      <xdr:col>24</xdr:col>
      <xdr:colOff>114300</xdr:colOff>
      <xdr:row>106</xdr:row>
      <xdr:rowOff>113937</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4127500" y="1761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162214</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00000000-0008-0000-0F00-0000A4010000}"/>
            </a:ext>
          </a:extLst>
        </xdr:cNvPr>
        <xdr:cNvSpPr txBox="1"/>
      </xdr:nvSpPr>
      <xdr:spPr>
        <a:xfrm>
          <a:off x="4216400" y="17592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149498</xdr:rowOff>
    </xdr:from>
    <xdr:to>
      <xdr:col>20</xdr:col>
      <xdr:colOff>38100</xdr:colOff>
      <xdr:row>106</xdr:row>
      <xdr:rowOff>79648</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3384550" y="175802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28848</xdr:rowOff>
    </xdr:from>
    <xdr:to>
      <xdr:col>24</xdr:col>
      <xdr:colOff>63500</xdr:colOff>
      <xdr:row>106</xdr:row>
      <xdr:rowOff>63137</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3429000" y="17631048"/>
          <a:ext cx="7493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116839</xdr:rowOff>
    </xdr:from>
    <xdr:to>
      <xdr:col>15</xdr:col>
      <xdr:colOff>101600</xdr:colOff>
      <xdr:row>106</xdr:row>
      <xdr:rowOff>46989</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2571750" y="1754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167639</xdr:rowOff>
    </xdr:from>
    <xdr:to>
      <xdr:col>19</xdr:col>
      <xdr:colOff>177800</xdr:colOff>
      <xdr:row>106</xdr:row>
      <xdr:rowOff>28848</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2622550" y="17598389"/>
          <a:ext cx="80645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82550</xdr:rowOff>
    </xdr:from>
    <xdr:to>
      <xdr:col>10</xdr:col>
      <xdr:colOff>165100</xdr:colOff>
      <xdr:row>106</xdr:row>
      <xdr:rowOff>12700</xdr:rowOff>
    </xdr:to>
    <xdr:sp macro="" textlink="">
      <xdr:nvSpPr>
        <xdr:cNvPr id="425" name="楕円 424">
          <a:extLst>
            <a:ext uri="{FF2B5EF4-FFF2-40B4-BE49-F238E27FC236}">
              <a16:creationId xmlns:a16="http://schemas.microsoft.com/office/drawing/2014/main" id="{00000000-0008-0000-0F00-0000A9010000}"/>
            </a:ext>
          </a:extLst>
        </xdr:cNvPr>
        <xdr:cNvSpPr/>
      </xdr:nvSpPr>
      <xdr:spPr>
        <a:xfrm>
          <a:off x="1778000" y="175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133350</xdr:rowOff>
    </xdr:from>
    <xdr:to>
      <xdr:col>15</xdr:col>
      <xdr:colOff>50800</xdr:colOff>
      <xdr:row>105</xdr:row>
      <xdr:rowOff>167639</xdr:rowOff>
    </xdr:to>
    <xdr:cxnSp macro="">
      <xdr:nvCxnSpPr>
        <xdr:cNvPr id="426" name="直線コネクタ 425">
          <a:extLst>
            <a:ext uri="{FF2B5EF4-FFF2-40B4-BE49-F238E27FC236}">
              <a16:creationId xmlns:a16="http://schemas.microsoft.com/office/drawing/2014/main" id="{00000000-0008-0000-0F00-0000AA010000}"/>
            </a:ext>
          </a:extLst>
        </xdr:cNvPr>
        <xdr:cNvCxnSpPr/>
      </xdr:nvCxnSpPr>
      <xdr:spPr>
        <a:xfrm>
          <a:off x="1828800" y="17564100"/>
          <a:ext cx="79375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48261</xdr:rowOff>
    </xdr:from>
    <xdr:to>
      <xdr:col>6</xdr:col>
      <xdr:colOff>38100</xdr:colOff>
      <xdr:row>105</xdr:row>
      <xdr:rowOff>149861</xdr:rowOff>
    </xdr:to>
    <xdr:sp macro="" textlink="">
      <xdr:nvSpPr>
        <xdr:cNvPr id="427" name="楕円 426">
          <a:extLst>
            <a:ext uri="{FF2B5EF4-FFF2-40B4-BE49-F238E27FC236}">
              <a16:creationId xmlns:a16="http://schemas.microsoft.com/office/drawing/2014/main" id="{00000000-0008-0000-0F00-0000AB010000}"/>
            </a:ext>
          </a:extLst>
        </xdr:cNvPr>
        <xdr:cNvSpPr/>
      </xdr:nvSpPr>
      <xdr:spPr>
        <a:xfrm>
          <a:off x="984250" y="174790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99061</xdr:rowOff>
    </xdr:from>
    <xdr:to>
      <xdr:col>10</xdr:col>
      <xdr:colOff>114300</xdr:colOff>
      <xdr:row>105</xdr:row>
      <xdr:rowOff>133350</xdr:rowOff>
    </xdr:to>
    <xdr:cxnSp macro="">
      <xdr:nvCxnSpPr>
        <xdr:cNvPr id="428" name="直線コネクタ 427">
          <a:extLst>
            <a:ext uri="{FF2B5EF4-FFF2-40B4-BE49-F238E27FC236}">
              <a16:creationId xmlns:a16="http://schemas.microsoft.com/office/drawing/2014/main" id="{00000000-0008-0000-0F00-0000AC010000}"/>
            </a:ext>
          </a:extLst>
        </xdr:cNvPr>
        <xdr:cNvCxnSpPr/>
      </xdr:nvCxnSpPr>
      <xdr:spPr>
        <a:xfrm>
          <a:off x="1028700" y="17529811"/>
          <a:ext cx="8001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42290</xdr:rowOff>
    </xdr:from>
    <xdr:ext cx="405111" cy="259045"/>
    <xdr:sp macro="" textlink="">
      <xdr:nvSpPr>
        <xdr:cNvPr id="429" name="n_1aveValue【市民会館】&#10;有形固定資産減価償却率">
          <a:extLst>
            <a:ext uri="{FF2B5EF4-FFF2-40B4-BE49-F238E27FC236}">
              <a16:creationId xmlns:a16="http://schemas.microsoft.com/office/drawing/2014/main" id="{00000000-0008-0000-0F00-0000AD010000}"/>
            </a:ext>
          </a:extLst>
        </xdr:cNvPr>
        <xdr:cNvSpPr txBox="1"/>
      </xdr:nvSpPr>
      <xdr:spPr>
        <a:xfrm>
          <a:off x="3239144" y="17130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11265</xdr:rowOff>
    </xdr:from>
    <xdr:ext cx="405111" cy="259045"/>
    <xdr:sp macro="" textlink="">
      <xdr:nvSpPr>
        <xdr:cNvPr id="430" name="n_2aveValue【市民会館】&#10;有形固定資産減価償却率">
          <a:extLst>
            <a:ext uri="{FF2B5EF4-FFF2-40B4-BE49-F238E27FC236}">
              <a16:creationId xmlns:a16="http://schemas.microsoft.com/office/drawing/2014/main" id="{00000000-0008-0000-0F00-0000AE010000}"/>
            </a:ext>
          </a:extLst>
        </xdr:cNvPr>
        <xdr:cNvSpPr txBox="1"/>
      </xdr:nvSpPr>
      <xdr:spPr>
        <a:xfrm>
          <a:off x="2439044" y="17099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166388</xdr:rowOff>
    </xdr:from>
    <xdr:ext cx="405111" cy="259045"/>
    <xdr:sp macro="" textlink="">
      <xdr:nvSpPr>
        <xdr:cNvPr id="431" name="n_3aveValue【市民会館】&#10;有形固定資産減価償却率">
          <a:extLst>
            <a:ext uri="{FF2B5EF4-FFF2-40B4-BE49-F238E27FC236}">
              <a16:creationId xmlns:a16="http://schemas.microsoft.com/office/drawing/2014/main" id="{00000000-0008-0000-0F00-0000AF010000}"/>
            </a:ext>
          </a:extLst>
        </xdr:cNvPr>
        <xdr:cNvSpPr txBox="1"/>
      </xdr:nvSpPr>
      <xdr:spPr>
        <a:xfrm>
          <a:off x="1645294" y="1708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163121</xdr:rowOff>
    </xdr:from>
    <xdr:ext cx="405111" cy="259045"/>
    <xdr:sp macro="" textlink="">
      <xdr:nvSpPr>
        <xdr:cNvPr id="432" name="n_4aveValue【市民会館】&#10;有形固定資産減価償却率">
          <a:extLst>
            <a:ext uri="{FF2B5EF4-FFF2-40B4-BE49-F238E27FC236}">
              <a16:creationId xmlns:a16="http://schemas.microsoft.com/office/drawing/2014/main" id="{00000000-0008-0000-0F00-0000B0010000}"/>
            </a:ext>
          </a:extLst>
        </xdr:cNvPr>
        <xdr:cNvSpPr txBox="1"/>
      </xdr:nvSpPr>
      <xdr:spPr>
        <a:xfrm>
          <a:off x="851544" y="1707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70775</xdr:rowOff>
    </xdr:from>
    <xdr:ext cx="405111" cy="259045"/>
    <xdr:sp macro="" textlink="">
      <xdr:nvSpPr>
        <xdr:cNvPr id="433" name="n_1mainValue【市民会館】&#10;有形固定資産減価償却率">
          <a:extLst>
            <a:ext uri="{FF2B5EF4-FFF2-40B4-BE49-F238E27FC236}">
              <a16:creationId xmlns:a16="http://schemas.microsoft.com/office/drawing/2014/main" id="{00000000-0008-0000-0F00-0000B1010000}"/>
            </a:ext>
          </a:extLst>
        </xdr:cNvPr>
        <xdr:cNvSpPr txBox="1"/>
      </xdr:nvSpPr>
      <xdr:spPr>
        <a:xfrm>
          <a:off x="3239144" y="17672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38116</xdr:rowOff>
    </xdr:from>
    <xdr:ext cx="405111" cy="259045"/>
    <xdr:sp macro="" textlink="">
      <xdr:nvSpPr>
        <xdr:cNvPr id="434" name="n_2mainValue【市民会館】&#10;有形固定資産減価償却率">
          <a:extLst>
            <a:ext uri="{FF2B5EF4-FFF2-40B4-BE49-F238E27FC236}">
              <a16:creationId xmlns:a16="http://schemas.microsoft.com/office/drawing/2014/main" id="{00000000-0008-0000-0F00-0000B2010000}"/>
            </a:ext>
          </a:extLst>
        </xdr:cNvPr>
        <xdr:cNvSpPr txBox="1"/>
      </xdr:nvSpPr>
      <xdr:spPr>
        <a:xfrm>
          <a:off x="2439044" y="17640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3827</xdr:rowOff>
    </xdr:from>
    <xdr:ext cx="405111" cy="259045"/>
    <xdr:sp macro="" textlink="">
      <xdr:nvSpPr>
        <xdr:cNvPr id="435" name="n_3mainValue【市民会館】&#10;有形固定資産減価償却率">
          <a:extLst>
            <a:ext uri="{FF2B5EF4-FFF2-40B4-BE49-F238E27FC236}">
              <a16:creationId xmlns:a16="http://schemas.microsoft.com/office/drawing/2014/main" id="{00000000-0008-0000-0F00-0000B3010000}"/>
            </a:ext>
          </a:extLst>
        </xdr:cNvPr>
        <xdr:cNvSpPr txBox="1"/>
      </xdr:nvSpPr>
      <xdr:spPr>
        <a:xfrm>
          <a:off x="1645294" y="1760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140988</xdr:rowOff>
    </xdr:from>
    <xdr:ext cx="405111" cy="259045"/>
    <xdr:sp macro="" textlink="">
      <xdr:nvSpPr>
        <xdr:cNvPr id="436" name="n_4mainValue【市民会館】&#10;有形固定資産減価償却率">
          <a:extLst>
            <a:ext uri="{FF2B5EF4-FFF2-40B4-BE49-F238E27FC236}">
              <a16:creationId xmlns:a16="http://schemas.microsoft.com/office/drawing/2014/main" id="{00000000-0008-0000-0F00-0000B4010000}"/>
            </a:ext>
          </a:extLst>
        </xdr:cNvPr>
        <xdr:cNvSpPr txBox="1"/>
      </xdr:nvSpPr>
      <xdr:spPr>
        <a:xfrm>
          <a:off x="851544" y="17571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00000000-0008-0000-0F00-0000BD010000}"/>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00000000-0008-0000-0F00-0000BE010000}"/>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00000000-0008-0000-0F00-0000C6010000}"/>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00000000-0008-0000-0F00-0000C7010000}"/>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00000000-0008-0000-0F00-0000C8010000}"/>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00000000-0008-0000-0F00-0000CA010000}"/>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00000000-0008-0000-0F00-0000CB010000}"/>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11430</xdr:rowOff>
    </xdr:from>
    <xdr:to>
      <xdr:col>54</xdr:col>
      <xdr:colOff>189865</xdr:colOff>
      <xdr:row>108</xdr:row>
      <xdr:rowOff>38100</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flipV="1">
          <a:off x="9429115" y="1658493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61" name="【市民会館】&#10;一人当たり面積最小値テキスト">
          <a:extLst>
            <a:ext uri="{FF2B5EF4-FFF2-40B4-BE49-F238E27FC236}">
              <a16:creationId xmlns:a16="http://schemas.microsoft.com/office/drawing/2014/main" id="{00000000-0008-0000-0F00-0000CD010000}"/>
            </a:ext>
          </a:extLst>
        </xdr:cNvPr>
        <xdr:cNvSpPr txBox="1"/>
      </xdr:nvSpPr>
      <xdr:spPr>
        <a:xfrm>
          <a:off x="9467850" y="179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9359900" y="17983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129557</xdr:rowOff>
    </xdr:from>
    <xdr:ext cx="469744" cy="259045"/>
    <xdr:sp macro="" textlink="">
      <xdr:nvSpPr>
        <xdr:cNvPr id="463" name="【市民会館】&#10;一人当たり面積最大値テキスト">
          <a:extLst>
            <a:ext uri="{FF2B5EF4-FFF2-40B4-BE49-F238E27FC236}">
              <a16:creationId xmlns:a16="http://schemas.microsoft.com/office/drawing/2014/main" id="{00000000-0008-0000-0F00-0000CF010000}"/>
            </a:ext>
          </a:extLst>
        </xdr:cNvPr>
        <xdr:cNvSpPr txBox="1"/>
      </xdr:nvSpPr>
      <xdr:spPr>
        <a:xfrm>
          <a:off x="9467850" y="16360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11430</xdr:rowOff>
    </xdr:from>
    <xdr:to>
      <xdr:col>55</xdr:col>
      <xdr:colOff>88900</xdr:colOff>
      <xdr:row>100</xdr:row>
      <xdr:rowOff>11430</xdr:rowOff>
    </xdr:to>
    <xdr:cxnSp macro="">
      <xdr:nvCxnSpPr>
        <xdr:cNvPr id="464" name="直線コネクタ 463">
          <a:extLst>
            <a:ext uri="{FF2B5EF4-FFF2-40B4-BE49-F238E27FC236}">
              <a16:creationId xmlns:a16="http://schemas.microsoft.com/office/drawing/2014/main" id="{00000000-0008-0000-0F00-0000D0010000}"/>
            </a:ext>
          </a:extLst>
        </xdr:cNvPr>
        <xdr:cNvCxnSpPr/>
      </xdr:nvCxnSpPr>
      <xdr:spPr>
        <a:xfrm>
          <a:off x="9359900" y="165849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74947</xdr:rowOff>
    </xdr:from>
    <xdr:ext cx="469744" cy="259045"/>
    <xdr:sp macro="" textlink="">
      <xdr:nvSpPr>
        <xdr:cNvPr id="465" name="【市民会館】&#10;一人当たり面積平均値テキスト">
          <a:extLst>
            <a:ext uri="{FF2B5EF4-FFF2-40B4-BE49-F238E27FC236}">
              <a16:creationId xmlns:a16="http://schemas.microsoft.com/office/drawing/2014/main" id="{00000000-0008-0000-0F00-0000D1010000}"/>
            </a:ext>
          </a:extLst>
        </xdr:cNvPr>
        <xdr:cNvSpPr txBox="1"/>
      </xdr:nvSpPr>
      <xdr:spPr>
        <a:xfrm>
          <a:off x="9467850" y="17334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52070</xdr:rowOff>
    </xdr:from>
    <xdr:to>
      <xdr:col>55</xdr:col>
      <xdr:colOff>50800</xdr:colOff>
      <xdr:row>105</xdr:row>
      <xdr:rowOff>153670</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9398000" y="174828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8636000" y="17490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86361</xdr:rowOff>
    </xdr:from>
    <xdr:to>
      <xdr:col>46</xdr:col>
      <xdr:colOff>38100</xdr:colOff>
      <xdr:row>106</xdr:row>
      <xdr:rowOff>16511</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7842250" y="175171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82550</xdr:rowOff>
    </xdr:from>
    <xdr:to>
      <xdr:col>41</xdr:col>
      <xdr:colOff>101600</xdr:colOff>
      <xdr:row>106</xdr:row>
      <xdr:rowOff>12700</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7029450" y="1751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93980</xdr:rowOff>
    </xdr:from>
    <xdr:to>
      <xdr:col>36</xdr:col>
      <xdr:colOff>165100</xdr:colOff>
      <xdr:row>106</xdr:row>
      <xdr:rowOff>24130</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6235700" y="1752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74930</xdr:rowOff>
    </xdr:from>
    <xdr:to>
      <xdr:col>55</xdr:col>
      <xdr:colOff>50800</xdr:colOff>
      <xdr:row>106</xdr:row>
      <xdr:rowOff>5080</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9398000" y="175056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53357</xdr:rowOff>
    </xdr:from>
    <xdr:ext cx="469744" cy="259045"/>
    <xdr:sp macro="" textlink="">
      <xdr:nvSpPr>
        <xdr:cNvPr id="477" name="【市民会館】&#10;一人当たり面積該当値テキスト">
          <a:extLst>
            <a:ext uri="{FF2B5EF4-FFF2-40B4-BE49-F238E27FC236}">
              <a16:creationId xmlns:a16="http://schemas.microsoft.com/office/drawing/2014/main" id="{00000000-0008-0000-0F00-0000DD010000}"/>
            </a:ext>
          </a:extLst>
        </xdr:cNvPr>
        <xdr:cNvSpPr txBox="1"/>
      </xdr:nvSpPr>
      <xdr:spPr>
        <a:xfrm>
          <a:off x="9467850" y="17484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74930</xdr:rowOff>
    </xdr:from>
    <xdr:to>
      <xdr:col>50</xdr:col>
      <xdr:colOff>165100</xdr:colOff>
      <xdr:row>106</xdr:row>
      <xdr:rowOff>5080</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8636000" y="1750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125730</xdr:rowOff>
    </xdr:from>
    <xdr:to>
      <xdr:col>55</xdr:col>
      <xdr:colOff>0</xdr:colOff>
      <xdr:row>105</xdr:row>
      <xdr:rowOff>125730</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8686800" y="1755648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78739</xdr:rowOff>
    </xdr:from>
    <xdr:to>
      <xdr:col>46</xdr:col>
      <xdr:colOff>38100</xdr:colOff>
      <xdr:row>106</xdr:row>
      <xdr:rowOff>8889</xdr:rowOff>
    </xdr:to>
    <xdr:sp macro="" textlink="">
      <xdr:nvSpPr>
        <xdr:cNvPr id="480" name="楕円 479">
          <a:extLst>
            <a:ext uri="{FF2B5EF4-FFF2-40B4-BE49-F238E27FC236}">
              <a16:creationId xmlns:a16="http://schemas.microsoft.com/office/drawing/2014/main" id="{00000000-0008-0000-0F00-0000E0010000}"/>
            </a:ext>
          </a:extLst>
        </xdr:cNvPr>
        <xdr:cNvSpPr/>
      </xdr:nvSpPr>
      <xdr:spPr>
        <a:xfrm>
          <a:off x="7842250" y="1750948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125730</xdr:rowOff>
    </xdr:from>
    <xdr:to>
      <xdr:col>50</xdr:col>
      <xdr:colOff>114300</xdr:colOff>
      <xdr:row>105</xdr:row>
      <xdr:rowOff>129539</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flipV="1">
          <a:off x="7886700" y="17556480"/>
          <a:ext cx="8001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82550</xdr:rowOff>
    </xdr:from>
    <xdr:to>
      <xdr:col>41</xdr:col>
      <xdr:colOff>101600</xdr:colOff>
      <xdr:row>106</xdr:row>
      <xdr:rowOff>12700</xdr:rowOff>
    </xdr:to>
    <xdr:sp macro="" textlink="">
      <xdr:nvSpPr>
        <xdr:cNvPr id="482" name="楕円 481">
          <a:extLst>
            <a:ext uri="{FF2B5EF4-FFF2-40B4-BE49-F238E27FC236}">
              <a16:creationId xmlns:a16="http://schemas.microsoft.com/office/drawing/2014/main" id="{00000000-0008-0000-0F00-0000E2010000}"/>
            </a:ext>
          </a:extLst>
        </xdr:cNvPr>
        <xdr:cNvSpPr/>
      </xdr:nvSpPr>
      <xdr:spPr>
        <a:xfrm>
          <a:off x="7029450" y="175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129539</xdr:rowOff>
    </xdr:from>
    <xdr:to>
      <xdr:col>45</xdr:col>
      <xdr:colOff>177800</xdr:colOff>
      <xdr:row>105</xdr:row>
      <xdr:rowOff>133350</xdr:rowOff>
    </xdr:to>
    <xdr:cxnSp macro="">
      <xdr:nvCxnSpPr>
        <xdr:cNvPr id="483" name="直線コネクタ 482">
          <a:extLst>
            <a:ext uri="{FF2B5EF4-FFF2-40B4-BE49-F238E27FC236}">
              <a16:creationId xmlns:a16="http://schemas.microsoft.com/office/drawing/2014/main" id="{00000000-0008-0000-0F00-0000E3010000}"/>
            </a:ext>
          </a:extLst>
        </xdr:cNvPr>
        <xdr:cNvCxnSpPr/>
      </xdr:nvCxnSpPr>
      <xdr:spPr>
        <a:xfrm flipV="1">
          <a:off x="7080250" y="17560289"/>
          <a:ext cx="80645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86361</xdr:rowOff>
    </xdr:from>
    <xdr:to>
      <xdr:col>36</xdr:col>
      <xdr:colOff>165100</xdr:colOff>
      <xdr:row>106</xdr:row>
      <xdr:rowOff>16511</xdr:rowOff>
    </xdr:to>
    <xdr:sp macro="" textlink="">
      <xdr:nvSpPr>
        <xdr:cNvPr id="484" name="楕円 483">
          <a:extLst>
            <a:ext uri="{FF2B5EF4-FFF2-40B4-BE49-F238E27FC236}">
              <a16:creationId xmlns:a16="http://schemas.microsoft.com/office/drawing/2014/main" id="{00000000-0008-0000-0F00-0000E4010000}"/>
            </a:ext>
          </a:extLst>
        </xdr:cNvPr>
        <xdr:cNvSpPr/>
      </xdr:nvSpPr>
      <xdr:spPr>
        <a:xfrm>
          <a:off x="6235700" y="1751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133350</xdr:rowOff>
    </xdr:from>
    <xdr:to>
      <xdr:col>41</xdr:col>
      <xdr:colOff>50800</xdr:colOff>
      <xdr:row>105</xdr:row>
      <xdr:rowOff>137161</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flipV="1">
          <a:off x="6286500" y="17564100"/>
          <a:ext cx="79375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6" name="n_1aveValue【市民会館】&#10;一人当たり面積">
          <a:extLst>
            <a:ext uri="{FF2B5EF4-FFF2-40B4-BE49-F238E27FC236}">
              <a16:creationId xmlns:a16="http://schemas.microsoft.com/office/drawing/2014/main" id="{00000000-0008-0000-0F00-0000E6010000}"/>
            </a:ext>
          </a:extLst>
        </xdr:cNvPr>
        <xdr:cNvSpPr txBox="1"/>
      </xdr:nvSpPr>
      <xdr:spPr>
        <a:xfrm>
          <a:off x="8458277" y="1726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7638</xdr:rowOff>
    </xdr:from>
    <xdr:ext cx="469744" cy="259045"/>
    <xdr:sp macro="" textlink="">
      <xdr:nvSpPr>
        <xdr:cNvPr id="487" name="n_2aveValue【市民会館】&#10;一人当たり面積">
          <a:extLst>
            <a:ext uri="{FF2B5EF4-FFF2-40B4-BE49-F238E27FC236}">
              <a16:creationId xmlns:a16="http://schemas.microsoft.com/office/drawing/2014/main" id="{00000000-0008-0000-0F00-0000E7010000}"/>
            </a:ext>
          </a:extLst>
        </xdr:cNvPr>
        <xdr:cNvSpPr txBox="1"/>
      </xdr:nvSpPr>
      <xdr:spPr>
        <a:xfrm>
          <a:off x="7677227" y="17609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3827</xdr:rowOff>
    </xdr:from>
    <xdr:ext cx="469744" cy="259045"/>
    <xdr:sp macro="" textlink="">
      <xdr:nvSpPr>
        <xdr:cNvPr id="488" name="n_3aveValue【市民会館】&#10;一人当たり面積">
          <a:extLst>
            <a:ext uri="{FF2B5EF4-FFF2-40B4-BE49-F238E27FC236}">
              <a16:creationId xmlns:a16="http://schemas.microsoft.com/office/drawing/2014/main" id="{00000000-0008-0000-0F00-0000E8010000}"/>
            </a:ext>
          </a:extLst>
        </xdr:cNvPr>
        <xdr:cNvSpPr txBox="1"/>
      </xdr:nvSpPr>
      <xdr:spPr>
        <a:xfrm>
          <a:off x="6864427" y="1760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15257</xdr:rowOff>
    </xdr:from>
    <xdr:ext cx="469744" cy="259045"/>
    <xdr:sp macro="" textlink="">
      <xdr:nvSpPr>
        <xdr:cNvPr id="489" name="n_4aveValue【市民会館】&#10;一人当たり面積">
          <a:extLst>
            <a:ext uri="{FF2B5EF4-FFF2-40B4-BE49-F238E27FC236}">
              <a16:creationId xmlns:a16="http://schemas.microsoft.com/office/drawing/2014/main" id="{00000000-0008-0000-0F00-0000E9010000}"/>
            </a:ext>
          </a:extLst>
        </xdr:cNvPr>
        <xdr:cNvSpPr txBox="1"/>
      </xdr:nvSpPr>
      <xdr:spPr>
        <a:xfrm>
          <a:off x="6070677" y="17617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167657</xdr:rowOff>
    </xdr:from>
    <xdr:ext cx="469744" cy="259045"/>
    <xdr:sp macro="" textlink="">
      <xdr:nvSpPr>
        <xdr:cNvPr id="490" name="n_1mainValue【市民会館】&#10;一人当たり面積">
          <a:extLst>
            <a:ext uri="{FF2B5EF4-FFF2-40B4-BE49-F238E27FC236}">
              <a16:creationId xmlns:a16="http://schemas.microsoft.com/office/drawing/2014/main" id="{00000000-0008-0000-0F00-0000EA010000}"/>
            </a:ext>
          </a:extLst>
        </xdr:cNvPr>
        <xdr:cNvSpPr txBox="1"/>
      </xdr:nvSpPr>
      <xdr:spPr>
        <a:xfrm>
          <a:off x="8458277" y="17598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25416</xdr:rowOff>
    </xdr:from>
    <xdr:ext cx="469744" cy="259045"/>
    <xdr:sp macro="" textlink="">
      <xdr:nvSpPr>
        <xdr:cNvPr id="491" name="n_2mainValue【市民会館】&#10;一人当たり面積">
          <a:extLst>
            <a:ext uri="{FF2B5EF4-FFF2-40B4-BE49-F238E27FC236}">
              <a16:creationId xmlns:a16="http://schemas.microsoft.com/office/drawing/2014/main" id="{00000000-0008-0000-0F00-0000EB010000}"/>
            </a:ext>
          </a:extLst>
        </xdr:cNvPr>
        <xdr:cNvSpPr txBox="1"/>
      </xdr:nvSpPr>
      <xdr:spPr>
        <a:xfrm>
          <a:off x="7677227" y="1728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29227</xdr:rowOff>
    </xdr:from>
    <xdr:ext cx="469744" cy="259045"/>
    <xdr:sp macro="" textlink="">
      <xdr:nvSpPr>
        <xdr:cNvPr id="492" name="n_3mainValue【市民会館】&#10;一人当たり面積">
          <a:extLst>
            <a:ext uri="{FF2B5EF4-FFF2-40B4-BE49-F238E27FC236}">
              <a16:creationId xmlns:a16="http://schemas.microsoft.com/office/drawing/2014/main" id="{00000000-0008-0000-0F00-0000EC010000}"/>
            </a:ext>
          </a:extLst>
        </xdr:cNvPr>
        <xdr:cNvSpPr txBox="1"/>
      </xdr:nvSpPr>
      <xdr:spPr>
        <a:xfrm>
          <a:off x="6864427" y="1728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33038</xdr:rowOff>
    </xdr:from>
    <xdr:ext cx="469744" cy="259045"/>
    <xdr:sp macro="" textlink="">
      <xdr:nvSpPr>
        <xdr:cNvPr id="493" name="n_4mainValue【市民会館】&#10;一人当たり面積">
          <a:extLst>
            <a:ext uri="{FF2B5EF4-FFF2-40B4-BE49-F238E27FC236}">
              <a16:creationId xmlns:a16="http://schemas.microsoft.com/office/drawing/2014/main" id="{00000000-0008-0000-0F00-0000ED010000}"/>
            </a:ext>
          </a:extLst>
        </xdr:cNvPr>
        <xdr:cNvSpPr txBox="1"/>
      </xdr:nvSpPr>
      <xdr:spPr>
        <a:xfrm>
          <a:off x="6070677" y="1729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1207750" y="70330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07977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1207750" y="67192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08427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1207750" y="64053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108427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a:off x="11207750" y="60914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2" name="テキスト ボックス 511">
          <a:extLst>
            <a:ext uri="{FF2B5EF4-FFF2-40B4-BE49-F238E27FC236}">
              <a16:creationId xmlns:a16="http://schemas.microsoft.com/office/drawing/2014/main" id="{00000000-0008-0000-0F00-000000020000}"/>
            </a:ext>
          </a:extLst>
        </xdr:cNvPr>
        <xdr:cNvSpPr txBox="1"/>
      </xdr:nvSpPr>
      <xdr:spPr>
        <a:xfrm>
          <a:off x="108427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1207750" y="57775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4" name="テキスト ボックス 513">
          <a:extLst>
            <a:ext uri="{FF2B5EF4-FFF2-40B4-BE49-F238E27FC236}">
              <a16:creationId xmlns:a16="http://schemas.microsoft.com/office/drawing/2014/main" id="{00000000-0008-0000-0F00-000002020000}"/>
            </a:ext>
          </a:extLst>
        </xdr:cNvPr>
        <xdr:cNvSpPr txBox="1"/>
      </xdr:nvSpPr>
      <xdr:spPr>
        <a:xfrm>
          <a:off x="108427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1207750" y="54573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090691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00000000-0008-0000-0F00-000005020000}"/>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00000000-0008-0000-0F00-00000602000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143147</xdr:rowOff>
    </xdr:from>
    <xdr:to>
      <xdr:col>85</xdr:col>
      <xdr:colOff>126364</xdr:colOff>
      <xdr:row>41</xdr:row>
      <xdr:rowOff>123553</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flipV="1">
          <a:off x="14699614" y="5597797"/>
          <a:ext cx="0" cy="1301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127380</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00000000-0008-0000-0F00-000008020000}"/>
            </a:ext>
          </a:extLst>
        </xdr:cNvPr>
        <xdr:cNvSpPr txBox="1"/>
      </xdr:nvSpPr>
      <xdr:spPr>
        <a:xfrm>
          <a:off x="14738350" y="6902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123553</xdr:rowOff>
    </xdr:from>
    <xdr:to>
      <xdr:col>86</xdr:col>
      <xdr:colOff>25400</xdr:colOff>
      <xdr:row>41</xdr:row>
      <xdr:rowOff>123553</xdr:rowOff>
    </xdr:to>
    <xdr:cxnSp macro="">
      <xdr:nvCxnSpPr>
        <xdr:cNvPr id="521" name="直線コネクタ 520">
          <a:extLst>
            <a:ext uri="{FF2B5EF4-FFF2-40B4-BE49-F238E27FC236}">
              <a16:creationId xmlns:a16="http://schemas.microsoft.com/office/drawing/2014/main" id="{00000000-0008-0000-0F00-000009020000}"/>
            </a:ext>
          </a:extLst>
        </xdr:cNvPr>
        <xdr:cNvCxnSpPr/>
      </xdr:nvCxnSpPr>
      <xdr:spPr>
        <a:xfrm>
          <a:off x="14611350" y="68990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89824</xdr:rowOff>
    </xdr:from>
    <xdr:ext cx="340478" cy="259045"/>
    <xdr:sp macro="" textlink="">
      <xdr:nvSpPr>
        <xdr:cNvPr id="522" name="【一般廃棄物処理施設】&#10;有形固定資産減価償却率最大値テキスト">
          <a:extLst>
            <a:ext uri="{FF2B5EF4-FFF2-40B4-BE49-F238E27FC236}">
              <a16:creationId xmlns:a16="http://schemas.microsoft.com/office/drawing/2014/main" id="{00000000-0008-0000-0F00-00000A020000}"/>
            </a:ext>
          </a:extLst>
        </xdr:cNvPr>
        <xdr:cNvSpPr txBox="1"/>
      </xdr:nvSpPr>
      <xdr:spPr>
        <a:xfrm>
          <a:off x="14738350" y="53793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143147</xdr:rowOff>
    </xdr:from>
    <xdr:to>
      <xdr:col>86</xdr:col>
      <xdr:colOff>25400</xdr:colOff>
      <xdr:row>33</xdr:row>
      <xdr:rowOff>143147</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a:off x="14611350" y="55977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98896</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00000000-0008-0000-0F00-00000C020000}"/>
            </a:ext>
          </a:extLst>
        </xdr:cNvPr>
        <xdr:cNvSpPr txBox="1"/>
      </xdr:nvSpPr>
      <xdr:spPr>
        <a:xfrm>
          <a:off x="14738350" y="62139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76019</xdr:rowOff>
    </xdr:from>
    <xdr:to>
      <xdr:col>85</xdr:col>
      <xdr:colOff>177800</xdr:colOff>
      <xdr:row>39</xdr:row>
      <xdr:rowOff>6169</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4649450" y="635616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113574</xdr:rowOff>
    </xdr:from>
    <xdr:to>
      <xdr:col>81</xdr:col>
      <xdr:colOff>101600</xdr:colOff>
      <xdr:row>39</xdr:row>
      <xdr:rowOff>43724</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3887450" y="63937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116840</xdr:rowOff>
    </xdr:from>
    <xdr:to>
      <xdr:col>76</xdr:col>
      <xdr:colOff>165100</xdr:colOff>
      <xdr:row>39</xdr:row>
      <xdr:rowOff>46990</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3093700" y="63969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27033</xdr:rowOff>
    </xdr:from>
    <xdr:to>
      <xdr:col>72</xdr:col>
      <xdr:colOff>38100</xdr:colOff>
      <xdr:row>39</xdr:row>
      <xdr:rowOff>128633</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2299950" y="647228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159294</xdr:rowOff>
    </xdr:from>
    <xdr:to>
      <xdr:col>67</xdr:col>
      <xdr:colOff>101600</xdr:colOff>
      <xdr:row>39</xdr:row>
      <xdr:rowOff>89444</xdr:rowOff>
    </xdr:to>
    <xdr:sp macro="" textlink="">
      <xdr:nvSpPr>
        <xdr:cNvPr id="529" name="フローチャート: 判断 528">
          <a:extLst>
            <a:ext uri="{FF2B5EF4-FFF2-40B4-BE49-F238E27FC236}">
              <a16:creationId xmlns:a16="http://schemas.microsoft.com/office/drawing/2014/main" id="{00000000-0008-0000-0F00-000011020000}"/>
            </a:ext>
          </a:extLst>
        </xdr:cNvPr>
        <xdr:cNvSpPr/>
      </xdr:nvSpPr>
      <xdr:spPr>
        <a:xfrm>
          <a:off x="11487150" y="643944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F00-000016020000}"/>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136434</xdr:rowOff>
    </xdr:from>
    <xdr:to>
      <xdr:col>85</xdr:col>
      <xdr:colOff>177800</xdr:colOff>
      <xdr:row>39</xdr:row>
      <xdr:rowOff>66584</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4649450" y="641658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114861</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00000000-0008-0000-0F00-000018020000}"/>
            </a:ext>
          </a:extLst>
        </xdr:cNvPr>
        <xdr:cNvSpPr txBox="1"/>
      </xdr:nvSpPr>
      <xdr:spPr>
        <a:xfrm>
          <a:off x="14738350" y="6395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93980</xdr:rowOff>
    </xdr:from>
    <xdr:to>
      <xdr:col>81</xdr:col>
      <xdr:colOff>101600</xdr:colOff>
      <xdr:row>39</xdr:row>
      <xdr:rowOff>24130</xdr:rowOff>
    </xdr:to>
    <xdr:sp macro="" textlink="">
      <xdr:nvSpPr>
        <xdr:cNvPr id="537" name="楕円 536">
          <a:extLst>
            <a:ext uri="{FF2B5EF4-FFF2-40B4-BE49-F238E27FC236}">
              <a16:creationId xmlns:a16="http://schemas.microsoft.com/office/drawing/2014/main" id="{00000000-0008-0000-0F00-000019020000}"/>
            </a:ext>
          </a:extLst>
        </xdr:cNvPr>
        <xdr:cNvSpPr/>
      </xdr:nvSpPr>
      <xdr:spPr>
        <a:xfrm>
          <a:off x="13887450" y="63741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144780</xdr:rowOff>
    </xdr:from>
    <xdr:to>
      <xdr:col>85</xdr:col>
      <xdr:colOff>127000</xdr:colOff>
      <xdr:row>39</xdr:row>
      <xdr:rowOff>15784</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3938250" y="6424930"/>
          <a:ext cx="762000" cy="3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53159</xdr:rowOff>
    </xdr:from>
    <xdr:to>
      <xdr:col>76</xdr:col>
      <xdr:colOff>165100</xdr:colOff>
      <xdr:row>38</xdr:row>
      <xdr:rowOff>154759</xdr:rowOff>
    </xdr:to>
    <xdr:sp macro="" textlink="">
      <xdr:nvSpPr>
        <xdr:cNvPr id="539" name="楕円 538">
          <a:extLst>
            <a:ext uri="{FF2B5EF4-FFF2-40B4-BE49-F238E27FC236}">
              <a16:creationId xmlns:a16="http://schemas.microsoft.com/office/drawing/2014/main" id="{00000000-0008-0000-0F00-00001B020000}"/>
            </a:ext>
          </a:extLst>
        </xdr:cNvPr>
        <xdr:cNvSpPr/>
      </xdr:nvSpPr>
      <xdr:spPr>
        <a:xfrm>
          <a:off x="13093700" y="6333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103959</xdr:rowOff>
    </xdr:from>
    <xdr:to>
      <xdr:col>81</xdr:col>
      <xdr:colOff>50800</xdr:colOff>
      <xdr:row>38</xdr:row>
      <xdr:rowOff>144780</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a:off x="13144500" y="6384109"/>
          <a:ext cx="79375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12337</xdr:rowOff>
    </xdr:from>
    <xdr:to>
      <xdr:col>72</xdr:col>
      <xdr:colOff>38100</xdr:colOff>
      <xdr:row>38</xdr:row>
      <xdr:rowOff>113937</xdr:rowOff>
    </xdr:to>
    <xdr:sp macro="" textlink="">
      <xdr:nvSpPr>
        <xdr:cNvPr id="541" name="楕円 540">
          <a:extLst>
            <a:ext uri="{FF2B5EF4-FFF2-40B4-BE49-F238E27FC236}">
              <a16:creationId xmlns:a16="http://schemas.microsoft.com/office/drawing/2014/main" id="{00000000-0008-0000-0F00-00001D020000}"/>
            </a:ext>
          </a:extLst>
        </xdr:cNvPr>
        <xdr:cNvSpPr/>
      </xdr:nvSpPr>
      <xdr:spPr>
        <a:xfrm>
          <a:off x="12299950" y="629248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63137</xdr:rowOff>
    </xdr:from>
    <xdr:to>
      <xdr:col>76</xdr:col>
      <xdr:colOff>114300</xdr:colOff>
      <xdr:row>38</xdr:row>
      <xdr:rowOff>103959</xdr:rowOff>
    </xdr:to>
    <xdr:cxnSp macro="">
      <xdr:nvCxnSpPr>
        <xdr:cNvPr id="542" name="直線コネクタ 541">
          <a:extLst>
            <a:ext uri="{FF2B5EF4-FFF2-40B4-BE49-F238E27FC236}">
              <a16:creationId xmlns:a16="http://schemas.microsoft.com/office/drawing/2014/main" id="{00000000-0008-0000-0F00-00001E020000}"/>
            </a:ext>
          </a:extLst>
        </xdr:cNvPr>
        <xdr:cNvCxnSpPr/>
      </xdr:nvCxnSpPr>
      <xdr:spPr>
        <a:xfrm>
          <a:off x="12344400" y="6343287"/>
          <a:ext cx="8001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146231</xdr:rowOff>
    </xdr:from>
    <xdr:to>
      <xdr:col>67</xdr:col>
      <xdr:colOff>101600</xdr:colOff>
      <xdr:row>38</xdr:row>
      <xdr:rowOff>76381</xdr:rowOff>
    </xdr:to>
    <xdr:sp macro="" textlink="">
      <xdr:nvSpPr>
        <xdr:cNvPr id="543" name="楕円 542">
          <a:extLst>
            <a:ext uri="{FF2B5EF4-FFF2-40B4-BE49-F238E27FC236}">
              <a16:creationId xmlns:a16="http://schemas.microsoft.com/office/drawing/2014/main" id="{00000000-0008-0000-0F00-00001F020000}"/>
            </a:ext>
          </a:extLst>
        </xdr:cNvPr>
        <xdr:cNvSpPr/>
      </xdr:nvSpPr>
      <xdr:spPr>
        <a:xfrm>
          <a:off x="11487150" y="62612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25581</xdr:rowOff>
    </xdr:from>
    <xdr:to>
      <xdr:col>71</xdr:col>
      <xdr:colOff>177800</xdr:colOff>
      <xdr:row>38</xdr:row>
      <xdr:rowOff>63137</xdr:rowOff>
    </xdr:to>
    <xdr:cxnSp macro="">
      <xdr:nvCxnSpPr>
        <xdr:cNvPr id="544" name="直線コネクタ 543">
          <a:extLst>
            <a:ext uri="{FF2B5EF4-FFF2-40B4-BE49-F238E27FC236}">
              <a16:creationId xmlns:a16="http://schemas.microsoft.com/office/drawing/2014/main" id="{00000000-0008-0000-0F00-000020020000}"/>
            </a:ext>
          </a:extLst>
        </xdr:cNvPr>
        <xdr:cNvCxnSpPr/>
      </xdr:nvCxnSpPr>
      <xdr:spPr>
        <a:xfrm>
          <a:off x="11537950" y="6305731"/>
          <a:ext cx="80645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34851</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3742044" y="6480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38117</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2960994" y="6483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119760</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2167244" y="6565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80571</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1354444" y="6525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40657</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374204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171285</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2960994" y="6114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130464</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2167244" y="6080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92908</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00000000-0008-0000-0F00-000028020000}"/>
            </a:ext>
          </a:extLst>
        </xdr:cNvPr>
        <xdr:cNvSpPr txBox="1"/>
      </xdr:nvSpPr>
      <xdr:spPr>
        <a:xfrm>
          <a:off x="11354444" y="6042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0000000-0008-0000-0F00-000030020000}"/>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5939981" y="6474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59399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1593998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2" name="テキスト ボックス 571">
          <a:extLst>
            <a:ext uri="{FF2B5EF4-FFF2-40B4-BE49-F238E27FC236}">
              <a16:creationId xmlns:a16="http://schemas.microsoft.com/office/drawing/2014/main" id="{00000000-0008-0000-0F00-00003C020000}"/>
            </a:ext>
          </a:extLst>
        </xdr:cNvPr>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a:extLst>
            <a:ext uri="{FF2B5EF4-FFF2-40B4-BE49-F238E27FC236}">
              <a16:creationId xmlns:a16="http://schemas.microsoft.com/office/drawing/2014/main" id="{00000000-0008-0000-0F00-00003E020000}"/>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a:extLst>
            <a:ext uri="{FF2B5EF4-FFF2-40B4-BE49-F238E27FC236}">
              <a16:creationId xmlns:a16="http://schemas.microsoft.com/office/drawing/2014/main" id="{00000000-0008-0000-0F00-00003F020000}"/>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127784</xdr:rowOff>
    </xdr:from>
    <xdr:to>
      <xdr:col>116</xdr:col>
      <xdr:colOff>62864</xdr:colOff>
      <xdr:row>42</xdr:row>
      <xdr:rowOff>36397</xdr:rowOff>
    </xdr:to>
    <xdr:cxnSp macro="">
      <xdr:nvCxnSpPr>
        <xdr:cNvPr id="576" name="直線コネクタ 575">
          <a:extLst>
            <a:ext uri="{FF2B5EF4-FFF2-40B4-BE49-F238E27FC236}">
              <a16:creationId xmlns:a16="http://schemas.microsoft.com/office/drawing/2014/main" id="{00000000-0008-0000-0F00-000040020000}"/>
            </a:ext>
          </a:extLst>
        </xdr:cNvPr>
        <xdr:cNvCxnSpPr/>
      </xdr:nvCxnSpPr>
      <xdr:spPr>
        <a:xfrm flipV="1">
          <a:off x="19951064" y="5747534"/>
          <a:ext cx="0" cy="122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40224</xdr:rowOff>
    </xdr:from>
    <xdr:ext cx="378565" cy="259045"/>
    <xdr:sp macro="" textlink="">
      <xdr:nvSpPr>
        <xdr:cNvPr id="577" name="【一般廃棄物処理施設】&#10;一人当たり有形固定資産（償却資産）額最小値テキスト">
          <a:extLst>
            <a:ext uri="{FF2B5EF4-FFF2-40B4-BE49-F238E27FC236}">
              <a16:creationId xmlns:a16="http://schemas.microsoft.com/office/drawing/2014/main" id="{00000000-0008-0000-0F00-000041020000}"/>
            </a:ext>
          </a:extLst>
        </xdr:cNvPr>
        <xdr:cNvSpPr txBox="1"/>
      </xdr:nvSpPr>
      <xdr:spPr>
        <a:xfrm>
          <a:off x="19989800" y="69807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36397</xdr:rowOff>
    </xdr:from>
    <xdr:to>
      <xdr:col>116</xdr:col>
      <xdr:colOff>152400</xdr:colOff>
      <xdr:row>42</xdr:row>
      <xdr:rowOff>36397</xdr:rowOff>
    </xdr:to>
    <xdr:cxnSp macro="">
      <xdr:nvCxnSpPr>
        <xdr:cNvPr id="578" name="直線コネクタ 577">
          <a:extLst>
            <a:ext uri="{FF2B5EF4-FFF2-40B4-BE49-F238E27FC236}">
              <a16:creationId xmlns:a16="http://schemas.microsoft.com/office/drawing/2014/main" id="{00000000-0008-0000-0F00-000042020000}"/>
            </a:ext>
          </a:extLst>
        </xdr:cNvPr>
        <xdr:cNvCxnSpPr/>
      </xdr:nvCxnSpPr>
      <xdr:spPr>
        <a:xfrm>
          <a:off x="19881850" y="69769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74461</xdr:rowOff>
    </xdr:from>
    <xdr:ext cx="599010" cy="259045"/>
    <xdr:sp macro="" textlink="">
      <xdr:nvSpPr>
        <xdr:cNvPr id="579" name="【一般廃棄物処理施設】&#10;一人当たり有形固定資産（償却資産）額最大値テキスト">
          <a:extLst>
            <a:ext uri="{FF2B5EF4-FFF2-40B4-BE49-F238E27FC236}">
              <a16:creationId xmlns:a16="http://schemas.microsoft.com/office/drawing/2014/main" id="{00000000-0008-0000-0F00-000043020000}"/>
            </a:ext>
          </a:extLst>
        </xdr:cNvPr>
        <xdr:cNvSpPr txBox="1"/>
      </xdr:nvSpPr>
      <xdr:spPr>
        <a:xfrm>
          <a:off x="19989800" y="5529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127784</xdr:rowOff>
    </xdr:from>
    <xdr:to>
      <xdr:col>116</xdr:col>
      <xdr:colOff>152400</xdr:colOff>
      <xdr:row>34</xdr:row>
      <xdr:rowOff>127784</xdr:rowOff>
    </xdr:to>
    <xdr:cxnSp macro="">
      <xdr:nvCxnSpPr>
        <xdr:cNvPr id="580" name="直線コネクタ 579">
          <a:extLst>
            <a:ext uri="{FF2B5EF4-FFF2-40B4-BE49-F238E27FC236}">
              <a16:creationId xmlns:a16="http://schemas.microsoft.com/office/drawing/2014/main" id="{00000000-0008-0000-0F00-000044020000}"/>
            </a:ext>
          </a:extLst>
        </xdr:cNvPr>
        <xdr:cNvCxnSpPr/>
      </xdr:nvCxnSpPr>
      <xdr:spPr>
        <a:xfrm>
          <a:off x="19881850" y="57475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168372</xdr:rowOff>
    </xdr:from>
    <xdr:ext cx="534377" cy="259045"/>
    <xdr:sp macro="" textlink="">
      <xdr:nvSpPr>
        <xdr:cNvPr id="581" name="【一般廃棄物処理施設】&#10;一人当たり有形固定資産（償却資産）額平均値テキスト">
          <a:extLst>
            <a:ext uri="{FF2B5EF4-FFF2-40B4-BE49-F238E27FC236}">
              <a16:creationId xmlns:a16="http://schemas.microsoft.com/office/drawing/2014/main" id="{00000000-0008-0000-0F00-000045020000}"/>
            </a:ext>
          </a:extLst>
        </xdr:cNvPr>
        <xdr:cNvSpPr txBox="1"/>
      </xdr:nvSpPr>
      <xdr:spPr>
        <a:xfrm>
          <a:off x="19989800" y="6442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145495</xdr:rowOff>
    </xdr:from>
    <xdr:to>
      <xdr:col>116</xdr:col>
      <xdr:colOff>114300</xdr:colOff>
      <xdr:row>40</xdr:row>
      <xdr:rowOff>75645</xdr:rowOff>
    </xdr:to>
    <xdr:sp macro="" textlink="">
      <xdr:nvSpPr>
        <xdr:cNvPr id="582" name="フローチャート: 判断 581">
          <a:extLst>
            <a:ext uri="{FF2B5EF4-FFF2-40B4-BE49-F238E27FC236}">
              <a16:creationId xmlns:a16="http://schemas.microsoft.com/office/drawing/2014/main" id="{00000000-0008-0000-0F00-000046020000}"/>
            </a:ext>
          </a:extLst>
        </xdr:cNvPr>
        <xdr:cNvSpPr/>
      </xdr:nvSpPr>
      <xdr:spPr>
        <a:xfrm>
          <a:off x="19900900" y="65907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2453</xdr:rowOff>
    </xdr:from>
    <xdr:to>
      <xdr:col>112</xdr:col>
      <xdr:colOff>38100</xdr:colOff>
      <xdr:row>40</xdr:row>
      <xdr:rowOff>104053</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19157950" y="661280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152852</xdr:rowOff>
    </xdr:from>
    <xdr:to>
      <xdr:col>107</xdr:col>
      <xdr:colOff>101600</xdr:colOff>
      <xdr:row>40</xdr:row>
      <xdr:rowOff>83002</xdr:rowOff>
    </xdr:to>
    <xdr:sp macro="" textlink="">
      <xdr:nvSpPr>
        <xdr:cNvPr id="584" name="フローチャート: 判断 583">
          <a:extLst>
            <a:ext uri="{FF2B5EF4-FFF2-40B4-BE49-F238E27FC236}">
              <a16:creationId xmlns:a16="http://schemas.microsoft.com/office/drawing/2014/main" id="{00000000-0008-0000-0F00-000048020000}"/>
            </a:ext>
          </a:extLst>
        </xdr:cNvPr>
        <xdr:cNvSpPr/>
      </xdr:nvSpPr>
      <xdr:spPr>
        <a:xfrm>
          <a:off x="18345150" y="65981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152018</xdr:rowOff>
    </xdr:from>
    <xdr:to>
      <xdr:col>102</xdr:col>
      <xdr:colOff>165100</xdr:colOff>
      <xdr:row>40</xdr:row>
      <xdr:rowOff>82168</xdr:rowOff>
    </xdr:to>
    <xdr:sp macro="" textlink="">
      <xdr:nvSpPr>
        <xdr:cNvPr id="585" name="フローチャート: 判断 584">
          <a:extLst>
            <a:ext uri="{FF2B5EF4-FFF2-40B4-BE49-F238E27FC236}">
              <a16:creationId xmlns:a16="http://schemas.microsoft.com/office/drawing/2014/main" id="{00000000-0008-0000-0F00-000049020000}"/>
            </a:ext>
          </a:extLst>
        </xdr:cNvPr>
        <xdr:cNvSpPr/>
      </xdr:nvSpPr>
      <xdr:spPr>
        <a:xfrm>
          <a:off x="17551400" y="65972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149865</xdr:rowOff>
    </xdr:from>
    <xdr:to>
      <xdr:col>98</xdr:col>
      <xdr:colOff>38100</xdr:colOff>
      <xdr:row>40</xdr:row>
      <xdr:rowOff>80015</xdr:rowOff>
    </xdr:to>
    <xdr:sp macro="" textlink="">
      <xdr:nvSpPr>
        <xdr:cNvPr id="586" name="フローチャート: 判断 585">
          <a:extLst>
            <a:ext uri="{FF2B5EF4-FFF2-40B4-BE49-F238E27FC236}">
              <a16:creationId xmlns:a16="http://schemas.microsoft.com/office/drawing/2014/main" id="{00000000-0008-0000-0F00-00004A020000}"/>
            </a:ext>
          </a:extLst>
        </xdr:cNvPr>
        <xdr:cNvSpPr/>
      </xdr:nvSpPr>
      <xdr:spPr>
        <a:xfrm>
          <a:off x="16757650" y="65951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F00-00004E020000}"/>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F00-00004F020000}"/>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79194</xdr:rowOff>
    </xdr:from>
    <xdr:to>
      <xdr:col>116</xdr:col>
      <xdr:colOff>114300</xdr:colOff>
      <xdr:row>42</xdr:row>
      <xdr:rowOff>9344</xdr:rowOff>
    </xdr:to>
    <xdr:sp macro="" textlink="">
      <xdr:nvSpPr>
        <xdr:cNvPr id="592" name="楕円 591">
          <a:extLst>
            <a:ext uri="{FF2B5EF4-FFF2-40B4-BE49-F238E27FC236}">
              <a16:creationId xmlns:a16="http://schemas.microsoft.com/office/drawing/2014/main" id="{00000000-0008-0000-0F00-000050020000}"/>
            </a:ext>
          </a:extLst>
        </xdr:cNvPr>
        <xdr:cNvSpPr/>
      </xdr:nvSpPr>
      <xdr:spPr>
        <a:xfrm>
          <a:off x="19900900" y="68546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165571</xdr:rowOff>
    </xdr:from>
    <xdr:ext cx="534377" cy="259045"/>
    <xdr:sp macro="" textlink="">
      <xdr:nvSpPr>
        <xdr:cNvPr id="593" name="【一般廃棄物処理施設】&#10;一人当たり有形固定資産（償却資産）額該当値テキスト">
          <a:extLst>
            <a:ext uri="{FF2B5EF4-FFF2-40B4-BE49-F238E27FC236}">
              <a16:creationId xmlns:a16="http://schemas.microsoft.com/office/drawing/2014/main" id="{00000000-0008-0000-0F00-000051020000}"/>
            </a:ext>
          </a:extLst>
        </xdr:cNvPr>
        <xdr:cNvSpPr txBox="1"/>
      </xdr:nvSpPr>
      <xdr:spPr>
        <a:xfrm>
          <a:off x="19989800" y="677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79369</xdr:rowOff>
    </xdr:from>
    <xdr:to>
      <xdr:col>112</xdr:col>
      <xdr:colOff>38100</xdr:colOff>
      <xdr:row>42</xdr:row>
      <xdr:rowOff>9519</xdr:rowOff>
    </xdr:to>
    <xdr:sp macro="" textlink="">
      <xdr:nvSpPr>
        <xdr:cNvPr id="594" name="楕円 593">
          <a:extLst>
            <a:ext uri="{FF2B5EF4-FFF2-40B4-BE49-F238E27FC236}">
              <a16:creationId xmlns:a16="http://schemas.microsoft.com/office/drawing/2014/main" id="{00000000-0008-0000-0F00-000052020000}"/>
            </a:ext>
          </a:extLst>
        </xdr:cNvPr>
        <xdr:cNvSpPr/>
      </xdr:nvSpPr>
      <xdr:spPr>
        <a:xfrm>
          <a:off x="19157950" y="685481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129994</xdr:rowOff>
    </xdr:from>
    <xdr:to>
      <xdr:col>116</xdr:col>
      <xdr:colOff>63500</xdr:colOff>
      <xdr:row>41</xdr:row>
      <xdr:rowOff>130169</xdr:rowOff>
    </xdr:to>
    <xdr:cxnSp macro="">
      <xdr:nvCxnSpPr>
        <xdr:cNvPr id="595" name="直線コネクタ 594">
          <a:extLst>
            <a:ext uri="{FF2B5EF4-FFF2-40B4-BE49-F238E27FC236}">
              <a16:creationId xmlns:a16="http://schemas.microsoft.com/office/drawing/2014/main" id="{00000000-0008-0000-0F00-000053020000}"/>
            </a:ext>
          </a:extLst>
        </xdr:cNvPr>
        <xdr:cNvCxnSpPr/>
      </xdr:nvCxnSpPr>
      <xdr:spPr>
        <a:xfrm flipV="1">
          <a:off x="19202400" y="6905444"/>
          <a:ext cx="749300" cy="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79727</xdr:rowOff>
    </xdr:from>
    <xdr:to>
      <xdr:col>107</xdr:col>
      <xdr:colOff>101600</xdr:colOff>
      <xdr:row>42</xdr:row>
      <xdr:rowOff>9877</xdr:rowOff>
    </xdr:to>
    <xdr:sp macro="" textlink="">
      <xdr:nvSpPr>
        <xdr:cNvPr id="596" name="楕円 595">
          <a:extLst>
            <a:ext uri="{FF2B5EF4-FFF2-40B4-BE49-F238E27FC236}">
              <a16:creationId xmlns:a16="http://schemas.microsoft.com/office/drawing/2014/main" id="{00000000-0008-0000-0F00-000054020000}"/>
            </a:ext>
          </a:extLst>
        </xdr:cNvPr>
        <xdr:cNvSpPr/>
      </xdr:nvSpPr>
      <xdr:spPr>
        <a:xfrm>
          <a:off x="18345150" y="685517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130169</xdr:rowOff>
    </xdr:from>
    <xdr:to>
      <xdr:col>111</xdr:col>
      <xdr:colOff>177800</xdr:colOff>
      <xdr:row>41</xdr:row>
      <xdr:rowOff>130527</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flipV="1">
          <a:off x="18395950" y="6905619"/>
          <a:ext cx="806450" cy="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79700</xdr:rowOff>
    </xdr:from>
    <xdr:to>
      <xdr:col>102</xdr:col>
      <xdr:colOff>165100</xdr:colOff>
      <xdr:row>42</xdr:row>
      <xdr:rowOff>9850</xdr:rowOff>
    </xdr:to>
    <xdr:sp macro="" textlink="">
      <xdr:nvSpPr>
        <xdr:cNvPr id="598" name="楕円 597">
          <a:extLst>
            <a:ext uri="{FF2B5EF4-FFF2-40B4-BE49-F238E27FC236}">
              <a16:creationId xmlns:a16="http://schemas.microsoft.com/office/drawing/2014/main" id="{00000000-0008-0000-0F00-000056020000}"/>
            </a:ext>
          </a:extLst>
        </xdr:cNvPr>
        <xdr:cNvSpPr/>
      </xdr:nvSpPr>
      <xdr:spPr>
        <a:xfrm>
          <a:off x="17551400" y="68551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130500</xdr:rowOff>
    </xdr:from>
    <xdr:to>
      <xdr:col>107</xdr:col>
      <xdr:colOff>50800</xdr:colOff>
      <xdr:row>41</xdr:row>
      <xdr:rowOff>130527</xdr:rowOff>
    </xdr:to>
    <xdr:cxnSp macro="">
      <xdr:nvCxnSpPr>
        <xdr:cNvPr id="599" name="直線コネクタ 598">
          <a:extLst>
            <a:ext uri="{FF2B5EF4-FFF2-40B4-BE49-F238E27FC236}">
              <a16:creationId xmlns:a16="http://schemas.microsoft.com/office/drawing/2014/main" id="{00000000-0008-0000-0F00-000057020000}"/>
            </a:ext>
          </a:extLst>
        </xdr:cNvPr>
        <xdr:cNvCxnSpPr/>
      </xdr:nvCxnSpPr>
      <xdr:spPr>
        <a:xfrm>
          <a:off x="17602200" y="6905950"/>
          <a:ext cx="793750" cy="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80012</xdr:rowOff>
    </xdr:from>
    <xdr:to>
      <xdr:col>98</xdr:col>
      <xdr:colOff>38100</xdr:colOff>
      <xdr:row>42</xdr:row>
      <xdr:rowOff>10162</xdr:rowOff>
    </xdr:to>
    <xdr:sp macro="" textlink="">
      <xdr:nvSpPr>
        <xdr:cNvPr id="600" name="楕円 599">
          <a:extLst>
            <a:ext uri="{FF2B5EF4-FFF2-40B4-BE49-F238E27FC236}">
              <a16:creationId xmlns:a16="http://schemas.microsoft.com/office/drawing/2014/main" id="{00000000-0008-0000-0F00-000058020000}"/>
            </a:ext>
          </a:extLst>
        </xdr:cNvPr>
        <xdr:cNvSpPr/>
      </xdr:nvSpPr>
      <xdr:spPr>
        <a:xfrm>
          <a:off x="16757650" y="685546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130500</xdr:rowOff>
    </xdr:from>
    <xdr:to>
      <xdr:col>102</xdr:col>
      <xdr:colOff>114300</xdr:colOff>
      <xdr:row>41</xdr:row>
      <xdr:rowOff>130812</xdr:rowOff>
    </xdr:to>
    <xdr:cxnSp macro="">
      <xdr:nvCxnSpPr>
        <xdr:cNvPr id="601" name="直線コネクタ 600">
          <a:extLst>
            <a:ext uri="{FF2B5EF4-FFF2-40B4-BE49-F238E27FC236}">
              <a16:creationId xmlns:a16="http://schemas.microsoft.com/office/drawing/2014/main" id="{00000000-0008-0000-0F00-000059020000}"/>
            </a:ext>
          </a:extLst>
        </xdr:cNvPr>
        <xdr:cNvCxnSpPr/>
      </xdr:nvCxnSpPr>
      <xdr:spPr>
        <a:xfrm flipV="1">
          <a:off x="16802100" y="6905950"/>
          <a:ext cx="800100" cy="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120580</xdr:rowOff>
    </xdr:from>
    <xdr:ext cx="534377" cy="259045"/>
    <xdr:sp macro="" textlink="">
      <xdr:nvSpPr>
        <xdr:cNvPr id="602" name="n_1ave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18947911" y="640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99529</xdr:rowOff>
    </xdr:from>
    <xdr:ext cx="534377" cy="259045"/>
    <xdr:sp macro="" textlink="">
      <xdr:nvSpPr>
        <xdr:cNvPr id="603" name="n_2ave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18166861" y="6379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98695</xdr:rowOff>
    </xdr:from>
    <xdr:ext cx="534377" cy="259045"/>
    <xdr:sp macro="" textlink="">
      <xdr:nvSpPr>
        <xdr:cNvPr id="604" name="n_3ave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17354061" y="637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96542</xdr:rowOff>
    </xdr:from>
    <xdr:ext cx="534377" cy="259045"/>
    <xdr:sp macro="" textlink="">
      <xdr:nvSpPr>
        <xdr:cNvPr id="605" name="n_4ave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6560311" y="6376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646</xdr:rowOff>
    </xdr:from>
    <xdr:ext cx="534377" cy="259045"/>
    <xdr:sp macro="" textlink="">
      <xdr:nvSpPr>
        <xdr:cNvPr id="606" name="n_1main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8947911" y="6941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1004</xdr:rowOff>
    </xdr:from>
    <xdr:ext cx="534377" cy="259045"/>
    <xdr:sp macro="" textlink="">
      <xdr:nvSpPr>
        <xdr:cNvPr id="607" name="n_2mainValue【一般廃棄物処理施設】&#10;一人当たり有形固定資産（償却資産）額">
          <a:extLst>
            <a:ext uri="{FF2B5EF4-FFF2-40B4-BE49-F238E27FC236}">
              <a16:creationId xmlns:a16="http://schemas.microsoft.com/office/drawing/2014/main" id="{00000000-0008-0000-0F00-00005F020000}"/>
            </a:ext>
          </a:extLst>
        </xdr:cNvPr>
        <xdr:cNvSpPr txBox="1"/>
      </xdr:nvSpPr>
      <xdr:spPr>
        <a:xfrm>
          <a:off x="18166861" y="6941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977</xdr:rowOff>
    </xdr:from>
    <xdr:ext cx="534377" cy="259045"/>
    <xdr:sp macro="" textlink="">
      <xdr:nvSpPr>
        <xdr:cNvPr id="608" name="n_3mainValue【一般廃棄物処理施設】&#10;一人当たり有形固定資産（償却資産）額">
          <a:extLst>
            <a:ext uri="{FF2B5EF4-FFF2-40B4-BE49-F238E27FC236}">
              <a16:creationId xmlns:a16="http://schemas.microsoft.com/office/drawing/2014/main" id="{00000000-0008-0000-0F00-000060020000}"/>
            </a:ext>
          </a:extLst>
        </xdr:cNvPr>
        <xdr:cNvSpPr txBox="1"/>
      </xdr:nvSpPr>
      <xdr:spPr>
        <a:xfrm>
          <a:off x="17354061" y="6941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1289</xdr:rowOff>
    </xdr:from>
    <xdr:ext cx="534377" cy="259045"/>
    <xdr:sp macro="" textlink="">
      <xdr:nvSpPr>
        <xdr:cNvPr id="609" name="n_4mainValue【一般廃棄物処理施設】&#10;一人当たり有形固定資産（償却資産）額">
          <a:extLst>
            <a:ext uri="{FF2B5EF4-FFF2-40B4-BE49-F238E27FC236}">
              <a16:creationId xmlns:a16="http://schemas.microsoft.com/office/drawing/2014/main" id="{00000000-0008-0000-0F00-000061020000}"/>
            </a:ext>
          </a:extLst>
        </xdr:cNvPr>
        <xdr:cNvSpPr txBox="1"/>
      </xdr:nvSpPr>
      <xdr:spPr>
        <a:xfrm>
          <a:off x="16560311" y="6941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a:extLst>
            <a:ext uri="{FF2B5EF4-FFF2-40B4-BE49-F238E27FC236}">
              <a16:creationId xmlns:a16="http://schemas.microsoft.com/office/drawing/2014/main" id="{00000000-0008-0000-0F00-000068020000}"/>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a:extLst>
            <a:ext uri="{FF2B5EF4-FFF2-40B4-BE49-F238E27FC236}">
              <a16:creationId xmlns:a16="http://schemas.microsoft.com/office/drawing/2014/main" id="{00000000-0008-0000-0F00-00006B02000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a:extLst>
            <a:ext uri="{FF2B5EF4-FFF2-40B4-BE49-F238E27FC236}">
              <a16:creationId xmlns:a16="http://schemas.microsoft.com/office/drawing/2014/main" id="{00000000-0008-0000-0F00-00006F020000}"/>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a:extLst>
            <a:ext uri="{FF2B5EF4-FFF2-40B4-BE49-F238E27FC236}">
              <a16:creationId xmlns:a16="http://schemas.microsoft.com/office/drawing/2014/main" id="{00000000-0008-0000-0F00-000072020000}"/>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a:extLst>
            <a:ext uri="{FF2B5EF4-FFF2-40B4-BE49-F238E27FC236}">
              <a16:creationId xmlns:a16="http://schemas.microsoft.com/office/drawing/2014/main" id="{00000000-0008-0000-0F00-000074020000}"/>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a:extLst>
            <a:ext uri="{FF2B5EF4-FFF2-40B4-BE49-F238E27FC236}">
              <a16:creationId xmlns:a16="http://schemas.microsoft.com/office/drawing/2014/main" id="{00000000-0008-0000-0F00-000076020000}"/>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a:extLst>
            <a:ext uri="{FF2B5EF4-FFF2-40B4-BE49-F238E27FC236}">
              <a16:creationId xmlns:a16="http://schemas.microsoft.com/office/drawing/2014/main" id="{00000000-0008-0000-0F00-000078020000}"/>
            </a:ext>
          </a:extLst>
        </xdr:cNvPr>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a:extLst>
            <a:ext uri="{FF2B5EF4-FFF2-40B4-BE49-F238E27FC236}">
              <a16:creationId xmlns:a16="http://schemas.microsoft.com/office/drawing/2014/main" id="{00000000-0008-0000-0F00-00007902000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a:extLst>
            <a:ext uri="{FF2B5EF4-FFF2-40B4-BE49-F238E27FC236}">
              <a16:creationId xmlns:a16="http://schemas.microsoft.com/office/drawing/2014/main" id="{00000000-0008-0000-0F00-00007A020000}"/>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78377</xdr:rowOff>
    </xdr:from>
    <xdr:to>
      <xdr:col>85</xdr:col>
      <xdr:colOff>126364</xdr:colOff>
      <xdr:row>64</xdr:row>
      <xdr:rowOff>130628</xdr:rowOff>
    </xdr:to>
    <xdr:cxnSp macro="">
      <xdr:nvCxnSpPr>
        <xdr:cNvPr id="635" name="直線コネクタ 634">
          <a:extLst>
            <a:ext uri="{FF2B5EF4-FFF2-40B4-BE49-F238E27FC236}">
              <a16:creationId xmlns:a16="http://schemas.microsoft.com/office/drawing/2014/main" id="{00000000-0008-0000-0F00-00007B020000}"/>
            </a:ext>
          </a:extLst>
        </xdr:cNvPr>
        <xdr:cNvCxnSpPr/>
      </xdr:nvCxnSpPr>
      <xdr:spPr>
        <a:xfrm flipV="1">
          <a:off x="14699614" y="9165227"/>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6" name="【保健センター・保健所】&#10;有形固定資産減価償却率最小値テキスト">
          <a:extLst>
            <a:ext uri="{FF2B5EF4-FFF2-40B4-BE49-F238E27FC236}">
              <a16:creationId xmlns:a16="http://schemas.microsoft.com/office/drawing/2014/main" id="{00000000-0008-0000-0F00-00007C020000}"/>
            </a:ext>
          </a:extLst>
        </xdr:cNvPr>
        <xdr:cNvSpPr txBox="1"/>
      </xdr:nvSpPr>
      <xdr:spPr>
        <a:xfrm>
          <a:off x="1473835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7" name="直線コネクタ 636">
          <a:extLst>
            <a:ext uri="{FF2B5EF4-FFF2-40B4-BE49-F238E27FC236}">
              <a16:creationId xmlns:a16="http://schemas.microsoft.com/office/drawing/2014/main" id="{00000000-0008-0000-0F00-00007D020000}"/>
            </a:ext>
          </a:extLst>
        </xdr:cNvPr>
        <xdr:cNvCxnSpPr/>
      </xdr:nvCxnSpPr>
      <xdr:spPr>
        <a:xfrm>
          <a:off x="146113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25054</xdr:rowOff>
    </xdr:from>
    <xdr:ext cx="340478" cy="259045"/>
    <xdr:sp macro="" textlink="">
      <xdr:nvSpPr>
        <xdr:cNvPr id="638" name="【保健センター・保健所】&#10;有形固定資産減価償却率最大値テキスト">
          <a:extLst>
            <a:ext uri="{FF2B5EF4-FFF2-40B4-BE49-F238E27FC236}">
              <a16:creationId xmlns:a16="http://schemas.microsoft.com/office/drawing/2014/main" id="{00000000-0008-0000-0F00-00007E020000}"/>
            </a:ext>
          </a:extLst>
        </xdr:cNvPr>
        <xdr:cNvSpPr txBox="1"/>
      </xdr:nvSpPr>
      <xdr:spPr>
        <a:xfrm>
          <a:off x="14738350" y="89468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78377</xdr:rowOff>
    </xdr:from>
    <xdr:to>
      <xdr:col>86</xdr:col>
      <xdr:colOff>25400</xdr:colOff>
      <xdr:row>55</xdr:row>
      <xdr:rowOff>78377</xdr:rowOff>
    </xdr:to>
    <xdr:cxnSp macro="">
      <xdr:nvCxnSpPr>
        <xdr:cNvPr id="639" name="直線コネクタ 638">
          <a:extLst>
            <a:ext uri="{FF2B5EF4-FFF2-40B4-BE49-F238E27FC236}">
              <a16:creationId xmlns:a16="http://schemas.microsoft.com/office/drawing/2014/main" id="{00000000-0008-0000-0F00-00007F020000}"/>
            </a:ext>
          </a:extLst>
        </xdr:cNvPr>
        <xdr:cNvCxnSpPr/>
      </xdr:nvCxnSpPr>
      <xdr:spPr>
        <a:xfrm>
          <a:off x="14611350" y="916522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48821</xdr:rowOff>
    </xdr:from>
    <xdr:ext cx="405111" cy="259045"/>
    <xdr:sp macro="" textlink="">
      <xdr:nvSpPr>
        <xdr:cNvPr id="640" name="【保健センター・保健所】&#10;有形固定資産減価償却率平均値テキスト">
          <a:extLst>
            <a:ext uri="{FF2B5EF4-FFF2-40B4-BE49-F238E27FC236}">
              <a16:creationId xmlns:a16="http://schemas.microsoft.com/office/drawing/2014/main" id="{00000000-0008-0000-0F00-000080020000}"/>
            </a:ext>
          </a:extLst>
        </xdr:cNvPr>
        <xdr:cNvSpPr txBox="1"/>
      </xdr:nvSpPr>
      <xdr:spPr>
        <a:xfrm>
          <a:off x="14738350" y="97960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25944</xdr:rowOff>
    </xdr:from>
    <xdr:to>
      <xdr:col>85</xdr:col>
      <xdr:colOff>177800</xdr:colOff>
      <xdr:row>60</xdr:row>
      <xdr:rowOff>127544</xdr:rowOff>
    </xdr:to>
    <xdr:sp macro="" textlink="">
      <xdr:nvSpPr>
        <xdr:cNvPr id="641" name="フローチャート: 判断 640">
          <a:extLst>
            <a:ext uri="{FF2B5EF4-FFF2-40B4-BE49-F238E27FC236}">
              <a16:creationId xmlns:a16="http://schemas.microsoft.com/office/drawing/2014/main" id="{00000000-0008-0000-0F00-000081020000}"/>
            </a:ext>
          </a:extLst>
        </xdr:cNvPr>
        <xdr:cNvSpPr/>
      </xdr:nvSpPr>
      <xdr:spPr>
        <a:xfrm>
          <a:off x="14649450" y="9938294"/>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xdr:rowOff>
    </xdr:from>
    <xdr:to>
      <xdr:col>81</xdr:col>
      <xdr:colOff>101600</xdr:colOff>
      <xdr:row>60</xdr:row>
      <xdr:rowOff>104684</xdr:rowOff>
    </xdr:to>
    <xdr:sp macro="" textlink="">
      <xdr:nvSpPr>
        <xdr:cNvPr id="642" name="フローチャート: 判断 641">
          <a:extLst>
            <a:ext uri="{FF2B5EF4-FFF2-40B4-BE49-F238E27FC236}">
              <a16:creationId xmlns:a16="http://schemas.microsoft.com/office/drawing/2014/main" id="{00000000-0008-0000-0F00-000082020000}"/>
            </a:ext>
          </a:extLst>
        </xdr:cNvPr>
        <xdr:cNvSpPr/>
      </xdr:nvSpPr>
      <xdr:spPr>
        <a:xfrm>
          <a:off x="13887450" y="9915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xdr:rowOff>
    </xdr:from>
    <xdr:to>
      <xdr:col>76</xdr:col>
      <xdr:colOff>165100</xdr:colOff>
      <xdr:row>60</xdr:row>
      <xdr:rowOff>103051</xdr:rowOff>
    </xdr:to>
    <xdr:sp macro="" textlink="">
      <xdr:nvSpPr>
        <xdr:cNvPr id="643" name="フローチャート: 判断 642">
          <a:extLst>
            <a:ext uri="{FF2B5EF4-FFF2-40B4-BE49-F238E27FC236}">
              <a16:creationId xmlns:a16="http://schemas.microsoft.com/office/drawing/2014/main" id="{00000000-0008-0000-0F00-000083020000}"/>
            </a:ext>
          </a:extLst>
        </xdr:cNvPr>
        <xdr:cNvSpPr/>
      </xdr:nvSpPr>
      <xdr:spPr>
        <a:xfrm>
          <a:off x="13093700" y="9913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148409</xdr:rowOff>
    </xdr:from>
    <xdr:to>
      <xdr:col>72</xdr:col>
      <xdr:colOff>38100</xdr:colOff>
      <xdr:row>60</xdr:row>
      <xdr:rowOff>78559</xdr:rowOff>
    </xdr:to>
    <xdr:sp macro="" textlink="">
      <xdr:nvSpPr>
        <xdr:cNvPr id="644" name="フローチャート: 判断 643">
          <a:extLst>
            <a:ext uri="{FF2B5EF4-FFF2-40B4-BE49-F238E27FC236}">
              <a16:creationId xmlns:a16="http://schemas.microsoft.com/office/drawing/2014/main" id="{00000000-0008-0000-0F00-000084020000}"/>
            </a:ext>
          </a:extLst>
        </xdr:cNvPr>
        <xdr:cNvSpPr/>
      </xdr:nvSpPr>
      <xdr:spPr>
        <a:xfrm>
          <a:off x="12299950" y="989565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119017</xdr:rowOff>
    </xdr:from>
    <xdr:to>
      <xdr:col>67</xdr:col>
      <xdr:colOff>101600</xdr:colOff>
      <xdr:row>60</xdr:row>
      <xdr:rowOff>49167</xdr:rowOff>
    </xdr:to>
    <xdr:sp macro="" textlink="">
      <xdr:nvSpPr>
        <xdr:cNvPr id="645" name="フローチャート: 判断 644">
          <a:extLst>
            <a:ext uri="{FF2B5EF4-FFF2-40B4-BE49-F238E27FC236}">
              <a16:creationId xmlns:a16="http://schemas.microsoft.com/office/drawing/2014/main" id="{00000000-0008-0000-0F00-000085020000}"/>
            </a:ext>
          </a:extLst>
        </xdr:cNvPr>
        <xdr:cNvSpPr/>
      </xdr:nvSpPr>
      <xdr:spPr>
        <a:xfrm>
          <a:off x="11487150" y="986626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F00-000086020000}"/>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F00-00008A02000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60234</xdr:rowOff>
    </xdr:from>
    <xdr:to>
      <xdr:col>85</xdr:col>
      <xdr:colOff>177800</xdr:colOff>
      <xdr:row>62</xdr:row>
      <xdr:rowOff>161834</xdr:rowOff>
    </xdr:to>
    <xdr:sp macro="" textlink="">
      <xdr:nvSpPr>
        <xdr:cNvPr id="651" name="楕円 650">
          <a:extLst>
            <a:ext uri="{FF2B5EF4-FFF2-40B4-BE49-F238E27FC236}">
              <a16:creationId xmlns:a16="http://schemas.microsoft.com/office/drawing/2014/main" id="{00000000-0008-0000-0F00-00008B020000}"/>
            </a:ext>
          </a:extLst>
        </xdr:cNvPr>
        <xdr:cNvSpPr/>
      </xdr:nvSpPr>
      <xdr:spPr>
        <a:xfrm>
          <a:off x="14649450" y="10302784"/>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38661</xdr:rowOff>
    </xdr:from>
    <xdr:ext cx="405111" cy="259045"/>
    <xdr:sp macro="" textlink="">
      <xdr:nvSpPr>
        <xdr:cNvPr id="652" name="【保健センター・保健所】&#10;有形固定資産減価償却率該当値テキスト">
          <a:extLst>
            <a:ext uri="{FF2B5EF4-FFF2-40B4-BE49-F238E27FC236}">
              <a16:creationId xmlns:a16="http://schemas.microsoft.com/office/drawing/2014/main" id="{00000000-0008-0000-0F00-00008C020000}"/>
            </a:ext>
          </a:extLst>
        </xdr:cNvPr>
        <xdr:cNvSpPr txBox="1"/>
      </xdr:nvSpPr>
      <xdr:spPr>
        <a:xfrm>
          <a:off x="14738350" y="10281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39007</xdr:rowOff>
    </xdr:from>
    <xdr:to>
      <xdr:col>81</xdr:col>
      <xdr:colOff>101600</xdr:colOff>
      <xdr:row>62</xdr:row>
      <xdr:rowOff>140607</xdr:rowOff>
    </xdr:to>
    <xdr:sp macro="" textlink="">
      <xdr:nvSpPr>
        <xdr:cNvPr id="653" name="楕円 652">
          <a:extLst>
            <a:ext uri="{FF2B5EF4-FFF2-40B4-BE49-F238E27FC236}">
              <a16:creationId xmlns:a16="http://schemas.microsoft.com/office/drawing/2014/main" id="{00000000-0008-0000-0F00-00008D020000}"/>
            </a:ext>
          </a:extLst>
        </xdr:cNvPr>
        <xdr:cNvSpPr/>
      </xdr:nvSpPr>
      <xdr:spPr>
        <a:xfrm>
          <a:off x="1388745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89807</xdr:rowOff>
    </xdr:from>
    <xdr:to>
      <xdr:col>85</xdr:col>
      <xdr:colOff>127000</xdr:colOff>
      <xdr:row>62</xdr:row>
      <xdr:rowOff>111034</xdr:rowOff>
    </xdr:to>
    <xdr:cxnSp macro="">
      <xdr:nvCxnSpPr>
        <xdr:cNvPr id="654" name="直線コネクタ 653">
          <a:extLst>
            <a:ext uri="{FF2B5EF4-FFF2-40B4-BE49-F238E27FC236}">
              <a16:creationId xmlns:a16="http://schemas.microsoft.com/office/drawing/2014/main" id="{00000000-0008-0000-0F00-00008E020000}"/>
            </a:ext>
          </a:extLst>
        </xdr:cNvPr>
        <xdr:cNvCxnSpPr/>
      </xdr:nvCxnSpPr>
      <xdr:spPr>
        <a:xfrm>
          <a:off x="13938250" y="10332357"/>
          <a:ext cx="762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171269</xdr:rowOff>
    </xdr:from>
    <xdr:to>
      <xdr:col>76</xdr:col>
      <xdr:colOff>165100</xdr:colOff>
      <xdr:row>64</xdr:row>
      <xdr:rowOff>101419</xdr:rowOff>
    </xdr:to>
    <xdr:sp macro="" textlink="">
      <xdr:nvSpPr>
        <xdr:cNvPr id="655" name="楕円 654">
          <a:extLst>
            <a:ext uri="{FF2B5EF4-FFF2-40B4-BE49-F238E27FC236}">
              <a16:creationId xmlns:a16="http://schemas.microsoft.com/office/drawing/2014/main" id="{00000000-0008-0000-0F00-00008F020000}"/>
            </a:ext>
          </a:extLst>
        </xdr:cNvPr>
        <xdr:cNvSpPr/>
      </xdr:nvSpPr>
      <xdr:spPr>
        <a:xfrm>
          <a:off x="13093700" y="1057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89807</xdr:rowOff>
    </xdr:from>
    <xdr:to>
      <xdr:col>81</xdr:col>
      <xdr:colOff>50800</xdr:colOff>
      <xdr:row>64</xdr:row>
      <xdr:rowOff>50619</xdr:rowOff>
    </xdr:to>
    <xdr:cxnSp macro="">
      <xdr:nvCxnSpPr>
        <xdr:cNvPr id="656" name="直線コネクタ 655">
          <a:extLst>
            <a:ext uri="{FF2B5EF4-FFF2-40B4-BE49-F238E27FC236}">
              <a16:creationId xmlns:a16="http://schemas.microsoft.com/office/drawing/2014/main" id="{00000000-0008-0000-0F00-000090020000}"/>
            </a:ext>
          </a:extLst>
        </xdr:cNvPr>
        <xdr:cNvCxnSpPr/>
      </xdr:nvCxnSpPr>
      <xdr:spPr>
        <a:xfrm flipV="1">
          <a:off x="13144500" y="10332357"/>
          <a:ext cx="793750" cy="291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153307</xdr:rowOff>
    </xdr:from>
    <xdr:to>
      <xdr:col>72</xdr:col>
      <xdr:colOff>38100</xdr:colOff>
      <xdr:row>64</xdr:row>
      <xdr:rowOff>83457</xdr:rowOff>
    </xdr:to>
    <xdr:sp macro="" textlink="">
      <xdr:nvSpPr>
        <xdr:cNvPr id="657" name="楕円 656">
          <a:extLst>
            <a:ext uri="{FF2B5EF4-FFF2-40B4-BE49-F238E27FC236}">
              <a16:creationId xmlns:a16="http://schemas.microsoft.com/office/drawing/2014/main" id="{00000000-0008-0000-0F00-000091020000}"/>
            </a:ext>
          </a:extLst>
        </xdr:cNvPr>
        <xdr:cNvSpPr/>
      </xdr:nvSpPr>
      <xdr:spPr>
        <a:xfrm>
          <a:off x="12299950" y="1056095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32657</xdr:rowOff>
    </xdr:from>
    <xdr:to>
      <xdr:col>76</xdr:col>
      <xdr:colOff>114300</xdr:colOff>
      <xdr:row>64</xdr:row>
      <xdr:rowOff>50619</xdr:rowOff>
    </xdr:to>
    <xdr:cxnSp macro="">
      <xdr:nvCxnSpPr>
        <xdr:cNvPr id="658" name="直線コネクタ 657">
          <a:extLst>
            <a:ext uri="{FF2B5EF4-FFF2-40B4-BE49-F238E27FC236}">
              <a16:creationId xmlns:a16="http://schemas.microsoft.com/office/drawing/2014/main" id="{00000000-0008-0000-0F00-000092020000}"/>
            </a:ext>
          </a:extLst>
        </xdr:cNvPr>
        <xdr:cNvCxnSpPr/>
      </xdr:nvCxnSpPr>
      <xdr:spPr>
        <a:xfrm>
          <a:off x="12344400" y="10605407"/>
          <a:ext cx="8001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136978</xdr:rowOff>
    </xdr:from>
    <xdr:to>
      <xdr:col>67</xdr:col>
      <xdr:colOff>101600</xdr:colOff>
      <xdr:row>64</xdr:row>
      <xdr:rowOff>67128</xdr:rowOff>
    </xdr:to>
    <xdr:sp macro="" textlink="">
      <xdr:nvSpPr>
        <xdr:cNvPr id="659" name="楕円 658">
          <a:extLst>
            <a:ext uri="{FF2B5EF4-FFF2-40B4-BE49-F238E27FC236}">
              <a16:creationId xmlns:a16="http://schemas.microsoft.com/office/drawing/2014/main" id="{00000000-0008-0000-0F00-000093020000}"/>
            </a:ext>
          </a:extLst>
        </xdr:cNvPr>
        <xdr:cNvSpPr/>
      </xdr:nvSpPr>
      <xdr:spPr>
        <a:xfrm>
          <a:off x="11487150" y="105446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64</xdr:row>
      <xdr:rowOff>16328</xdr:rowOff>
    </xdr:from>
    <xdr:to>
      <xdr:col>71</xdr:col>
      <xdr:colOff>177800</xdr:colOff>
      <xdr:row>64</xdr:row>
      <xdr:rowOff>32657</xdr:rowOff>
    </xdr:to>
    <xdr:cxnSp macro="">
      <xdr:nvCxnSpPr>
        <xdr:cNvPr id="660" name="直線コネクタ 659">
          <a:extLst>
            <a:ext uri="{FF2B5EF4-FFF2-40B4-BE49-F238E27FC236}">
              <a16:creationId xmlns:a16="http://schemas.microsoft.com/office/drawing/2014/main" id="{00000000-0008-0000-0F00-000094020000}"/>
            </a:ext>
          </a:extLst>
        </xdr:cNvPr>
        <xdr:cNvCxnSpPr/>
      </xdr:nvCxnSpPr>
      <xdr:spPr>
        <a:xfrm>
          <a:off x="11537950" y="10589078"/>
          <a:ext cx="80645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121211</xdr:rowOff>
    </xdr:from>
    <xdr:ext cx="405111" cy="259045"/>
    <xdr:sp macro="" textlink="">
      <xdr:nvSpPr>
        <xdr:cNvPr id="661" name="n_1aveValue【保健センター・保健所】&#10;有形固定資産減価償却率">
          <a:extLst>
            <a:ext uri="{FF2B5EF4-FFF2-40B4-BE49-F238E27FC236}">
              <a16:creationId xmlns:a16="http://schemas.microsoft.com/office/drawing/2014/main" id="{00000000-0008-0000-0F00-000095020000}"/>
            </a:ext>
          </a:extLst>
        </xdr:cNvPr>
        <xdr:cNvSpPr txBox="1"/>
      </xdr:nvSpPr>
      <xdr:spPr>
        <a:xfrm>
          <a:off x="13742044" y="9703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119578</xdr:rowOff>
    </xdr:from>
    <xdr:ext cx="405111" cy="259045"/>
    <xdr:sp macro="" textlink="">
      <xdr:nvSpPr>
        <xdr:cNvPr id="662" name="n_2aveValue【保健センター・保健所】&#10;有形固定資産減価償却率">
          <a:extLst>
            <a:ext uri="{FF2B5EF4-FFF2-40B4-BE49-F238E27FC236}">
              <a16:creationId xmlns:a16="http://schemas.microsoft.com/office/drawing/2014/main" id="{00000000-0008-0000-0F00-000096020000}"/>
            </a:ext>
          </a:extLst>
        </xdr:cNvPr>
        <xdr:cNvSpPr txBox="1"/>
      </xdr:nvSpPr>
      <xdr:spPr>
        <a:xfrm>
          <a:off x="12960994" y="9701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95086</xdr:rowOff>
    </xdr:from>
    <xdr:ext cx="405111" cy="259045"/>
    <xdr:sp macro="" textlink="">
      <xdr:nvSpPr>
        <xdr:cNvPr id="663" name="n_3ave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2167244" y="967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65694</xdr:rowOff>
    </xdr:from>
    <xdr:ext cx="405111" cy="259045"/>
    <xdr:sp macro="" textlink="">
      <xdr:nvSpPr>
        <xdr:cNvPr id="664" name="n_4ave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1354444" y="9647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131734</xdr:rowOff>
    </xdr:from>
    <xdr:ext cx="405111" cy="259045"/>
    <xdr:sp macro="" textlink="">
      <xdr:nvSpPr>
        <xdr:cNvPr id="665" name="n_1main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3742044" y="10374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92546</xdr:rowOff>
    </xdr:from>
    <xdr:ext cx="405111" cy="259045"/>
    <xdr:sp macro="" textlink="">
      <xdr:nvSpPr>
        <xdr:cNvPr id="666" name="n_2mainValue【保健センター・保健所】&#10;有形固定資産減価償却率">
          <a:extLst>
            <a:ext uri="{FF2B5EF4-FFF2-40B4-BE49-F238E27FC236}">
              <a16:creationId xmlns:a16="http://schemas.microsoft.com/office/drawing/2014/main" id="{00000000-0008-0000-0F00-00009A020000}"/>
            </a:ext>
          </a:extLst>
        </xdr:cNvPr>
        <xdr:cNvSpPr txBox="1"/>
      </xdr:nvSpPr>
      <xdr:spPr>
        <a:xfrm>
          <a:off x="12960994" y="1066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74584</xdr:rowOff>
    </xdr:from>
    <xdr:ext cx="405111" cy="259045"/>
    <xdr:sp macro="" textlink="">
      <xdr:nvSpPr>
        <xdr:cNvPr id="667" name="n_3mainValue【保健センター・保健所】&#10;有形固定資産減価償却率">
          <a:extLst>
            <a:ext uri="{FF2B5EF4-FFF2-40B4-BE49-F238E27FC236}">
              <a16:creationId xmlns:a16="http://schemas.microsoft.com/office/drawing/2014/main" id="{00000000-0008-0000-0F00-00009B020000}"/>
            </a:ext>
          </a:extLst>
        </xdr:cNvPr>
        <xdr:cNvSpPr txBox="1"/>
      </xdr:nvSpPr>
      <xdr:spPr>
        <a:xfrm>
          <a:off x="12167244" y="1064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58255</xdr:rowOff>
    </xdr:from>
    <xdr:ext cx="405111" cy="259045"/>
    <xdr:sp macro="" textlink="">
      <xdr:nvSpPr>
        <xdr:cNvPr id="668" name="n_4mainValue【保健センター・保健所】&#10;有形固定資産減価償却率">
          <a:extLst>
            <a:ext uri="{FF2B5EF4-FFF2-40B4-BE49-F238E27FC236}">
              <a16:creationId xmlns:a16="http://schemas.microsoft.com/office/drawing/2014/main" id="{00000000-0008-0000-0F00-00009C020000}"/>
            </a:ext>
          </a:extLst>
        </xdr:cNvPr>
        <xdr:cNvSpPr txBox="1"/>
      </xdr:nvSpPr>
      <xdr:spPr>
        <a:xfrm>
          <a:off x="11354444" y="10631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a:extLst>
            <a:ext uri="{FF2B5EF4-FFF2-40B4-BE49-F238E27FC236}">
              <a16:creationId xmlns:a16="http://schemas.microsoft.com/office/drawing/2014/main" id="{00000000-0008-0000-0F00-00009D02000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a:extLst>
            <a:ext uri="{FF2B5EF4-FFF2-40B4-BE49-F238E27FC236}">
              <a16:creationId xmlns:a16="http://schemas.microsoft.com/office/drawing/2014/main" id="{00000000-0008-0000-0F00-00009E020000}"/>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a:extLst>
            <a:ext uri="{FF2B5EF4-FFF2-40B4-BE49-F238E27FC236}">
              <a16:creationId xmlns:a16="http://schemas.microsoft.com/office/drawing/2014/main" id="{00000000-0008-0000-0F00-0000A2020000}"/>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a:extLst>
            <a:ext uri="{FF2B5EF4-FFF2-40B4-BE49-F238E27FC236}">
              <a16:creationId xmlns:a16="http://schemas.microsoft.com/office/drawing/2014/main" id="{00000000-0008-0000-0F00-0000A302000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a:extLst>
            <a:ext uri="{FF2B5EF4-FFF2-40B4-BE49-F238E27FC236}">
              <a16:creationId xmlns:a16="http://schemas.microsoft.com/office/drawing/2014/main" id="{00000000-0008-0000-0F00-0000A4020000}"/>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a:extLst>
            <a:ext uri="{FF2B5EF4-FFF2-40B4-BE49-F238E27FC236}">
              <a16:creationId xmlns:a16="http://schemas.microsoft.com/office/drawing/2014/main" id="{00000000-0008-0000-0F00-0000A5020000}"/>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a:extLst>
            <a:ext uri="{FF2B5EF4-FFF2-40B4-BE49-F238E27FC236}">
              <a16:creationId xmlns:a16="http://schemas.microsoft.com/office/drawing/2014/main" id="{00000000-0008-0000-0F00-0000A6020000}"/>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0" name="テキスト ボックス 679">
          <a:extLst>
            <a:ext uri="{FF2B5EF4-FFF2-40B4-BE49-F238E27FC236}">
              <a16:creationId xmlns:a16="http://schemas.microsoft.com/office/drawing/2014/main" id="{00000000-0008-0000-0F00-0000A8020000}"/>
            </a:ext>
          </a:extLst>
        </xdr:cNvPr>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1" name="直線コネクタ 680">
          <a:extLst>
            <a:ext uri="{FF2B5EF4-FFF2-40B4-BE49-F238E27FC236}">
              <a16:creationId xmlns:a16="http://schemas.microsoft.com/office/drawing/2014/main" id="{00000000-0008-0000-0F00-0000A9020000}"/>
            </a:ext>
          </a:extLst>
        </xdr:cNvPr>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2" name="テキスト ボックス 681">
          <a:extLst>
            <a:ext uri="{FF2B5EF4-FFF2-40B4-BE49-F238E27FC236}">
              <a16:creationId xmlns:a16="http://schemas.microsoft.com/office/drawing/2014/main" id="{00000000-0008-0000-0F00-0000AA020000}"/>
            </a:ext>
          </a:extLst>
        </xdr:cNvPr>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3" name="直線コネクタ 682">
          <a:extLst>
            <a:ext uri="{FF2B5EF4-FFF2-40B4-BE49-F238E27FC236}">
              <a16:creationId xmlns:a16="http://schemas.microsoft.com/office/drawing/2014/main" id="{00000000-0008-0000-0F00-0000AB020000}"/>
            </a:ext>
          </a:extLst>
        </xdr:cNvPr>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4" name="テキスト ボックス 683">
          <a:extLst>
            <a:ext uri="{FF2B5EF4-FFF2-40B4-BE49-F238E27FC236}">
              <a16:creationId xmlns:a16="http://schemas.microsoft.com/office/drawing/2014/main" id="{00000000-0008-0000-0F00-0000AC020000}"/>
            </a:ext>
          </a:extLst>
        </xdr:cNvPr>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6" name="テキスト ボックス 685">
          <a:extLst>
            <a:ext uri="{FF2B5EF4-FFF2-40B4-BE49-F238E27FC236}">
              <a16:creationId xmlns:a16="http://schemas.microsoft.com/office/drawing/2014/main" id="{00000000-0008-0000-0F00-0000AE020000}"/>
            </a:ext>
          </a:extLst>
        </xdr:cNvPr>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8" name="テキスト ボックス 687">
          <a:extLst>
            <a:ext uri="{FF2B5EF4-FFF2-40B4-BE49-F238E27FC236}">
              <a16:creationId xmlns:a16="http://schemas.microsoft.com/office/drawing/2014/main" id="{00000000-0008-0000-0F00-0000B0020000}"/>
            </a:ext>
          </a:extLst>
        </xdr:cNvPr>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a:extLst>
            <a:ext uri="{FF2B5EF4-FFF2-40B4-BE49-F238E27FC236}">
              <a16:creationId xmlns:a16="http://schemas.microsoft.com/office/drawing/2014/main" id="{00000000-0008-0000-0F00-0000B4020000}"/>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a:extLst>
            <a:ext uri="{FF2B5EF4-FFF2-40B4-BE49-F238E27FC236}">
              <a16:creationId xmlns:a16="http://schemas.microsoft.com/office/drawing/2014/main" id="{00000000-0008-0000-0F00-0000B5020000}"/>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32657</xdr:rowOff>
    </xdr:from>
    <xdr:to>
      <xdr:col>116</xdr:col>
      <xdr:colOff>62864</xdr:colOff>
      <xdr:row>64</xdr:row>
      <xdr:rowOff>108857</xdr:rowOff>
    </xdr:to>
    <xdr:cxnSp macro="">
      <xdr:nvCxnSpPr>
        <xdr:cNvPr id="694" name="直線コネクタ 693">
          <a:extLst>
            <a:ext uri="{FF2B5EF4-FFF2-40B4-BE49-F238E27FC236}">
              <a16:creationId xmlns:a16="http://schemas.microsoft.com/office/drawing/2014/main" id="{00000000-0008-0000-0F00-0000B6020000}"/>
            </a:ext>
          </a:extLst>
        </xdr:cNvPr>
        <xdr:cNvCxnSpPr/>
      </xdr:nvCxnSpPr>
      <xdr:spPr>
        <a:xfrm flipV="1">
          <a:off x="19951064" y="9284607"/>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5" name="【保健センター・保健所】&#10;一人当たり面積最小値テキスト">
          <a:extLst>
            <a:ext uri="{FF2B5EF4-FFF2-40B4-BE49-F238E27FC236}">
              <a16:creationId xmlns:a16="http://schemas.microsoft.com/office/drawing/2014/main" id="{00000000-0008-0000-0F00-0000B7020000}"/>
            </a:ext>
          </a:extLst>
        </xdr:cNvPr>
        <xdr:cNvSpPr txBox="1"/>
      </xdr:nvSpPr>
      <xdr:spPr>
        <a:xfrm>
          <a:off x="19989800" y="10685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6" name="直線コネクタ 695">
          <a:extLst>
            <a:ext uri="{FF2B5EF4-FFF2-40B4-BE49-F238E27FC236}">
              <a16:creationId xmlns:a16="http://schemas.microsoft.com/office/drawing/2014/main" id="{00000000-0008-0000-0F00-0000B8020000}"/>
            </a:ext>
          </a:extLst>
        </xdr:cNvPr>
        <xdr:cNvCxnSpPr/>
      </xdr:nvCxnSpPr>
      <xdr:spPr>
        <a:xfrm>
          <a:off x="19881850" y="106816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150784</xdr:rowOff>
    </xdr:from>
    <xdr:ext cx="469744" cy="259045"/>
    <xdr:sp macro="" textlink="">
      <xdr:nvSpPr>
        <xdr:cNvPr id="697" name="【保健センター・保健所】&#10;一人当たり面積最大値テキスト">
          <a:extLst>
            <a:ext uri="{FF2B5EF4-FFF2-40B4-BE49-F238E27FC236}">
              <a16:creationId xmlns:a16="http://schemas.microsoft.com/office/drawing/2014/main" id="{00000000-0008-0000-0F00-0000B9020000}"/>
            </a:ext>
          </a:extLst>
        </xdr:cNvPr>
        <xdr:cNvSpPr txBox="1"/>
      </xdr:nvSpPr>
      <xdr:spPr>
        <a:xfrm>
          <a:off x="19989800" y="9072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32657</xdr:rowOff>
    </xdr:from>
    <xdr:to>
      <xdr:col>116</xdr:col>
      <xdr:colOff>152400</xdr:colOff>
      <xdr:row>56</xdr:row>
      <xdr:rowOff>32657</xdr:rowOff>
    </xdr:to>
    <xdr:cxnSp macro="">
      <xdr:nvCxnSpPr>
        <xdr:cNvPr id="698" name="直線コネクタ 697">
          <a:extLst>
            <a:ext uri="{FF2B5EF4-FFF2-40B4-BE49-F238E27FC236}">
              <a16:creationId xmlns:a16="http://schemas.microsoft.com/office/drawing/2014/main" id="{00000000-0008-0000-0F00-0000BA020000}"/>
            </a:ext>
          </a:extLst>
        </xdr:cNvPr>
        <xdr:cNvCxnSpPr/>
      </xdr:nvCxnSpPr>
      <xdr:spPr>
        <a:xfrm>
          <a:off x="19881850" y="92846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170742</xdr:rowOff>
    </xdr:from>
    <xdr:ext cx="469744" cy="259045"/>
    <xdr:sp macro="" textlink="">
      <xdr:nvSpPr>
        <xdr:cNvPr id="699" name="【保健センター・保健所】&#10;一人当たり面積平均値テキスト">
          <a:extLst>
            <a:ext uri="{FF2B5EF4-FFF2-40B4-BE49-F238E27FC236}">
              <a16:creationId xmlns:a16="http://schemas.microsoft.com/office/drawing/2014/main" id="{00000000-0008-0000-0F00-0000BB020000}"/>
            </a:ext>
          </a:extLst>
        </xdr:cNvPr>
        <xdr:cNvSpPr txBox="1"/>
      </xdr:nvSpPr>
      <xdr:spPr>
        <a:xfrm>
          <a:off x="19989800" y="100767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147865</xdr:rowOff>
    </xdr:from>
    <xdr:to>
      <xdr:col>116</xdr:col>
      <xdr:colOff>114300</xdr:colOff>
      <xdr:row>62</xdr:row>
      <xdr:rowOff>78015</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19900900" y="102253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19157950" y="102253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702" name="フローチャート: 判断 701">
          <a:extLst>
            <a:ext uri="{FF2B5EF4-FFF2-40B4-BE49-F238E27FC236}">
              <a16:creationId xmlns:a16="http://schemas.microsoft.com/office/drawing/2014/main" id="{00000000-0008-0000-0F00-0000BE020000}"/>
            </a:ext>
          </a:extLst>
        </xdr:cNvPr>
        <xdr:cNvSpPr/>
      </xdr:nvSpPr>
      <xdr:spPr>
        <a:xfrm>
          <a:off x="18345150" y="102144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3" name="フローチャート: 判断 702">
          <a:extLst>
            <a:ext uri="{FF2B5EF4-FFF2-40B4-BE49-F238E27FC236}">
              <a16:creationId xmlns:a16="http://schemas.microsoft.com/office/drawing/2014/main" id="{00000000-0008-0000-0F00-0000BF020000}"/>
            </a:ext>
          </a:extLst>
        </xdr:cNvPr>
        <xdr:cNvSpPr/>
      </xdr:nvSpPr>
      <xdr:spPr>
        <a:xfrm>
          <a:off x="17551400" y="102144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4" name="フローチャート: 判断 703">
          <a:extLst>
            <a:ext uri="{FF2B5EF4-FFF2-40B4-BE49-F238E27FC236}">
              <a16:creationId xmlns:a16="http://schemas.microsoft.com/office/drawing/2014/main" id="{00000000-0008-0000-0F00-0000C0020000}"/>
            </a:ext>
          </a:extLst>
        </xdr:cNvPr>
        <xdr:cNvSpPr/>
      </xdr:nvSpPr>
      <xdr:spPr>
        <a:xfrm>
          <a:off x="16757650" y="1021442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F00-0000C3020000}"/>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00000000-0008-0000-0F00-0000C4020000}"/>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00000000-0008-0000-0F00-0000C502000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52615</xdr:rowOff>
    </xdr:from>
    <xdr:to>
      <xdr:col>116</xdr:col>
      <xdr:colOff>114300</xdr:colOff>
      <xdr:row>62</xdr:row>
      <xdr:rowOff>154215</xdr:rowOff>
    </xdr:to>
    <xdr:sp macro="" textlink="">
      <xdr:nvSpPr>
        <xdr:cNvPr id="710" name="楕円 709">
          <a:extLst>
            <a:ext uri="{FF2B5EF4-FFF2-40B4-BE49-F238E27FC236}">
              <a16:creationId xmlns:a16="http://schemas.microsoft.com/office/drawing/2014/main" id="{00000000-0008-0000-0F00-0000C6020000}"/>
            </a:ext>
          </a:extLst>
        </xdr:cNvPr>
        <xdr:cNvSpPr/>
      </xdr:nvSpPr>
      <xdr:spPr>
        <a:xfrm>
          <a:off x="19900900" y="1029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31042</xdr:rowOff>
    </xdr:from>
    <xdr:ext cx="469744" cy="259045"/>
    <xdr:sp macro="" textlink="">
      <xdr:nvSpPr>
        <xdr:cNvPr id="711" name="【保健センター・保健所】&#10;一人当たり面積該当値テキスト">
          <a:extLst>
            <a:ext uri="{FF2B5EF4-FFF2-40B4-BE49-F238E27FC236}">
              <a16:creationId xmlns:a16="http://schemas.microsoft.com/office/drawing/2014/main" id="{00000000-0008-0000-0F00-0000C7020000}"/>
            </a:ext>
          </a:extLst>
        </xdr:cNvPr>
        <xdr:cNvSpPr txBox="1"/>
      </xdr:nvSpPr>
      <xdr:spPr>
        <a:xfrm>
          <a:off x="19989800" y="1027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52615</xdr:rowOff>
    </xdr:from>
    <xdr:to>
      <xdr:col>112</xdr:col>
      <xdr:colOff>38100</xdr:colOff>
      <xdr:row>62</xdr:row>
      <xdr:rowOff>154215</xdr:rowOff>
    </xdr:to>
    <xdr:sp macro="" textlink="">
      <xdr:nvSpPr>
        <xdr:cNvPr id="712" name="楕円 711">
          <a:extLst>
            <a:ext uri="{FF2B5EF4-FFF2-40B4-BE49-F238E27FC236}">
              <a16:creationId xmlns:a16="http://schemas.microsoft.com/office/drawing/2014/main" id="{00000000-0008-0000-0F00-0000C8020000}"/>
            </a:ext>
          </a:extLst>
        </xdr:cNvPr>
        <xdr:cNvSpPr/>
      </xdr:nvSpPr>
      <xdr:spPr>
        <a:xfrm>
          <a:off x="19157950" y="102951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103415</xdr:rowOff>
    </xdr:from>
    <xdr:to>
      <xdr:col>116</xdr:col>
      <xdr:colOff>63500</xdr:colOff>
      <xdr:row>62</xdr:row>
      <xdr:rowOff>103415</xdr:rowOff>
    </xdr:to>
    <xdr:cxnSp macro="">
      <xdr:nvCxnSpPr>
        <xdr:cNvPr id="713" name="直線コネクタ 712">
          <a:extLst>
            <a:ext uri="{FF2B5EF4-FFF2-40B4-BE49-F238E27FC236}">
              <a16:creationId xmlns:a16="http://schemas.microsoft.com/office/drawing/2014/main" id="{00000000-0008-0000-0F00-0000C9020000}"/>
            </a:ext>
          </a:extLst>
        </xdr:cNvPr>
        <xdr:cNvCxnSpPr/>
      </xdr:nvCxnSpPr>
      <xdr:spPr>
        <a:xfrm>
          <a:off x="19202400" y="10345965"/>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52615</xdr:rowOff>
    </xdr:from>
    <xdr:to>
      <xdr:col>107</xdr:col>
      <xdr:colOff>101600</xdr:colOff>
      <xdr:row>62</xdr:row>
      <xdr:rowOff>154215</xdr:rowOff>
    </xdr:to>
    <xdr:sp macro="" textlink="">
      <xdr:nvSpPr>
        <xdr:cNvPr id="714" name="楕円 713">
          <a:extLst>
            <a:ext uri="{FF2B5EF4-FFF2-40B4-BE49-F238E27FC236}">
              <a16:creationId xmlns:a16="http://schemas.microsoft.com/office/drawing/2014/main" id="{00000000-0008-0000-0F00-0000CA020000}"/>
            </a:ext>
          </a:extLst>
        </xdr:cNvPr>
        <xdr:cNvSpPr/>
      </xdr:nvSpPr>
      <xdr:spPr>
        <a:xfrm>
          <a:off x="18345150" y="1029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103415</xdr:rowOff>
    </xdr:from>
    <xdr:to>
      <xdr:col>111</xdr:col>
      <xdr:colOff>177800</xdr:colOff>
      <xdr:row>62</xdr:row>
      <xdr:rowOff>103415</xdr:rowOff>
    </xdr:to>
    <xdr:cxnSp macro="">
      <xdr:nvCxnSpPr>
        <xdr:cNvPr id="715" name="直線コネクタ 714">
          <a:extLst>
            <a:ext uri="{FF2B5EF4-FFF2-40B4-BE49-F238E27FC236}">
              <a16:creationId xmlns:a16="http://schemas.microsoft.com/office/drawing/2014/main" id="{00000000-0008-0000-0F00-0000CB020000}"/>
            </a:ext>
          </a:extLst>
        </xdr:cNvPr>
        <xdr:cNvCxnSpPr/>
      </xdr:nvCxnSpPr>
      <xdr:spPr>
        <a:xfrm>
          <a:off x="18395950" y="10345965"/>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9072</xdr:rowOff>
    </xdr:from>
    <xdr:to>
      <xdr:col>102</xdr:col>
      <xdr:colOff>165100</xdr:colOff>
      <xdr:row>62</xdr:row>
      <xdr:rowOff>110672</xdr:rowOff>
    </xdr:to>
    <xdr:sp macro="" textlink="">
      <xdr:nvSpPr>
        <xdr:cNvPr id="716" name="楕円 715">
          <a:extLst>
            <a:ext uri="{FF2B5EF4-FFF2-40B4-BE49-F238E27FC236}">
              <a16:creationId xmlns:a16="http://schemas.microsoft.com/office/drawing/2014/main" id="{00000000-0008-0000-0F00-0000CC020000}"/>
            </a:ext>
          </a:extLst>
        </xdr:cNvPr>
        <xdr:cNvSpPr/>
      </xdr:nvSpPr>
      <xdr:spPr>
        <a:xfrm>
          <a:off x="17551400" y="1025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59872</xdr:rowOff>
    </xdr:from>
    <xdr:to>
      <xdr:col>107</xdr:col>
      <xdr:colOff>50800</xdr:colOff>
      <xdr:row>62</xdr:row>
      <xdr:rowOff>103415</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a:off x="17602200" y="10302422"/>
          <a:ext cx="79375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18" name="楕円 717">
          <a:extLst>
            <a:ext uri="{FF2B5EF4-FFF2-40B4-BE49-F238E27FC236}">
              <a16:creationId xmlns:a16="http://schemas.microsoft.com/office/drawing/2014/main" id="{00000000-0008-0000-0F00-0000CE020000}"/>
            </a:ext>
          </a:extLst>
        </xdr:cNvPr>
        <xdr:cNvSpPr/>
      </xdr:nvSpPr>
      <xdr:spPr>
        <a:xfrm>
          <a:off x="16757650" y="1021442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16328</xdr:rowOff>
    </xdr:from>
    <xdr:to>
      <xdr:col>102</xdr:col>
      <xdr:colOff>114300</xdr:colOff>
      <xdr:row>62</xdr:row>
      <xdr:rowOff>59872</xdr:rowOff>
    </xdr:to>
    <xdr:cxnSp macro="">
      <xdr:nvCxnSpPr>
        <xdr:cNvPr id="719" name="直線コネクタ 718">
          <a:extLst>
            <a:ext uri="{FF2B5EF4-FFF2-40B4-BE49-F238E27FC236}">
              <a16:creationId xmlns:a16="http://schemas.microsoft.com/office/drawing/2014/main" id="{00000000-0008-0000-0F00-0000CF020000}"/>
            </a:ext>
          </a:extLst>
        </xdr:cNvPr>
        <xdr:cNvCxnSpPr/>
      </xdr:nvCxnSpPr>
      <xdr:spPr>
        <a:xfrm>
          <a:off x="16802100" y="10258878"/>
          <a:ext cx="8001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94542</xdr:rowOff>
    </xdr:from>
    <xdr:ext cx="469744" cy="259045"/>
    <xdr:sp macro="" textlink="">
      <xdr:nvSpPr>
        <xdr:cNvPr id="720" name="n_1aveValue【保健センター・保健所】&#10;一人当たり面積">
          <a:extLst>
            <a:ext uri="{FF2B5EF4-FFF2-40B4-BE49-F238E27FC236}">
              <a16:creationId xmlns:a16="http://schemas.microsoft.com/office/drawing/2014/main" id="{00000000-0008-0000-0F00-0000D0020000}"/>
            </a:ext>
          </a:extLst>
        </xdr:cNvPr>
        <xdr:cNvSpPr txBox="1"/>
      </xdr:nvSpPr>
      <xdr:spPr>
        <a:xfrm>
          <a:off x="18980227" y="1000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21" name="n_2aveValue【保健センター・保健所】&#10;一人当たり面積">
          <a:extLst>
            <a:ext uri="{FF2B5EF4-FFF2-40B4-BE49-F238E27FC236}">
              <a16:creationId xmlns:a16="http://schemas.microsoft.com/office/drawing/2014/main" id="{00000000-0008-0000-0F00-0000D1020000}"/>
            </a:ext>
          </a:extLst>
        </xdr:cNvPr>
        <xdr:cNvSpPr txBox="1"/>
      </xdr:nvSpPr>
      <xdr:spPr>
        <a:xfrm>
          <a:off x="18180127" y="9996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722" name="n_3aveValue【保健センター・保健所】&#10;一人当たり面積">
          <a:extLst>
            <a:ext uri="{FF2B5EF4-FFF2-40B4-BE49-F238E27FC236}">
              <a16:creationId xmlns:a16="http://schemas.microsoft.com/office/drawing/2014/main" id="{00000000-0008-0000-0F00-0000D2020000}"/>
            </a:ext>
          </a:extLst>
        </xdr:cNvPr>
        <xdr:cNvSpPr txBox="1"/>
      </xdr:nvSpPr>
      <xdr:spPr>
        <a:xfrm>
          <a:off x="17386377" y="9996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58255</xdr:rowOff>
    </xdr:from>
    <xdr:ext cx="469744" cy="259045"/>
    <xdr:sp macro="" textlink="">
      <xdr:nvSpPr>
        <xdr:cNvPr id="723" name="n_4aveValue【保健センター・保健所】&#10;一人当たり面積">
          <a:extLst>
            <a:ext uri="{FF2B5EF4-FFF2-40B4-BE49-F238E27FC236}">
              <a16:creationId xmlns:a16="http://schemas.microsoft.com/office/drawing/2014/main" id="{00000000-0008-0000-0F00-0000D3020000}"/>
            </a:ext>
          </a:extLst>
        </xdr:cNvPr>
        <xdr:cNvSpPr txBox="1"/>
      </xdr:nvSpPr>
      <xdr:spPr>
        <a:xfrm>
          <a:off x="16592627" y="10300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145342</xdr:rowOff>
    </xdr:from>
    <xdr:ext cx="469744" cy="259045"/>
    <xdr:sp macro="" textlink="">
      <xdr:nvSpPr>
        <xdr:cNvPr id="724" name="n_1mainValue【保健センター・保健所】&#10;一人当たり面積">
          <a:extLst>
            <a:ext uri="{FF2B5EF4-FFF2-40B4-BE49-F238E27FC236}">
              <a16:creationId xmlns:a16="http://schemas.microsoft.com/office/drawing/2014/main" id="{00000000-0008-0000-0F00-0000D4020000}"/>
            </a:ext>
          </a:extLst>
        </xdr:cNvPr>
        <xdr:cNvSpPr txBox="1"/>
      </xdr:nvSpPr>
      <xdr:spPr>
        <a:xfrm>
          <a:off x="18980227" y="10387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145342</xdr:rowOff>
    </xdr:from>
    <xdr:ext cx="469744" cy="259045"/>
    <xdr:sp macro="" textlink="">
      <xdr:nvSpPr>
        <xdr:cNvPr id="725" name="n_2mainValue【保健センター・保健所】&#10;一人当たり面積">
          <a:extLst>
            <a:ext uri="{FF2B5EF4-FFF2-40B4-BE49-F238E27FC236}">
              <a16:creationId xmlns:a16="http://schemas.microsoft.com/office/drawing/2014/main" id="{00000000-0008-0000-0F00-0000D5020000}"/>
            </a:ext>
          </a:extLst>
        </xdr:cNvPr>
        <xdr:cNvSpPr txBox="1"/>
      </xdr:nvSpPr>
      <xdr:spPr>
        <a:xfrm>
          <a:off x="18180127" y="10387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101799</xdr:rowOff>
    </xdr:from>
    <xdr:ext cx="469744" cy="259045"/>
    <xdr:sp macro="" textlink="">
      <xdr:nvSpPr>
        <xdr:cNvPr id="726" name="n_3mainValue【保健センター・保健所】&#10;一人当たり面積">
          <a:extLst>
            <a:ext uri="{FF2B5EF4-FFF2-40B4-BE49-F238E27FC236}">
              <a16:creationId xmlns:a16="http://schemas.microsoft.com/office/drawing/2014/main" id="{00000000-0008-0000-0F00-0000D6020000}"/>
            </a:ext>
          </a:extLst>
        </xdr:cNvPr>
        <xdr:cNvSpPr txBox="1"/>
      </xdr:nvSpPr>
      <xdr:spPr>
        <a:xfrm>
          <a:off x="17386377" y="10344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83655</xdr:rowOff>
    </xdr:from>
    <xdr:ext cx="469744" cy="259045"/>
    <xdr:sp macro="" textlink="">
      <xdr:nvSpPr>
        <xdr:cNvPr id="727" name="n_4mainValue【保健センター・保健所】&#10;一人当たり面積">
          <a:extLst>
            <a:ext uri="{FF2B5EF4-FFF2-40B4-BE49-F238E27FC236}">
              <a16:creationId xmlns:a16="http://schemas.microsoft.com/office/drawing/2014/main" id="{00000000-0008-0000-0F00-0000D7020000}"/>
            </a:ext>
          </a:extLst>
        </xdr:cNvPr>
        <xdr:cNvSpPr txBox="1"/>
      </xdr:nvSpPr>
      <xdr:spPr>
        <a:xfrm>
          <a:off x="16592627" y="9996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a:extLst>
            <a:ext uri="{FF2B5EF4-FFF2-40B4-BE49-F238E27FC236}">
              <a16:creationId xmlns:a16="http://schemas.microsoft.com/office/drawing/2014/main" id="{00000000-0008-0000-0F00-0000DD020000}"/>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a:extLst>
            <a:ext uri="{FF2B5EF4-FFF2-40B4-BE49-F238E27FC236}">
              <a16:creationId xmlns:a16="http://schemas.microsoft.com/office/drawing/2014/main" id="{00000000-0008-0000-0F00-0000DE02000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a:extLst>
            <a:ext uri="{FF2B5EF4-FFF2-40B4-BE49-F238E27FC236}">
              <a16:creationId xmlns:a16="http://schemas.microsoft.com/office/drawing/2014/main" id="{00000000-0008-0000-0F00-0000DF020000}"/>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0" name="テキスト ボックス 739">
          <a:extLst>
            <a:ext uri="{FF2B5EF4-FFF2-40B4-BE49-F238E27FC236}">
              <a16:creationId xmlns:a16="http://schemas.microsoft.com/office/drawing/2014/main" id="{00000000-0008-0000-0F00-0000E4020000}"/>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2" name="テキスト ボックス 741">
          <a:extLst>
            <a:ext uri="{FF2B5EF4-FFF2-40B4-BE49-F238E27FC236}">
              <a16:creationId xmlns:a16="http://schemas.microsoft.com/office/drawing/2014/main" id="{00000000-0008-0000-0F00-0000E6020000}"/>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4" name="テキスト ボックス 743">
          <a:extLst>
            <a:ext uri="{FF2B5EF4-FFF2-40B4-BE49-F238E27FC236}">
              <a16:creationId xmlns:a16="http://schemas.microsoft.com/office/drawing/2014/main" id="{00000000-0008-0000-0F00-0000E8020000}"/>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6" name="テキスト ボックス 745">
          <a:extLst>
            <a:ext uri="{FF2B5EF4-FFF2-40B4-BE49-F238E27FC236}">
              <a16:creationId xmlns:a16="http://schemas.microsoft.com/office/drawing/2014/main" id="{00000000-0008-0000-0F00-0000EA020000}"/>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0" name="テキスト ボックス 749">
          <a:extLst>
            <a:ext uri="{FF2B5EF4-FFF2-40B4-BE49-F238E27FC236}">
              <a16:creationId xmlns:a16="http://schemas.microsoft.com/office/drawing/2014/main" id="{00000000-0008-0000-0F00-0000EE020000}"/>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a:extLst>
            <a:ext uri="{FF2B5EF4-FFF2-40B4-BE49-F238E27FC236}">
              <a16:creationId xmlns:a16="http://schemas.microsoft.com/office/drawing/2014/main" id="{00000000-0008-0000-0F00-0000EF020000}"/>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70486</xdr:rowOff>
    </xdr:from>
    <xdr:to>
      <xdr:col>85</xdr:col>
      <xdr:colOff>126364</xdr:colOff>
      <xdr:row>86</xdr:row>
      <xdr:rowOff>78105</xdr:rowOff>
    </xdr:to>
    <xdr:cxnSp macro="">
      <xdr:nvCxnSpPr>
        <xdr:cNvPr id="752" name="直線コネクタ 751">
          <a:extLst>
            <a:ext uri="{FF2B5EF4-FFF2-40B4-BE49-F238E27FC236}">
              <a16:creationId xmlns:a16="http://schemas.microsoft.com/office/drawing/2014/main" id="{00000000-0008-0000-0F00-0000F0020000}"/>
            </a:ext>
          </a:extLst>
        </xdr:cNvPr>
        <xdr:cNvCxnSpPr/>
      </xdr:nvCxnSpPr>
      <xdr:spPr>
        <a:xfrm flipV="1">
          <a:off x="14699614" y="12789536"/>
          <a:ext cx="0" cy="1493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81932</xdr:rowOff>
    </xdr:from>
    <xdr:ext cx="405111" cy="259045"/>
    <xdr:sp macro="" textlink="">
      <xdr:nvSpPr>
        <xdr:cNvPr id="753" name="【消防施設】&#10;有形固定資産減価償却率最小値テキスト">
          <a:extLst>
            <a:ext uri="{FF2B5EF4-FFF2-40B4-BE49-F238E27FC236}">
              <a16:creationId xmlns:a16="http://schemas.microsoft.com/office/drawing/2014/main" id="{00000000-0008-0000-0F00-0000F1020000}"/>
            </a:ext>
          </a:extLst>
        </xdr:cNvPr>
        <xdr:cNvSpPr txBox="1"/>
      </xdr:nvSpPr>
      <xdr:spPr>
        <a:xfrm>
          <a:off x="14738350" y="1428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78105</xdr:rowOff>
    </xdr:from>
    <xdr:to>
      <xdr:col>86</xdr:col>
      <xdr:colOff>25400</xdr:colOff>
      <xdr:row>86</xdr:row>
      <xdr:rowOff>78105</xdr:rowOff>
    </xdr:to>
    <xdr:cxnSp macro="">
      <xdr:nvCxnSpPr>
        <xdr:cNvPr id="754" name="直線コネクタ 753">
          <a:extLst>
            <a:ext uri="{FF2B5EF4-FFF2-40B4-BE49-F238E27FC236}">
              <a16:creationId xmlns:a16="http://schemas.microsoft.com/office/drawing/2014/main" id="{00000000-0008-0000-0F00-0000F2020000}"/>
            </a:ext>
          </a:extLst>
        </xdr:cNvPr>
        <xdr:cNvCxnSpPr/>
      </xdr:nvCxnSpPr>
      <xdr:spPr>
        <a:xfrm>
          <a:off x="14611350" y="142830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17163</xdr:rowOff>
    </xdr:from>
    <xdr:ext cx="405111" cy="259045"/>
    <xdr:sp macro="" textlink="">
      <xdr:nvSpPr>
        <xdr:cNvPr id="755" name="【消防施設】&#10;有形固定資産減価償却率最大値テキスト">
          <a:extLst>
            <a:ext uri="{FF2B5EF4-FFF2-40B4-BE49-F238E27FC236}">
              <a16:creationId xmlns:a16="http://schemas.microsoft.com/office/drawing/2014/main" id="{00000000-0008-0000-0F00-0000F3020000}"/>
            </a:ext>
          </a:extLst>
        </xdr:cNvPr>
        <xdr:cNvSpPr txBox="1"/>
      </xdr:nvSpPr>
      <xdr:spPr>
        <a:xfrm>
          <a:off x="14738350" y="12571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70486</xdr:rowOff>
    </xdr:from>
    <xdr:to>
      <xdr:col>86</xdr:col>
      <xdr:colOff>25400</xdr:colOff>
      <xdr:row>77</xdr:row>
      <xdr:rowOff>70486</xdr:rowOff>
    </xdr:to>
    <xdr:cxnSp macro="">
      <xdr:nvCxnSpPr>
        <xdr:cNvPr id="756" name="直線コネクタ 755">
          <a:extLst>
            <a:ext uri="{FF2B5EF4-FFF2-40B4-BE49-F238E27FC236}">
              <a16:creationId xmlns:a16="http://schemas.microsoft.com/office/drawing/2014/main" id="{00000000-0008-0000-0F00-0000F4020000}"/>
            </a:ext>
          </a:extLst>
        </xdr:cNvPr>
        <xdr:cNvCxnSpPr/>
      </xdr:nvCxnSpPr>
      <xdr:spPr>
        <a:xfrm>
          <a:off x="14611350" y="127895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167657</xdr:rowOff>
    </xdr:from>
    <xdr:ext cx="405111" cy="259045"/>
    <xdr:sp macro="" textlink="">
      <xdr:nvSpPr>
        <xdr:cNvPr id="757" name="【消防施設】&#10;有形固定資産減価償却率平均値テキスト">
          <a:extLst>
            <a:ext uri="{FF2B5EF4-FFF2-40B4-BE49-F238E27FC236}">
              <a16:creationId xmlns:a16="http://schemas.microsoft.com/office/drawing/2014/main" id="{00000000-0008-0000-0F00-0000F5020000}"/>
            </a:ext>
          </a:extLst>
        </xdr:cNvPr>
        <xdr:cNvSpPr txBox="1"/>
      </xdr:nvSpPr>
      <xdr:spPr>
        <a:xfrm>
          <a:off x="14738350" y="13547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17780</xdr:rowOff>
    </xdr:from>
    <xdr:to>
      <xdr:col>85</xdr:col>
      <xdr:colOff>177800</xdr:colOff>
      <xdr:row>82</xdr:row>
      <xdr:rowOff>119380</xdr:rowOff>
    </xdr:to>
    <xdr:sp macro="" textlink="">
      <xdr:nvSpPr>
        <xdr:cNvPr id="758" name="フローチャート: 判断 757">
          <a:extLst>
            <a:ext uri="{FF2B5EF4-FFF2-40B4-BE49-F238E27FC236}">
              <a16:creationId xmlns:a16="http://schemas.microsoft.com/office/drawing/2014/main" id="{00000000-0008-0000-0F00-0000F6020000}"/>
            </a:ext>
          </a:extLst>
        </xdr:cNvPr>
        <xdr:cNvSpPr/>
      </xdr:nvSpPr>
      <xdr:spPr>
        <a:xfrm>
          <a:off x="14649450" y="1356233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149225</xdr:rowOff>
    </xdr:from>
    <xdr:to>
      <xdr:col>81</xdr:col>
      <xdr:colOff>101600</xdr:colOff>
      <xdr:row>82</xdr:row>
      <xdr:rowOff>79375</xdr:rowOff>
    </xdr:to>
    <xdr:sp macro="" textlink="">
      <xdr:nvSpPr>
        <xdr:cNvPr id="759" name="フローチャート: 判断 758">
          <a:extLst>
            <a:ext uri="{FF2B5EF4-FFF2-40B4-BE49-F238E27FC236}">
              <a16:creationId xmlns:a16="http://schemas.microsoft.com/office/drawing/2014/main" id="{00000000-0008-0000-0F00-0000F7020000}"/>
            </a:ext>
          </a:extLst>
        </xdr:cNvPr>
        <xdr:cNvSpPr/>
      </xdr:nvSpPr>
      <xdr:spPr>
        <a:xfrm>
          <a:off x="13887450" y="135286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60" name="フローチャート: 判断 759">
          <a:extLst>
            <a:ext uri="{FF2B5EF4-FFF2-40B4-BE49-F238E27FC236}">
              <a16:creationId xmlns:a16="http://schemas.microsoft.com/office/drawing/2014/main" id="{00000000-0008-0000-0F00-0000F8020000}"/>
            </a:ext>
          </a:extLst>
        </xdr:cNvPr>
        <xdr:cNvSpPr/>
      </xdr:nvSpPr>
      <xdr:spPr>
        <a:xfrm>
          <a:off x="13093700" y="135020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160655</xdr:rowOff>
    </xdr:from>
    <xdr:to>
      <xdr:col>72</xdr:col>
      <xdr:colOff>38100</xdr:colOff>
      <xdr:row>82</xdr:row>
      <xdr:rowOff>90805</xdr:rowOff>
    </xdr:to>
    <xdr:sp macro="" textlink="">
      <xdr:nvSpPr>
        <xdr:cNvPr id="761" name="フローチャート: 判断 760">
          <a:extLst>
            <a:ext uri="{FF2B5EF4-FFF2-40B4-BE49-F238E27FC236}">
              <a16:creationId xmlns:a16="http://schemas.microsoft.com/office/drawing/2014/main" id="{00000000-0008-0000-0F00-0000F9020000}"/>
            </a:ext>
          </a:extLst>
        </xdr:cNvPr>
        <xdr:cNvSpPr/>
      </xdr:nvSpPr>
      <xdr:spPr>
        <a:xfrm>
          <a:off x="12299950" y="135401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151130</xdr:rowOff>
    </xdr:from>
    <xdr:to>
      <xdr:col>67</xdr:col>
      <xdr:colOff>101600</xdr:colOff>
      <xdr:row>82</xdr:row>
      <xdr:rowOff>81280</xdr:rowOff>
    </xdr:to>
    <xdr:sp macro="" textlink="">
      <xdr:nvSpPr>
        <xdr:cNvPr id="762" name="フローチャート: 判断 761">
          <a:extLst>
            <a:ext uri="{FF2B5EF4-FFF2-40B4-BE49-F238E27FC236}">
              <a16:creationId xmlns:a16="http://schemas.microsoft.com/office/drawing/2014/main" id="{00000000-0008-0000-0F00-0000FA020000}"/>
            </a:ext>
          </a:extLst>
        </xdr:cNvPr>
        <xdr:cNvSpPr/>
      </xdr:nvSpPr>
      <xdr:spPr>
        <a:xfrm>
          <a:off x="11487150" y="135305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F00-0000FD020000}"/>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00000000-0008-0000-0F00-0000FE020000}"/>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00000000-0008-0000-0F00-0000FF020000}"/>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xdr:rowOff>
    </xdr:from>
    <xdr:to>
      <xdr:col>85</xdr:col>
      <xdr:colOff>177800</xdr:colOff>
      <xdr:row>81</xdr:row>
      <xdr:rowOff>117475</xdr:rowOff>
    </xdr:to>
    <xdr:sp macro="" textlink="">
      <xdr:nvSpPr>
        <xdr:cNvPr id="768" name="楕円 767">
          <a:extLst>
            <a:ext uri="{FF2B5EF4-FFF2-40B4-BE49-F238E27FC236}">
              <a16:creationId xmlns:a16="http://schemas.microsoft.com/office/drawing/2014/main" id="{00000000-0008-0000-0F00-000000030000}"/>
            </a:ext>
          </a:extLst>
        </xdr:cNvPr>
        <xdr:cNvSpPr/>
      </xdr:nvSpPr>
      <xdr:spPr>
        <a:xfrm>
          <a:off x="14649450" y="1339532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38752</xdr:rowOff>
    </xdr:from>
    <xdr:ext cx="405111" cy="259045"/>
    <xdr:sp macro="" textlink="">
      <xdr:nvSpPr>
        <xdr:cNvPr id="769" name="【消防施設】&#10;有形固定資産減価償却率該当値テキスト">
          <a:extLst>
            <a:ext uri="{FF2B5EF4-FFF2-40B4-BE49-F238E27FC236}">
              <a16:creationId xmlns:a16="http://schemas.microsoft.com/office/drawing/2014/main" id="{00000000-0008-0000-0F00-000001030000}"/>
            </a:ext>
          </a:extLst>
        </xdr:cNvPr>
        <xdr:cNvSpPr txBox="1"/>
      </xdr:nvSpPr>
      <xdr:spPr>
        <a:xfrm>
          <a:off x="14738350" y="1325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143511</xdr:rowOff>
    </xdr:from>
    <xdr:to>
      <xdr:col>81</xdr:col>
      <xdr:colOff>101600</xdr:colOff>
      <xdr:row>81</xdr:row>
      <xdr:rowOff>73661</xdr:rowOff>
    </xdr:to>
    <xdr:sp macro="" textlink="">
      <xdr:nvSpPr>
        <xdr:cNvPr id="770" name="楕円 769">
          <a:extLst>
            <a:ext uri="{FF2B5EF4-FFF2-40B4-BE49-F238E27FC236}">
              <a16:creationId xmlns:a16="http://schemas.microsoft.com/office/drawing/2014/main" id="{00000000-0008-0000-0F00-000002030000}"/>
            </a:ext>
          </a:extLst>
        </xdr:cNvPr>
        <xdr:cNvSpPr/>
      </xdr:nvSpPr>
      <xdr:spPr>
        <a:xfrm>
          <a:off x="13887450" y="133578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22861</xdr:rowOff>
    </xdr:from>
    <xdr:to>
      <xdr:col>85</xdr:col>
      <xdr:colOff>127000</xdr:colOff>
      <xdr:row>81</xdr:row>
      <xdr:rowOff>66675</xdr:rowOff>
    </xdr:to>
    <xdr:cxnSp macro="">
      <xdr:nvCxnSpPr>
        <xdr:cNvPr id="771" name="直線コネクタ 770">
          <a:extLst>
            <a:ext uri="{FF2B5EF4-FFF2-40B4-BE49-F238E27FC236}">
              <a16:creationId xmlns:a16="http://schemas.microsoft.com/office/drawing/2014/main" id="{00000000-0008-0000-0F00-000003030000}"/>
            </a:ext>
          </a:extLst>
        </xdr:cNvPr>
        <xdr:cNvCxnSpPr/>
      </xdr:nvCxnSpPr>
      <xdr:spPr>
        <a:xfrm>
          <a:off x="13938250" y="13402311"/>
          <a:ext cx="762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113030</xdr:rowOff>
    </xdr:from>
    <xdr:to>
      <xdr:col>76</xdr:col>
      <xdr:colOff>165100</xdr:colOff>
      <xdr:row>81</xdr:row>
      <xdr:rowOff>43180</xdr:rowOff>
    </xdr:to>
    <xdr:sp macro="" textlink="">
      <xdr:nvSpPr>
        <xdr:cNvPr id="772" name="楕円 771">
          <a:extLst>
            <a:ext uri="{FF2B5EF4-FFF2-40B4-BE49-F238E27FC236}">
              <a16:creationId xmlns:a16="http://schemas.microsoft.com/office/drawing/2014/main" id="{00000000-0008-0000-0F00-000004030000}"/>
            </a:ext>
          </a:extLst>
        </xdr:cNvPr>
        <xdr:cNvSpPr/>
      </xdr:nvSpPr>
      <xdr:spPr>
        <a:xfrm>
          <a:off x="13093700" y="133273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163830</xdr:rowOff>
    </xdr:from>
    <xdr:to>
      <xdr:col>81</xdr:col>
      <xdr:colOff>50800</xdr:colOff>
      <xdr:row>81</xdr:row>
      <xdr:rowOff>22861</xdr:rowOff>
    </xdr:to>
    <xdr:cxnSp macro="">
      <xdr:nvCxnSpPr>
        <xdr:cNvPr id="773" name="直線コネクタ 772">
          <a:extLst>
            <a:ext uri="{FF2B5EF4-FFF2-40B4-BE49-F238E27FC236}">
              <a16:creationId xmlns:a16="http://schemas.microsoft.com/office/drawing/2014/main" id="{00000000-0008-0000-0F00-000005030000}"/>
            </a:ext>
          </a:extLst>
        </xdr:cNvPr>
        <xdr:cNvCxnSpPr/>
      </xdr:nvCxnSpPr>
      <xdr:spPr>
        <a:xfrm>
          <a:off x="13144500" y="13378180"/>
          <a:ext cx="79375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69214</xdr:rowOff>
    </xdr:from>
    <xdr:to>
      <xdr:col>72</xdr:col>
      <xdr:colOff>38100</xdr:colOff>
      <xdr:row>80</xdr:row>
      <xdr:rowOff>170814</xdr:rowOff>
    </xdr:to>
    <xdr:sp macro="" textlink="">
      <xdr:nvSpPr>
        <xdr:cNvPr id="774" name="楕円 773">
          <a:extLst>
            <a:ext uri="{FF2B5EF4-FFF2-40B4-BE49-F238E27FC236}">
              <a16:creationId xmlns:a16="http://schemas.microsoft.com/office/drawing/2014/main" id="{00000000-0008-0000-0F00-000006030000}"/>
            </a:ext>
          </a:extLst>
        </xdr:cNvPr>
        <xdr:cNvSpPr/>
      </xdr:nvSpPr>
      <xdr:spPr>
        <a:xfrm>
          <a:off x="12299950" y="1328356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120014</xdr:rowOff>
    </xdr:from>
    <xdr:to>
      <xdr:col>76</xdr:col>
      <xdr:colOff>114300</xdr:colOff>
      <xdr:row>80</xdr:row>
      <xdr:rowOff>163830</xdr:rowOff>
    </xdr:to>
    <xdr:cxnSp macro="">
      <xdr:nvCxnSpPr>
        <xdr:cNvPr id="775" name="直線コネクタ 774">
          <a:extLst>
            <a:ext uri="{FF2B5EF4-FFF2-40B4-BE49-F238E27FC236}">
              <a16:creationId xmlns:a16="http://schemas.microsoft.com/office/drawing/2014/main" id="{00000000-0008-0000-0F00-000007030000}"/>
            </a:ext>
          </a:extLst>
        </xdr:cNvPr>
        <xdr:cNvCxnSpPr/>
      </xdr:nvCxnSpPr>
      <xdr:spPr>
        <a:xfrm>
          <a:off x="12344400" y="13334364"/>
          <a:ext cx="8001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27305</xdr:rowOff>
    </xdr:from>
    <xdr:to>
      <xdr:col>67</xdr:col>
      <xdr:colOff>101600</xdr:colOff>
      <xdr:row>80</xdr:row>
      <xdr:rowOff>128905</xdr:rowOff>
    </xdr:to>
    <xdr:sp macro="" textlink="">
      <xdr:nvSpPr>
        <xdr:cNvPr id="776" name="楕円 775">
          <a:extLst>
            <a:ext uri="{FF2B5EF4-FFF2-40B4-BE49-F238E27FC236}">
              <a16:creationId xmlns:a16="http://schemas.microsoft.com/office/drawing/2014/main" id="{00000000-0008-0000-0F00-000008030000}"/>
            </a:ext>
          </a:extLst>
        </xdr:cNvPr>
        <xdr:cNvSpPr/>
      </xdr:nvSpPr>
      <xdr:spPr>
        <a:xfrm>
          <a:off x="11487150" y="1324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78105</xdr:rowOff>
    </xdr:from>
    <xdr:to>
      <xdr:col>71</xdr:col>
      <xdr:colOff>177800</xdr:colOff>
      <xdr:row>80</xdr:row>
      <xdr:rowOff>120014</xdr:rowOff>
    </xdr:to>
    <xdr:cxnSp macro="">
      <xdr:nvCxnSpPr>
        <xdr:cNvPr id="777" name="直線コネクタ 776">
          <a:extLst>
            <a:ext uri="{FF2B5EF4-FFF2-40B4-BE49-F238E27FC236}">
              <a16:creationId xmlns:a16="http://schemas.microsoft.com/office/drawing/2014/main" id="{00000000-0008-0000-0F00-000009030000}"/>
            </a:ext>
          </a:extLst>
        </xdr:cNvPr>
        <xdr:cNvCxnSpPr/>
      </xdr:nvCxnSpPr>
      <xdr:spPr>
        <a:xfrm>
          <a:off x="11537950" y="13292455"/>
          <a:ext cx="80645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70502</xdr:rowOff>
    </xdr:from>
    <xdr:ext cx="405111" cy="259045"/>
    <xdr:sp macro="" textlink="">
      <xdr:nvSpPr>
        <xdr:cNvPr id="778" name="n_1aveValue【消防施設】&#10;有形固定資産減価償却率">
          <a:extLst>
            <a:ext uri="{FF2B5EF4-FFF2-40B4-BE49-F238E27FC236}">
              <a16:creationId xmlns:a16="http://schemas.microsoft.com/office/drawing/2014/main" id="{00000000-0008-0000-0F00-00000A030000}"/>
            </a:ext>
          </a:extLst>
        </xdr:cNvPr>
        <xdr:cNvSpPr txBox="1"/>
      </xdr:nvSpPr>
      <xdr:spPr>
        <a:xfrm>
          <a:off x="13742044" y="13615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43832</xdr:rowOff>
    </xdr:from>
    <xdr:ext cx="405111" cy="259045"/>
    <xdr:sp macro="" textlink="">
      <xdr:nvSpPr>
        <xdr:cNvPr id="779" name="n_2aveValue【消防施設】&#10;有形固定資産減価償却率">
          <a:extLst>
            <a:ext uri="{FF2B5EF4-FFF2-40B4-BE49-F238E27FC236}">
              <a16:creationId xmlns:a16="http://schemas.microsoft.com/office/drawing/2014/main" id="{00000000-0008-0000-0F00-00000B030000}"/>
            </a:ext>
          </a:extLst>
        </xdr:cNvPr>
        <xdr:cNvSpPr txBox="1"/>
      </xdr:nvSpPr>
      <xdr:spPr>
        <a:xfrm>
          <a:off x="12960994" y="13588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81932</xdr:rowOff>
    </xdr:from>
    <xdr:ext cx="405111" cy="259045"/>
    <xdr:sp macro="" textlink="">
      <xdr:nvSpPr>
        <xdr:cNvPr id="780" name="n_3aveValue【消防施設】&#10;有形固定資産減価償却率">
          <a:extLst>
            <a:ext uri="{FF2B5EF4-FFF2-40B4-BE49-F238E27FC236}">
              <a16:creationId xmlns:a16="http://schemas.microsoft.com/office/drawing/2014/main" id="{00000000-0008-0000-0F00-00000C030000}"/>
            </a:ext>
          </a:extLst>
        </xdr:cNvPr>
        <xdr:cNvSpPr txBox="1"/>
      </xdr:nvSpPr>
      <xdr:spPr>
        <a:xfrm>
          <a:off x="12167244" y="13626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72407</xdr:rowOff>
    </xdr:from>
    <xdr:ext cx="405111" cy="259045"/>
    <xdr:sp macro="" textlink="">
      <xdr:nvSpPr>
        <xdr:cNvPr id="781" name="n_4aveValue【消防施設】&#10;有形固定資産減価償却率">
          <a:extLst>
            <a:ext uri="{FF2B5EF4-FFF2-40B4-BE49-F238E27FC236}">
              <a16:creationId xmlns:a16="http://schemas.microsoft.com/office/drawing/2014/main" id="{00000000-0008-0000-0F00-00000D030000}"/>
            </a:ext>
          </a:extLst>
        </xdr:cNvPr>
        <xdr:cNvSpPr txBox="1"/>
      </xdr:nvSpPr>
      <xdr:spPr>
        <a:xfrm>
          <a:off x="11354444" y="13616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90188</xdr:rowOff>
    </xdr:from>
    <xdr:ext cx="405111" cy="259045"/>
    <xdr:sp macro="" textlink="">
      <xdr:nvSpPr>
        <xdr:cNvPr id="782" name="n_1mainValue【消防施設】&#10;有形固定資産減価償却率">
          <a:extLst>
            <a:ext uri="{FF2B5EF4-FFF2-40B4-BE49-F238E27FC236}">
              <a16:creationId xmlns:a16="http://schemas.microsoft.com/office/drawing/2014/main" id="{00000000-0008-0000-0F00-00000E030000}"/>
            </a:ext>
          </a:extLst>
        </xdr:cNvPr>
        <xdr:cNvSpPr txBox="1"/>
      </xdr:nvSpPr>
      <xdr:spPr>
        <a:xfrm>
          <a:off x="13742044" y="1313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59707</xdr:rowOff>
    </xdr:from>
    <xdr:ext cx="405111" cy="259045"/>
    <xdr:sp macro="" textlink="">
      <xdr:nvSpPr>
        <xdr:cNvPr id="783" name="n_2mainValue【消防施設】&#10;有形固定資産減価償却率">
          <a:extLst>
            <a:ext uri="{FF2B5EF4-FFF2-40B4-BE49-F238E27FC236}">
              <a16:creationId xmlns:a16="http://schemas.microsoft.com/office/drawing/2014/main" id="{00000000-0008-0000-0F00-00000F030000}"/>
            </a:ext>
          </a:extLst>
        </xdr:cNvPr>
        <xdr:cNvSpPr txBox="1"/>
      </xdr:nvSpPr>
      <xdr:spPr>
        <a:xfrm>
          <a:off x="12960994" y="1310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15891</xdr:rowOff>
    </xdr:from>
    <xdr:ext cx="405111" cy="259045"/>
    <xdr:sp macro="" textlink="">
      <xdr:nvSpPr>
        <xdr:cNvPr id="784" name="n_3mainValue【消防施設】&#10;有形固定資産減価償却率">
          <a:extLst>
            <a:ext uri="{FF2B5EF4-FFF2-40B4-BE49-F238E27FC236}">
              <a16:creationId xmlns:a16="http://schemas.microsoft.com/office/drawing/2014/main" id="{00000000-0008-0000-0F00-000010030000}"/>
            </a:ext>
          </a:extLst>
        </xdr:cNvPr>
        <xdr:cNvSpPr txBox="1"/>
      </xdr:nvSpPr>
      <xdr:spPr>
        <a:xfrm>
          <a:off x="12167244" y="1306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145432</xdr:rowOff>
    </xdr:from>
    <xdr:ext cx="405111" cy="259045"/>
    <xdr:sp macro="" textlink="">
      <xdr:nvSpPr>
        <xdr:cNvPr id="785" name="n_4mainValue【消防施設】&#10;有形固定資産減価償却率">
          <a:extLst>
            <a:ext uri="{FF2B5EF4-FFF2-40B4-BE49-F238E27FC236}">
              <a16:creationId xmlns:a16="http://schemas.microsoft.com/office/drawing/2014/main" id="{00000000-0008-0000-0F00-000011030000}"/>
            </a:ext>
          </a:extLst>
        </xdr:cNvPr>
        <xdr:cNvSpPr txBox="1"/>
      </xdr:nvSpPr>
      <xdr:spPr>
        <a:xfrm>
          <a:off x="11354444" y="13029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a:extLst>
            <a:ext uri="{FF2B5EF4-FFF2-40B4-BE49-F238E27FC236}">
              <a16:creationId xmlns:a16="http://schemas.microsoft.com/office/drawing/2014/main" id="{00000000-0008-0000-0F00-000012030000}"/>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a:extLst>
            <a:ext uri="{FF2B5EF4-FFF2-40B4-BE49-F238E27FC236}">
              <a16:creationId xmlns:a16="http://schemas.microsoft.com/office/drawing/2014/main" id="{00000000-0008-0000-0F00-000013030000}"/>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a:extLst>
            <a:ext uri="{FF2B5EF4-FFF2-40B4-BE49-F238E27FC236}">
              <a16:creationId xmlns:a16="http://schemas.microsoft.com/office/drawing/2014/main" id="{00000000-0008-0000-0F00-000014030000}"/>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a:extLst>
            <a:ext uri="{FF2B5EF4-FFF2-40B4-BE49-F238E27FC236}">
              <a16:creationId xmlns:a16="http://schemas.microsoft.com/office/drawing/2014/main" id="{00000000-0008-0000-0F00-000018030000}"/>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a:extLst>
            <a:ext uri="{FF2B5EF4-FFF2-40B4-BE49-F238E27FC236}">
              <a16:creationId xmlns:a16="http://schemas.microsoft.com/office/drawing/2014/main" id="{00000000-0008-0000-0F00-000019030000}"/>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a:extLst>
            <a:ext uri="{FF2B5EF4-FFF2-40B4-BE49-F238E27FC236}">
              <a16:creationId xmlns:a16="http://schemas.microsoft.com/office/drawing/2014/main" id="{00000000-0008-0000-0F00-00001A030000}"/>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a:extLst>
            <a:ext uri="{FF2B5EF4-FFF2-40B4-BE49-F238E27FC236}">
              <a16:creationId xmlns:a16="http://schemas.microsoft.com/office/drawing/2014/main" id="{00000000-0008-0000-0F00-00001B030000}"/>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a:off x="16459200" y="14135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797" name="テキスト ボックス 796">
          <a:extLst>
            <a:ext uri="{FF2B5EF4-FFF2-40B4-BE49-F238E27FC236}">
              <a16:creationId xmlns:a16="http://schemas.microsoft.com/office/drawing/2014/main" id="{00000000-0008-0000-0F00-00001D030000}"/>
            </a:ext>
          </a:extLst>
        </xdr:cNvPr>
        <xdr:cNvSpPr txBox="1"/>
      </xdr:nvSpPr>
      <xdr:spPr>
        <a:xfrm>
          <a:off x="16049171" y="13999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00000000-0008-0000-0F00-00001F030000}"/>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16459200" y="1303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801" name="テキスト ボックス 800">
          <a:extLst>
            <a:ext uri="{FF2B5EF4-FFF2-40B4-BE49-F238E27FC236}">
              <a16:creationId xmlns:a16="http://schemas.microsoft.com/office/drawing/2014/main" id="{00000000-0008-0000-0F00-000021030000}"/>
            </a:ext>
          </a:extLst>
        </xdr:cNvPr>
        <xdr:cNvSpPr txBox="1"/>
      </xdr:nvSpPr>
      <xdr:spPr>
        <a:xfrm>
          <a:off x="16049171" y="12894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a:extLst>
            <a:ext uri="{FF2B5EF4-FFF2-40B4-BE49-F238E27FC236}">
              <a16:creationId xmlns:a16="http://schemas.microsoft.com/office/drawing/2014/main" id="{00000000-0008-0000-0F00-000023030000}"/>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a:extLst>
            <a:ext uri="{FF2B5EF4-FFF2-40B4-BE49-F238E27FC236}">
              <a16:creationId xmlns:a16="http://schemas.microsoft.com/office/drawing/2014/main" id="{00000000-0008-0000-0F00-000024030000}"/>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32386</xdr:rowOff>
    </xdr:from>
    <xdr:to>
      <xdr:col>116</xdr:col>
      <xdr:colOff>62864</xdr:colOff>
      <xdr:row>85</xdr:row>
      <xdr:rowOff>55245</xdr:rowOff>
    </xdr:to>
    <xdr:cxnSp macro="">
      <xdr:nvCxnSpPr>
        <xdr:cNvPr id="805" name="直線コネクタ 804">
          <a:extLst>
            <a:ext uri="{FF2B5EF4-FFF2-40B4-BE49-F238E27FC236}">
              <a16:creationId xmlns:a16="http://schemas.microsoft.com/office/drawing/2014/main" id="{00000000-0008-0000-0F00-000025030000}"/>
            </a:ext>
          </a:extLst>
        </xdr:cNvPr>
        <xdr:cNvCxnSpPr/>
      </xdr:nvCxnSpPr>
      <xdr:spPr>
        <a:xfrm flipV="1">
          <a:off x="19951064" y="12916536"/>
          <a:ext cx="0" cy="1178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59072</xdr:rowOff>
    </xdr:from>
    <xdr:ext cx="469744" cy="259045"/>
    <xdr:sp macro="" textlink="">
      <xdr:nvSpPr>
        <xdr:cNvPr id="806" name="【消防施設】&#10;一人当たり面積最小値テキスト">
          <a:extLst>
            <a:ext uri="{FF2B5EF4-FFF2-40B4-BE49-F238E27FC236}">
              <a16:creationId xmlns:a16="http://schemas.microsoft.com/office/drawing/2014/main" id="{00000000-0008-0000-0F00-000026030000}"/>
            </a:ext>
          </a:extLst>
        </xdr:cNvPr>
        <xdr:cNvSpPr txBox="1"/>
      </xdr:nvSpPr>
      <xdr:spPr>
        <a:xfrm>
          <a:off x="19989800" y="1409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55245</xdr:rowOff>
    </xdr:from>
    <xdr:to>
      <xdr:col>116</xdr:col>
      <xdr:colOff>152400</xdr:colOff>
      <xdr:row>85</xdr:row>
      <xdr:rowOff>55245</xdr:rowOff>
    </xdr:to>
    <xdr:cxnSp macro="">
      <xdr:nvCxnSpPr>
        <xdr:cNvPr id="807" name="直線コネクタ 806">
          <a:extLst>
            <a:ext uri="{FF2B5EF4-FFF2-40B4-BE49-F238E27FC236}">
              <a16:creationId xmlns:a16="http://schemas.microsoft.com/office/drawing/2014/main" id="{00000000-0008-0000-0F00-000027030000}"/>
            </a:ext>
          </a:extLst>
        </xdr:cNvPr>
        <xdr:cNvCxnSpPr/>
      </xdr:nvCxnSpPr>
      <xdr:spPr>
        <a:xfrm>
          <a:off x="19881850" y="140950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150513</xdr:rowOff>
    </xdr:from>
    <xdr:ext cx="469744" cy="259045"/>
    <xdr:sp macro="" textlink="">
      <xdr:nvSpPr>
        <xdr:cNvPr id="808" name="【消防施設】&#10;一人当たり面積最大値テキスト">
          <a:extLst>
            <a:ext uri="{FF2B5EF4-FFF2-40B4-BE49-F238E27FC236}">
              <a16:creationId xmlns:a16="http://schemas.microsoft.com/office/drawing/2014/main" id="{00000000-0008-0000-0F00-000028030000}"/>
            </a:ext>
          </a:extLst>
        </xdr:cNvPr>
        <xdr:cNvSpPr txBox="1"/>
      </xdr:nvSpPr>
      <xdr:spPr>
        <a:xfrm>
          <a:off x="19989800" y="12704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32386</xdr:rowOff>
    </xdr:from>
    <xdr:to>
      <xdr:col>116</xdr:col>
      <xdr:colOff>152400</xdr:colOff>
      <xdr:row>78</xdr:row>
      <xdr:rowOff>32386</xdr:rowOff>
    </xdr:to>
    <xdr:cxnSp macro="">
      <xdr:nvCxnSpPr>
        <xdr:cNvPr id="809" name="直線コネクタ 808">
          <a:extLst>
            <a:ext uri="{FF2B5EF4-FFF2-40B4-BE49-F238E27FC236}">
              <a16:creationId xmlns:a16="http://schemas.microsoft.com/office/drawing/2014/main" id="{00000000-0008-0000-0F00-000029030000}"/>
            </a:ext>
          </a:extLst>
        </xdr:cNvPr>
        <xdr:cNvCxnSpPr/>
      </xdr:nvCxnSpPr>
      <xdr:spPr>
        <a:xfrm>
          <a:off x="19881850" y="129165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34307</xdr:rowOff>
    </xdr:from>
    <xdr:ext cx="469744" cy="259045"/>
    <xdr:sp macro="" textlink="">
      <xdr:nvSpPr>
        <xdr:cNvPr id="810" name="【消防施設】&#10;一人当たり面積平均値テキスト">
          <a:extLst>
            <a:ext uri="{FF2B5EF4-FFF2-40B4-BE49-F238E27FC236}">
              <a16:creationId xmlns:a16="http://schemas.microsoft.com/office/drawing/2014/main" id="{00000000-0008-0000-0F00-00002A030000}"/>
            </a:ext>
          </a:extLst>
        </xdr:cNvPr>
        <xdr:cNvSpPr txBox="1"/>
      </xdr:nvSpPr>
      <xdr:spPr>
        <a:xfrm>
          <a:off x="19989800" y="135788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55880</xdr:rowOff>
    </xdr:from>
    <xdr:to>
      <xdr:col>116</xdr:col>
      <xdr:colOff>114300</xdr:colOff>
      <xdr:row>82</xdr:row>
      <xdr:rowOff>157480</xdr:rowOff>
    </xdr:to>
    <xdr:sp macro="" textlink="">
      <xdr:nvSpPr>
        <xdr:cNvPr id="811" name="フローチャート: 判断 810">
          <a:extLst>
            <a:ext uri="{FF2B5EF4-FFF2-40B4-BE49-F238E27FC236}">
              <a16:creationId xmlns:a16="http://schemas.microsoft.com/office/drawing/2014/main" id="{00000000-0008-0000-0F00-00002B030000}"/>
            </a:ext>
          </a:extLst>
        </xdr:cNvPr>
        <xdr:cNvSpPr/>
      </xdr:nvSpPr>
      <xdr:spPr>
        <a:xfrm>
          <a:off x="19900900" y="13600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38736</xdr:rowOff>
    </xdr:from>
    <xdr:to>
      <xdr:col>112</xdr:col>
      <xdr:colOff>38100</xdr:colOff>
      <xdr:row>82</xdr:row>
      <xdr:rowOff>140336</xdr:rowOff>
    </xdr:to>
    <xdr:sp macro="" textlink="">
      <xdr:nvSpPr>
        <xdr:cNvPr id="812" name="フローチャート: 判断 811">
          <a:extLst>
            <a:ext uri="{FF2B5EF4-FFF2-40B4-BE49-F238E27FC236}">
              <a16:creationId xmlns:a16="http://schemas.microsoft.com/office/drawing/2014/main" id="{00000000-0008-0000-0F00-00002C030000}"/>
            </a:ext>
          </a:extLst>
        </xdr:cNvPr>
        <xdr:cNvSpPr/>
      </xdr:nvSpPr>
      <xdr:spPr>
        <a:xfrm>
          <a:off x="19157950" y="1358328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90170</xdr:rowOff>
    </xdr:from>
    <xdr:to>
      <xdr:col>107</xdr:col>
      <xdr:colOff>101600</xdr:colOff>
      <xdr:row>83</xdr:row>
      <xdr:rowOff>20320</xdr:rowOff>
    </xdr:to>
    <xdr:sp macro="" textlink="">
      <xdr:nvSpPr>
        <xdr:cNvPr id="813" name="フローチャート: 判断 812">
          <a:extLst>
            <a:ext uri="{FF2B5EF4-FFF2-40B4-BE49-F238E27FC236}">
              <a16:creationId xmlns:a16="http://schemas.microsoft.com/office/drawing/2014/main" id="{00000000-0008-0000-0F00-00002D030000}"/>
            </a:ext>
          </a:extLst>
        </xdr:cNvPr>
        <xdr:cNvSpPr/>
      </xdr:nvSpPr>
      <xdr:spPr>
        <a:xfrm>
          <a:off x="18345150" y="136347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44450</xdr:rowOff>
    </xdr:from>
    <xdr:to>
      <xdr:col>102</xdr:col>
      <xdr:colOff>165100</xdr:colOff>
      <xdr:row>82</xdr:row>
      <xdr:rowOff>146050</xdr:rowOff>
    </xdr:to>
    <xdr:sp macro="" textlink="">
      <xdr:nvSpPr>
        <xdr:cNvPr id="814" name="フローチャート: 判断 813">
          <a:extLst>
            <a:ext uri="{FF2B5EF4-FFF2-40B4-BE49-F238E27FC236}">
              <a16:creationId xmlns:a16="http://schemas.microsoft.com/office/drawing/2014/main" id="{00000000-0008-0000-0F00-00002E030000}"/>
            </a:ext>
          </a:extLst>
        </xdr:cNvPr>
        <xdr:cNvSpPr/>
      </xdr:nvSpPr>
      <xdr:spPr>
        <a:xfrm>
          <a:off x="17551400" y="1358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21589</xdr:rowOff>
    </xdr:from>
    <xdr:to>
      <xdr:col>98</xdr:col>
      <xdr:colOff>38100</xdr:colOff>
      <xdr:row>82</xdr:row>
      <xdr:rowOff>123189</xdr:rowOff>
    </xdr:to>
    <xdr:sp macro="" textlink="">
      <xdr:nvSpPr>
        <xdr:cNvPr id="815" name="フローチャート: 判断 814">
          <a:extLst>
            <a:ext uri="{FF2B5EF4-FFF2-40B4-BE49-F238E27FC236}">
              <a16:creationId xmlns:a16="http://schemas.microsoft.com/office/drawing/2014/main" id="{00000000-0008-0000-0F00-00002F030000}"/>
            </a:ext>
          </a:extLst>
        </xdr:cNvPr>
        <xdr:cNvSpPr/>
      </xdr:nvSpPr>
      <xdr:spPr>
        <a:xfrm>
          <a:off x="16757650" y="135661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00000000-0008-0000-0F00-000030030000}"/>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0000000-0008-0000-0F00-000031030000}"/>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F00-000033030000}"/>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141605</xdr:rowOff>
    </xdr:from>
    <xdr:to>
      <xdr:col>116</xdr:col>
      <xdr:colOff>114300</xdr:colOff>
      <xdr:row>82</xdr:row>
      <xdr:rowOff>71755</xdr:rowOff>
    </xdr:to>
    <xdr:sp macro="" textlink="">
      <xdr:nvSpPr>
        <xdr:cNvPr id="821" name="楕円 820">
          <a:extLst>
            <a:ext uri="{FF2B5EF4-FFF2-40B4-BE49-F238E27FC236}">
              <a16:creationId xmlns:a16="http://schemas.microsoft.com/office/drawing/2014/main" id="{00000000-0008-0000-0F00-000035030000}"/>
            </a:ext>
          </a:extLst>
        </xdr:cNvPr>
        <xdr:cNvSpPr/>
      </xdr:nvSpPr>
      <xdr:spPr>
        <a:xfrm>
          <a:off x="19900900" y="135210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164482</xdr:rowOff>
    </xdr:from>
    <xdr:ext cx="469744" cy="259045"/>
    <xdr:sp macro="" textlink="">
      <xdr:nvSpPr>
        <xdr:cNvPr id="822" name="【消防施設】&#10;一人当たり面積該当値テキスト">
          <a:extLst>
            <a:ext uri="{FF2B5EF4-FFF2-40B4-BE49-F238E27FC236}">
              <a16:creationId xmlns:a16="http://schemas.microsoft.com/office/drawing/2014/main" id="{00000000-0008-0000-0F00-000036030000}"/>
            </a:ext>
          </a:extLst>
        </xdr:cNvPr>
        <xdr:cNvSpPr txBox="1"/>
      </xdr:nvSpPr>
      <xdr:spPr>
        <a:xfrm>
          <a:off x="19989800" y="13378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141605</xdr:rowOff>
    </xdr:from>
    <xdr:to>
      <xdr:col>112</xdr:col>
      <xdr:colOff>38100</xdr:colOff>
      <xdr:row>82</xdr:row>
      <xdr:rowOff>71755</xdr:rowOff>
    </xdr:to>
    <xdr:sp macro="" textlink="">
      <xdr:nvSpPr>
        <xdr:cNvPr id="823" name="楕円 822">
          <a:extLst>
            <a:ext uri="{FF2B5EF4-FFF2-40B4-BE49-F238E27FC236}">
              <a16:creationId xmlns:a16="http://schemas.microsoft.com/office/drawing/2014/main" id="{00000000-0008-0000-0F00-000037030000}"/>
            </a:ext>
          </a:extLst>
        </xdr:cNvPr>
        <xdr:cNvSpPr/>
      </xdr:nvSpPr>
      <xdr:spPr>
        <a:xfrm>
          <a:off x="19157950" y="1352105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20955</xdr:rowOff>
    </xdr:from>
    <xdr:to>
      <xdr:col>116</xdr:col>
      <xdr:colOff>63500</xdr:colOff>
      <xdr:row>82</xdr:row>
      <xdr:rowOff>20955</xdr:rowOff>
    </xdr:to>
    <xdr:cxnSp macro="">
      <xdr:nvCxnSpPr>
        <xdr:cNvPr id="824" name="直線コネクタ 823">
          <a:extLst>
            <a:ext uri="{FF2B5EF4-FFF2-40B4-BE49-F238E27FC236}">
              <a16:creationId xmlns:a16="http://schemas.microsoft.com/office/drawing/2014/main" id="{00000000-0008-0000-0F00-000038030000}"/>
            </a:ext>
          </a:extLst>
        </xdr:cNvPr>
        <xdr:cNvCxnSpPr/>
      </xdr:nvCxnSpPr>
      <xdr:spPr>
        <a:xfrm>
          <a:off x="19202400" y="13565505"/>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147320</xdr:rowOff>
    </xdr:from>
    <xdr:to>
      <xdr:col>107</xdr:col>
      <xdr:colOff>101600</xdr:colOff>
      <xdr:row>82</xdr:row>
      <xdr:rowOff>77470</xdr:rowOff>
    </xdr:to>
    <xdr:sp macro="" textlink="">
      <xdr:nvSpPr>
        <xdr:cNvPr id="825" name="楕円 824">
          <a:extLst>
            <a:ext uri="{FF2B5EF4-FFF2-40B4-BE49-F238E27FC236}">
              <a16:creationId xmlns:a16="http://schemas.microsoft.com/office/drawing/2014/main" id="{00000000-0008-0000-0F00-000039030000}"/>
            </a:ext>
          </a:extLst>
        </xdr:cNvPr>
        <xdr:cNvSpPr/>
      </xdr:nvSpPr>
      <xdr:spPr>
        <a:xfrm>
          <a:off x="18345150" y="135267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20955</xdr:rowOff>
    </xdr:from>
    <xdr:to>
      <xdr:col>111</xdr:col>
      <xdr:colOff>177800</xdr:colOff>
      <xdr:row>82</xdr:row>
      <xdr:rowOff>26670</xdr:rowOff>
    </xdr:to>
    <xdr:cxnSp macro="">
      <xdr:nvCxnSpPr>
        <xdr:cNvPr id="826" name="直線コネクタ 825">
          <a:extLst>
            <a:ext uri="{FF2B5EF4-FFF2-40B4-BE49-F238E27FC236}">
              <a16:creationId xmlns:a16="http://schemas.microsoft.com/office/drawing/2014/main" id="{00000000-0008-0000-0F00-00003A030000}"/>
            </a:ext>
          </a:extLst>
        </xdr:cNvPr>
        <xdr:cNvCxnSpPr/>
      </xdr:nvCxnSpPr>
      <xdr:spPr>
        <a:xfrm flipV="1">
          <a:off x="18395950" y="13565505"/>
          <a:ext cx="8064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153036</xdr:rowOff>
    </xdr:from>
    <xdr:to>
      <xdr:col>102</xdr:col>
      <xdr:colOff>165100</xdr:colOff>
      <xdr:row>82</xdr:row>
      <xdr:rowOff>83186</xdr:rowOff>
    </xdr:to>
    <xdr:sp macro="" textlink="">
      <xdr:nvSpPr>
        <xdr:cNvPr id="827" name="楕円 826">
          <a:extLst>
            <a:ext uri="{FF2B5EF4-FFF2-40B4-BE49-F238E27FC236}">
              <a16:creationId xmlns:a16="http://schemas.microsoft.com/office/drawing/2014/main" id="{00000000-0008-0000-0F00-00003B030000}"/>
            </a:ext>
          </a:extLst>
        </xdr:cNvPr>
        <xdr:cNvSpPr/>
      </xdr:nvSpPr>
      <xdr:spPr>
        <a:xfrm>
          <a:off x="17551400" y="1353248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26670</xdr:rowOff>
    </xdr:from>
    <xdr:to>
      <xdr:col>107</xdr:col>
      <xdr:colOff>50800</xdr:colOff>
      <xdr:row>82</xdr:row>
      <xdr:rowOff>32386</xdr:rowOff>
    </xdr:to>
    <xdr:cxnSp macro="">
      <xdr:nvCxnSpPr>
        <xdr:cNvPr id="828" name="直線コネクタ 827">
          <a:extLst>
            <a:ext uri="{FF2B5EF4-FFF2-40B4-BE49-F238E27FC236}">
              <a16:creationId xmlns:a16="http://schemas.microsoft.com/office/drawing/2014/main" id="{00000000-0008-0000-0F00-00003C030000}"/>
            </a:ext>
          </a:extLst>
        </xdr:cNvPr>
        <xdr:cNvCxnSpPr/>
      </xdr:nvCxnSpPr>
      <xdr:spPr>
        <a:xfrm flipV="1">
          <a:off x="17602200" y="13571220"/>
          <a:ext cx="79375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153036</xdr:rowOff>
    </xdr:from>
    <xdr:to>
      <xdr:col>98</xdr:col>
      <xdr:colOff>38100</xdr:colOff>
      <xdr:row>82</xdr:row>
      <xdr:rowOff>83186</xdr:rowOff>
    </xdr:to>
    <xdr:sp macro="" textlink="">
      <xdr:nvSpPr>
        <xdr:cNvPr id="829" name="楕円 828">
          <a:extLst>
            <a:ext uri="{FF2B5EF4-FFF2-40B4-BE49-F238E27FC236}">
              <a16:creationId xmlns:a16="http://schemas.microsoft.com/office/drawing/2014/main" id="{00000000-0008-0000-0F00-00003D030000}"/>
            </a:ext>
          </a:extLst>
        </xdr:cNvPr>
        <xdr:cNvSpPr/>
      </xdr:nvSpPr>
      <xdr:spPr>
        <a:xfrm>
          <a:off x="16757650" y="1353248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32386</xdr:rowOff>
    </xdr:from>
    <xdr:to>
      <xdr:col>102</xdr:col>
      <xdr:colOff>114300</xdr:colOff>
      <xdr:row>82</xdr:row>
      <xdr:rowOff>32386</xdr:rowOff>
    </xdr:to>
    <xdr:cxnSp macro="">
      <xdr:nvCxnSpPr>
        <xdr:cNvPr id="830" name="直線コネクタ 829">
          <a:extLst>
            <a:ext uri="{FF2B5EF4-FFF2-40B4-BE49-F238E27FC236}">
              <a16:creationId xmlns:a16="http://schemas.microsoft.com/office/drawing/2014/main" id="{00000000-0008-0000-0F00-00003E030000}"/>
            </a:ext>
          </a:extLst>
        </xdr:cNvPr>
        <xdr:cNvCxnSpPr/>
      </xdr:nvCxnSpPr>
      <xdr:spPr>
        <a:xfrm>
          <a:off x="16802100" y="13576936"/>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131463</xdr:rowOff>
    </xdr:from>
    <xdr:ext cx="469744" cy="259045"/>
    <xdr:sp macro="" textlink="">
      <xdr:nvSpPr>
        <xdr:cNvPr id="831" name="n_1aveValue【消防施設】&#10;一人当たり面積">
          <a:extLst>
            <a:ext uri="{FF2B5EF4-FFF2-40B4-BE49-F238E27FC236}">
              <a16:creationId xmlns:a16="http://schemas.microsoft.com/office/drawing/2014/main" id="{00000000-0008-0000-0F00-00003F030000}"/>
            </a:ext>
          </a:extLst>
        </xdr:cNvPr>
        <xdr:cNvSpPr txBox="1"/>
      </xdr:nvSpPr>
      <xdr:spPr>
        <a:xfrm>
          <a:off x="18980227" y="13676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11447</xdr:rowOff>
    </xdr:from>
    <xdr:ext cx="469744" cy="259045"/>
    <xdr:sp macro="" textlink="">
      <xdr:nvSpPr>
        <xdr:cNvPr id="832" name="n_2aveValue【消防施設】&#10;一人当たり面積">
          <a:extLst>
            <a:ext uri="{FF2B5EF4-FFF2-40B4-BE49-F238E27FC236}">
              <a16:creationId xmlns:a16="http://schemas.microsoft.com/office/drawing/2014/main" id="{00000000-0008-0000-0F00-000040030000}"/>
            </a:ext>
          </a:extLst>
        </xdr:cNvPr>
        <xdr:cNvSpPr txBox="1"/>
      </xdr:nvSpPr>
      <xdr:spPr>
        <a:xfrm>
          <a:off x="18180127" y="13721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137177</xdr:rowOff>
    </xdr:from>
    <xdr:ext cx="469744" cy="259045"/>
    <xdr:sp macro="" textlink="">
      <xdr:nvSpPr>
        <xdr:cNvPr id="833" name="n_3aveValue【消防施設】&#10;一人当たり面積">
          <a:extLst>
            <a:ext uri="{FF2B5EF4-FFF2-40B4-BE49-F238E27FC236}">
              <a16:creationId xmlns:a16="http://schemas.microsoft.com/office/drawing/2014/main" id="{00000000-0008-0000-0F00-000041030000}"/>
            </a:ext>
          </a:extLst>
        </xdr:cNvPr>
        <xdr:cNvSpPr txBox="1"/>
      </xdr:nvSpPr>
      <xdr:spPr>
        <a:xfrm>
          <a:off x="17386377" y="13681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114316</xdr:rowOff>
    </xdr:from>
    <xdr:ext cx="469744" cy="259045"/>
    <xdr:sp macro="" textlink="">
      <xdr:nvSpPr>
        <xdr:cNvPr id="834" name="n_4aveValue【消防施設】&#10;一人当たり面積">
          <a:extLst>
            <a:ext uri="{FF2B5EF4-FFF2-40B4-BE49-F238E27FC236}">
              <a16:creationId xmlns:a16="http://schemas.microsoft.com/office/drawing/2014/main" id="{00000000-0008-0000-0F00-000042030000}"/>
            </a:ext>
          </a:extLst>
        </xdr:cNvPr>
        <xdr:cNvSpPr txBox="1"/>
      </xdr:nvSpPr>
      <xdr:spPr>
        <a:xfrm>
          <a:off x="16592627" y="13658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88282</xdr:rowOff>
    </xdr:from>
    <xdr:ext cx="469744" cy="259045"/>
    <xdr:sp macro="" textlink="">
      <xdr:nvSpPr>
        <xdr:cNvPr id="835" name="n_1mainValue【消防施設】&#10;一人当たり面積">
          <a:extLst>
            <a:ext uri="{FF2B5EF4-FFF2-40B4-BE49-F238E27FC236}">
              <a16:creationId xmlns:a16="http://schemas.microsoft.com/office/drawing/2014/main" id="{00000000-0008-0000-0F00-000043030000}"/>
            </a:ext>
          </a:extLst>
        </xdr:cNvPr>
        <xdr:cNvSpPr txBox="1"/>
      </xdr:nvSpPr>
      <xdr:spPr>
        <a:xfrm>
          <a:off x="18980227" y="13302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93997</xdr:rowOff>
    </xdr:from>
    <xdr:ext cx="469744" cy="259045"/>
    <xdr:sp macro="" textlink="">
      <xdr:nvSpPr>
        <xdr:cNvPr id="836" name="n_2mainValue【消防施設】&#10;一人当たり面積">
          <a:extLst>
            <a:ext uri="{FF2B5EF4-FFF2-40B4-BE49-F238E27FC236}">
              <a16:creationId xmlns:a16="http://schemas.microsoft.com/office/drawing/2014/main" id="{00000000-0008-0000-0F00-000044030000}"/>
            </a:ext>
          </a:extLst>
        </xdr:cNvPr>
        <xdr:cNvSpPr txBox="1"/>
      </xdr:nvSpPr>
      <xdr:spPr>
        <a:xfrm>
          <a:off x="18180127" y="1330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99713</xdr:rowOff>
    </xdr:from>
    <xdr:ext cx="469744" cy="259045"/>
    <xdr:sp macro="" textlink="">
      <xdr:nvSpPr>
        <xdr:cNvPr id="837" name="n_3mainValue【消防施設】&#10;一人当たり面積">
          <a:extLst>
            <a:ext uri="{FF2B5EF4-FFF2-40B4-BE49-F238E27FC236}">
              <a16:creationId xmlns:a16="http://schemas.microsoft.com/office/drawing/2014/main" id="{00000000-0008-0000-0F00-000045030000}"/>
            </a:ext>
          </a:extLst>
        </xdr:cNvPr>
        <xdr:cNvSpPr txBox="1"/>
      </xdr:nvSpPr>
      <xdr:spPr>
        <a:xfrm>
          <a:off x="17386377" y="13314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99713</xdr:rowOff>
    </xdr:from>
    <xdr:ext cx="469744" cy="259045"/>
    <xdr:sp macro="" textlink="">
      <xdr:nvSpPr>
        <xdr:cNvPr id="838" name="n_4mainValue【消防施設】&#10;一人当たり面積">
          <a:extLst>
            <a:ext uri="{FF2B5EF4-FFF2-40B4-BE49-F238E27FC236}">
              <a16:creationId xmlns:a16="http://schemas.microsoft.com/office/drawing/2014/main" id="{00000000-0008-0000-0F00-000046030000}"/>
            </a:ext>
          </a:extLst>
        </xdr:cNvPr>
        <xdr:cNvSpPr txBox="1"/>
      </xdr:nvSpPr>
      <xdr:spPr>
        <a:xfrm>
          <a:off x="16592627" y="13314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a:extLst>
            <a:ext uri="{FF2B5EF4-FFF2-40B4-BE49-F238E27FC236}">
              <a16:creationId xmlns:a16="http://schemas.microsoft.com/office/drawing/2014/main" id="{00000000-0008-0000-0F00-000047030000}"/>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a:extLst>
            <a:ext uri="{FF2B5EF4-FFF2-40B4-BE49-F238E27FC236}">
              <a16:creationId xmlns:a16="http://schemas.microsoft.com/office/drawing/2014/main" id="{00000000-0008-0000-0F00-000048030000}"/>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a:extLst>
            <a:ext uri="{FF2B5EF4-FFF2-40B4-BE49-F238E27FC236}">
              <a16:creationId xmlns:a16="http://schemas.microsoft.com/office/drawing/2014/main" id="{00000000-0008-0000-0F00-000049030000}"/>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a:extLst>
            <a:ext uri="{FF2B5EF4-FFF2-40B4-BE49-F238E27FC236}">
              <a16:creationId xmlns:a16="http://schemas.microsoft.com/office/drawing/2014/main" id="{00000000-0008-0000-0F00-00004A030000}"/>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a:extLst>
            <a:ext uri="{FF2B5EF4-FFF2-40B4-BE49-F238E27FC236}">
              <a16:creationId xmlns:a16="http://schemas.microsoft.com/office/drawing/2014/main" id="{00000000-0008-0000-0F00-00004B030000}"/>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a:extLst>
            <a:ext uri="{FF2B5EF4-FFF2-40B4-BE49-F238E27FC236}">
              <a16:creationId xmlns:a16="http://schemas.microsoft.com/office/drawing/2014/main" id="{00000000-0008-0000-0F00-00004C030000}"/>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a:extLst>
            <a:ext uri="{FF2B5EF4-FFF2-40B4-BE49-F238E27FC236}">
              <a16:creationId xmlns:a16="http://schemas.microsoft.com/office/drawing/2014/main" id="{00000000-0008-0000-0F00-00004D030000}"/>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a:extLst>
            <a:ext uri="{FF2B5EF4-FFF2-40B4-BE49-F238E27FC236}">
              <a16:creationId xmlns:a16="http://schemas.microsoft.com/office/drawing/2014/main" id="{00000000-0008-0000-0F00-00004E030000}"/>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a:extLst>
            <a:ext uri="{FF2B5EF4-FFF2-40B4-BE49-F238E27FC236}">
              <a16:creationId xmlns:a16="http://schemas.microsoft.com/office/drawing/2014/main" id="{00000000-0008-0000-0F00-00004F030000}"/>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a:extLst>
            <a:ext uri="{FF2B5EF4-FFF2-40B4-BE49-F238E27FC236}">
              <a16:creationId xmlns:a16="http://schemas.microsoft.com/office/drawing/2014/main" id="{00000000-0008-0000-0F00-000050030000}"/>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a:extLst>
            <a:ext uri="{FF2B5EF4-FFF2-40B4-BE49-F238E27FC236}">
              <a16:creationId xmlns:a16="http://schemas.microsoft.com/office/drawing/2014/main" id="{00000000-0008-0000-0F00-000051030000}"/>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a:extLst>
            <a:ext uri="{FF2B5EF4-FFF2-40B4-BE49-F238E27FC236}">
              <a16:creationId xmlns:a16="http://schemas.microsoft.com/office/drawing/2014/main" id="{00000000-0008-0000-0F00-000052030000}"/>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a:extLst>
            <a:ext uri="{FF2B5EF4-FFF2-40B4-BE49-F238E27FC236}">
              <a16:creationId xmlns:a16="http://schemas.microsoft.com/office/drawing/2014/main" id="{00000000-0008-0000-0F00-000053030000}"/>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a:extLst>
            <a:ext uri="{FF2B5EF4-FFF2-40B4-BE49-F238E27FC236}">
              <a16:creationId xmlns:a16="http://schemas.microsoft.com/office/drawing/2014/main" id="{00000000-0008-0000-0F00-000054030000}"/>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a:extLst>
            <a:ext uri="{FF2B5EF4-FFF2-40B4-BE49-F238E27FC236}">
              <a16:creationId xmlns:a16="http://schemas.microsoft.com/office/drawing/2014/main" id="{00000000-0008-0000-0F00-000055030000}"/>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a:extLst>
            <a:ext uri="{FF2B5EF4-FFF2-40B4-BE49-F238E27FC236}">
              <a16:creationId xmlns:a16="http://schemas.microsoft.com/office/drawing/2014/main" id="{00000000-0008-0000-0F00-000056030000}"/>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a:extLst>
            <a:ext uri="{FF2B5EF4-FFF2-40B4-BE49-F238E27FC236}">
              <a16:creationId xmlns:a16="http://schemas.microsoft.com/office/drawing/2014/main" id="{00000000-0008-0000-0F00-000057030000}"/>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a:extLst>
            <a:ext uri="{FF2B5EF4-FFF2-40B4-BE49-F238E27FC236}">
              <a16:creationId xmlns:a16="http://schemas.microsoft.com/office/drawing/2014/main" id="{00000000-0008-0000-0F00-000058030000}"/>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a:extLst>
            <a:ext uri="{FF2B5EF4-FFF2-40B4-BE49-F238E27FC236}">
              <a16:creationId xmlns:a16="http://schemas.microsoft.com/office/drawing/2014/main" id="{00000000-0008-0000-0F00-000059030000}"/>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a:extLst>
            <a:ext uri="{FF2B5EF4-FFF2-40B4-BE49-F238E27FC236}">
              <a16:creationId xmlns:a16="http://schemas.microsoft.com/office/drawing/2014/main" id="{00000000-0008-0000-0F00-00005A030000}"/>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a:extLst>
            <a:ext uri="{FF2B5EF4-FFF2-40B4-BE49-F238E27FC236}">
              <a16:creationId xmlns:a16="http://schemas.microsoft.com/office/drawing/2014/main" id="{00000000-0008-0000-0F00-00005B030000}"/>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a:extLst>
            <a:ext uri="{FF2B5EF4-FFF2-40B4-BE49-F238E27FC236}">
              <a16:creationId xmlns:a16="http://schemas.microsoft.com/office/drawing/2014/main" id="{00000000-0008-0000-0F00-00005C030000}"/>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a:extLst>
            <a:ext uri="{FF2B5EF4-FFF2-40B4-BE49-F238E27FC236}">
              <a16:creationId xmlns:a16="http://schemas.microsoft.com/office/drawing/2014/main" id="{00000000-0008-0000-0F00-00005D030000}"/>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00000000-0008-0000-0F00-00005E030000}"/>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00000000-0008-0000-0F00-00005F030000}"/>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68036</xdr:rowOff>
    </xdr:from>
    <xdr:to>
      <xdr:col>85</xdr:col>
      <xdr:colOff>126364</xdr:colOff>
      <xdr:row>109</xdr:row>
      <xdr:rowOff>33745</xdr:rowOff>
    </xdr:to>
    <xdr:cxnSp macro="">
      <xdr:nvCxnSpPr>
        <xdr:cNvPr id="864" name="直線コネクタ 863">
          <a:extLst>
            <a:ext uri="{FF2B5EF4-FFF2-40B4-BE49-F238E27FC236}">
              <a16:creationId xmlns:a16="http://schemas.microsoft.com/office/drawing/2014/main" id="{00000000-0008-0000-0F00-000060030000}"/>
            </a:ext>
          </a:extLst>
        </xdr:cNvPr>
        <xdr:cNvCxnSpPr/>
      </xdr:nvCxnSpPr>
      <xdr:spPr>
        <a:xfrm flipV="1">
          <a:off x="14699614" y="16641536"/>
          <a:ext cx="0" cy="1508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5" name="【庁舎】&#10;有形固定資産減価償却率最小値テキスト">
          <a:extLst>
            <a:ext uri="{FF2B5EF4-FFF2-40B4-BE49-F238E27FC236}">
              <a16:creationId xmlns:a16="http://schemas.microsoft.com/office/drawing/2014/main" id="{00000000-0008-0000-0F00-000061030000}"/>
            </a:ext>
          </a:extLst>
        </xdr:cNvPr>
        <xdr:cNvSpPr txBox="1"/>
      </xdr:nvSpPr>
      <xdr:spPr>
        <a:xfrm>
          <a:off x="14738350" y="18154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6" name="直線コネクタ 865">
          <a:extLst>
            <a:ext uri="{FF2B5EF4-FFF2-40B4-BE49-F238E27FC236}">
              <a16:creationId xmlns:a16="http://schemas.microsoft.com/office/drawing/2014/main" id="{00000000-0008-0000-0F00-000062030000}"/>
            </a:ext>
          </a:extLst>
        </xdr:cNvPr>
        <xdr:cNvCxnSpPr/>
      </xdr:nvCxnSpPr>
      <xdr:spPr>
        <a:xfrm>
          <a:off x="14611350" y="181502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14713</xdr:rowOff>
    </xdr:from>
    <xdr:ext cx="340478" cy="259045"/>
    <xdr:sp macro="" textlink="">
      <xdr:nvSpPr>
        <xdr:cNvPr id="867" name="【庁舎】&#10;有形固定資産減価償却率最大値テキスト">
          <a:extLst>
            <a:ext uri="{FF2B5EF4-FFF2-40B4-BE49-F238E27FC236}">
              <a16:creationId xmlns:a16="http://schemas.microsoft.com/office/drawing/2014/main" id="{00000000-0008-0000-0F00-000063030000}"/>
            </a:ext>
          </a:extLst>
        </xdr:cNvPr>
        <xdr:cNvSpPr txBox="1"/>
      </xdr:nvSpPr>
      <xdr:spPr>
        <a:xfrm>
          <a:off x="14738350" y="164167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68036</xdr:rowOff>
    </xdr:from>
    <xdr:to>
      <xdr:col>86</xdr:col>
      <xdr:colOff>25400</xdr:colOff>
      <xdr:row>100</xdr:row>
      <xdr:rowOff>68036</xdr:rowOff>
    </xdr:to>
    <xdr:cxnSp macro="">
      <xdr:nvCxnSpPr>
        <xdr:cNvPr id="868" name="直線コネクタ 867">
          <a:extLst>
            <a:ext uri="{FF2B5EF4-FFF2-40B4-BE49-F238E27FC236}">
              <a16:creationId xmlns:a16="http://schemas.microsoft.com/office/drawing/2014/main" id="{00000000-0008-0000-0F00-000064030000}"/>
            </a:ext>
          </a:extLst>
        </xdr:cNvPr>
        <xdr:cNvCxnSpPr/>
      </xdr:nvCxnSpPr>
      <xdr:spPr>
        <a:xfrm>
          <a:off x="14611350" y="166415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167113</xdr:rowOff>
    </xdr:from>
    <xdr:ext cx="405111" cy="259045"/>
    <xdr:sp macro="" textlink="">
      <xdr:nvSpPr>
        <xdr:cNvPr id="869" name="【庁舎】&#10;有形固定資産減価償却率平均値テキスト">
          <a:extLst>
            <a:ext uri="{FF2B5EF4-FFF2-40B4-BE49-F238E27FC236}">
              <a16:creationId xmlns:a16="http://schemas.microsoft.com/office/drawing/2014/main" id="{00000000-0008-0000-0F00-000065030000}"/>
            </a:ext>
          </a:extLst>
        </xdr:cNvPr>
        <xdr:cNvSpPr txBox="1"/>
      </xdr:nvSpPr>
      <xdr:spPr>
        <a:xfrm>
          <a:off x="14738350" y="172549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17236</xdr:rowOff>
    </xdr:from>
    <xdr:to>
      <xdr:col>85</xdr:col>
      <xdr:colOff>177800</xdr:colOff>
      <xdr:row>104</xdr:row>
      <xdr:rowOff>118836</xdr:rowOff>
    </xdr:to>
    <xdr:sp macro="" textlink="">
      <xdr:nvSpPr>
        <xdr:cNvPr id="870" name="フローチャート: 判断 869">
          <a:extLst>
            <a:ext uri="{FF2B5EF4-FFF2-40B4-BE49-F238E27FC236}">
              <a16:creationId xmlns:a16="http://schemas.microsoft.com/office/drawing/2014/main" id="{00000000-0008-0000-0F00-000066030000}"/>
            </a:ext>
          </a:extLst>
        </xdr:cNvPr>
        <xdr:cNvSpPr/>
      </xdr:nvSpPr>
      <xdr:spPr>
        <a:xfrm>
          <a:off x="14649450" y="1727653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871" name="フローチャート: 判断 870">
          <a:extLst>
            <a:ext uri="{FF2B5EF4-FFF2-40B4-BE49-F238E27FC236}">
              <a16:creationId xmlns:a16="http://schemas.microsoft.com/office/drawing/2014/main" id="{00000000-0008-0000-0F00-000067030000}"/>
            </a:ext>
          </a:extLst>
        </xdr:cNvPr>
        <xdr:cNvSpPr/>
      </xdr:nvSpPr>
      <xdr:spPr>
        <a:xfrm>
          <a:off x="13887450" y="1727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38463</xdr:rowOff>
    </xdr:from>
    <xdr:to>
      <xdr:col>76</xdr:col>
      <xdr:colOff>165100</xdr:colOff>
      <xdr:row>104</xdr:row>
      <xdr:rowOff>140063</xdr:rowOff>
    </xdr:to>
    <xdr:sp macro="" textlink="">
      <xdr:nvSpPr>
        <xdr:cNvPr id="872" name="フローチャート: 判断 871">
          <a:extLst>
            <a:ext uri="{FF2B5EF4-FFF2-40B4-BE49-F238E27FC236}">
              <a16:creationId xmlns:a16="http://schemas.microsoft.com/office/drawing/2014/main" id="{00000000-0008-0000-0F00-000068030000}"/>
            </a:ext>
          </a:extLst>
        </xdr:cNvPr>
        <xdr:cNvSpPr/>
      </xdr:nvSpPr>
      <xdr:spPr>
        <a:xfrm>
          <a:off x="13093700" y="17297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90714</xdr:rowOff>
    </xdr:from>
    <xdr:to>
      <xdr:col>72</xdr:col>
      <xdr:colOff>38100</xdr:colOff>
      <xdr:row>105</xdr:row>
      <xdr:rowOff>20864</xdr:rowOff>
    </xdr:to>
    <xdr:sp macro="" textlink="">
      <xdr:nvSpPr>
        <xdr:cNvPr id="873" name="フローチャート: 判断 872">
          <a:extLst>
            <a:ext uri="{FF2B5EF4-FFF2-40B4-BE49-F238E27FC236}">
              <a16:creationId xmlns:a16="http://schemas.microsoft.com/office/drawing/2014/main" id="{00000000-0008-0000-0F00-000069030000}"/>
            </a:ext>
          </a:extLst>
        </xdr:cNvPr>
        <xdr:cNvSpPr/>
      </xdr:nvSpPr>
      <xdr:spPr>
        <a:xfrm>
          <a:off x="12299950" y="173500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149498</xdr:rowOff>
    </xdr:from>
    <xdr:to>
      <xdr:col>67</xdr:col>
      <xdr:colOff>101600</xdr:colOff>
      <xdr:row>105</xdr:row>
      <xdr:rowOff>79648</xdr:rowOff>
    </xdr:to>
    <xdr:sp macro="" textlink="">
      <xdr:nvSpPr>
        <xdr:cNvPr id="874" name="フローチャート: 判断 873">
          <a:extLst>
            <a:ext uri="{FF2B5EF4-FFF2-40B4-BE49-F238E27FC236}">
              <a16:creationId xmlns:a16="http://schemas.microsoft.com/office/drawing/2014/main" id="{00000000-0008-0000-0F00-00006A030000}"/>
            </a:ext>
          </a:extLst>
        </xdr:cNvPr>
        <xdr:cNvSpPr/>
      </xdr:nvSpPr>
      <xdr:spPr>
        <a:xfrm>
          <a:off x="11487150" y="17408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00000000-0008-0000-0F00-00006B030000}"/>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0000000-0008-0000-0F00-00006C030000}"/>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F00-00006D030000}"/>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F00-00006E030000}"/>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F00-00006F030000}"/>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129902</xdr:rowOff>
    </xdr:from>
    <xdr:to>
      <xdr:col>85</xdr:col>
      <xdr:colOff>177800</xdr:colOff>
      <xdr:row>103</xdr:row>
      <xdr:rowOff>60052</xdr:rowOff>
    </xdr:to>
    <xdr:sp macro="" textlink="">
      <xdr:nvSpPr>
        <xdr:cNvPr id="880" name="楕円 879">
          <a:extLst>
            <a:ext uri="{FF2B5EF4-FFF2-40B4-BE49-F238E27FC236}">
              <a16:creationId xmlns:a16="http://schemas.microsoft.com/office/drawing/2014/main" id="{00000000-0008-0000-0F00-000070030000}"/>
            </a:ext>
          </a:extLst>
        </xdr:cNvPr>
        <xdr:cNvSpPr/>
      </xdr:nvSpPr>
      <xdr:spPr>
        <a:xfrm>
          <a:off x="14649450" y="17046302"/>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152779</xdr:rowOff>
    </xdr:from>
    <xdr:ext cx="405111" cy="259045"/>
    <xdr:sp macro="" textlink="">
      <xdr:nvSpPr>
        <xdr:cNvPr id="881" name="【庁舎】&#10;有形固定資産減価償却率該当値テキスト">
          <a:extLst>
            <a:ext uri="{FF2B5EF4-FFF2-40B4-BE49-F238E27FC236}">
              <a16:creationId xmlns:a16="http://schemas.microsoft.com/office/drawing/2014/main" id="{00000000-0008-0000-0F00-000071030000}"/>
            </a:ext>
          </a:extLst>
        </xdr:cNvPr>
        <xdr:cNvSpPr txBox="1"/>
      </xdr:nvSpPr>
      <xdr:spPr>
        <a:xfrm>
          <a:off x="14738350" y="16897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87449</xdr:rowOff>
    </xdr:from>
    <xdr:to>
      <xdr:col>81</xdr:col>
      <xdr:colOff>101600</xdr:colOff>
      <xdr:row>103</xdr:row>
      <xdr:rowOff>17599</xdr:rowOff>
    </xdr:to>
    <xdr:sp macro="" textlink="">
      <xdr:nvSpPr>
        <xdr:cNvPr id="882" name="楕円 881">
          <a:extLst>
            <a:ext uri="{FF2B5EF4-FFF2-40B4-BE49-F238E27FC236}">
              <a16:creationId xmlns:a16="http://schemas.microsoft.com/office/drawing/2014/main" id="{00000000-0008-0000-0F00-000072030000}"/>
            </a:ext>
          </a:extLst>
        </xdr:cNvPr>
        <xdr:cNvSpPr/>
      </xdr:nvSpPr>
      <xdr:spPr>
        <a:xfrm>
          <a:off x="13887450" y="17003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138249</xdr:rowOff>
    </xdr:from>
    <xdr:to>
      <xdr:col>85</xdr:col>
      <xdr:colOff>127000</xdr:colOff>
      <xdr:row>103</xdr:row>
      <xdr:rowOff>9252</xdr:rowOff>
    </xdr:to>
    <xdr:cxnSp macro="">
      <xdr:nvCxnSpPr>
        <xdr:cNvPr id="883" name="直線コネクタ 882">
          <a:extLst>
            <a:ext uri="{FF2B5EF4-FFF2-40B4-BE49-F238E27FC236}">
              <a16:creationId xmlns:a16="http://schemas.microsoft.com/office/drawing/2014/main" id="{00000000-0008-0000-0F00-000073030000}"/>
            </a:ext>
          </a:extLst>
        </xdr:cNvPr>
        <xdr:cNvCxnSpPr/>
      </xdr:nvCxnSpPr>
      <xdr:spPr>
        <a:xfrm>
          <a:off x="13938250" y="17054649"/>
          <a:ext cx="76200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51526</xdr:rowOff>
    </xdr:from>
    <xdr:to>
      <xdr:col>76</xdr:col>
      <xdr:colOff>165100</xdr:colOff>
      <xdr:row>102</xdr:row>
      <xdr:rowOff>153126</xdr:rowOff>
    </xdr:to>
    <xdr:sp macro="" textlink="">
      <xdr:nvSpPr>
        <xdr:cNvPr id="884" name="楕円 883">
          <a:extLst>
            <a:ext uri="{FF2B5EF4-FFF2-40B4-BE49-F238E27FC236}">
              <a16:creationId xmlns:a16="http://schemas.microsoft.com/office/drawing/2014/main" id="{00000000-0008-0000-0F00-000074030000}"/>
            </a:ext>
          </a:extLst>
        </xdr:cNvPr>
        <xdr:cNvSpPr/>
      </xdr:nvSpPr>
      <xdr:spPr>
        <a:xfrm>
          <a:off x="13093700" y="16967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102326</xdr:rowOff>
    </xdr:from>
    <xdr:to>
      <xdr:col>81</xdr:col>
      <xdr:colOff>50800</xdr:colOff>
      <xdr:row>102</xdr:row>
      <xdr:rowOff>138249</xdr:rowOff>
    </xdr:to>
    <xdr:cxnSp macro="">
      <xdr:nvCxnSpPr>
        <xdr:cNvPr id="885" name="直線コネクタ 884">
          <a:extLst>
            <a:ext uri="{FF2B5EF4-FFF2-40B4-BE49-F238E27FC236}">
              <a16:creationId xmlns:a16="http://schemas.microsoft.com/office/drawing/2014/main" id="{00000000-0008-0000-0F00-000075030000}"/>
            </a:ext>
          </a:extLst>
        </xdr:cNvPr>
        <xdr:cNvCxnSpPr/>
      </xdr:nvCxnSpPr>
      <xdr:spPr>
        <a:xfrm>
          <a:off x="13144500" y="17018726"/>
          <a:ext cx="79375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53158</xdr:rowOff>
    </xdr:from>
    <xdr:to>
      <xdr:col>72</xdr:col>
      <xdr:colOff>38100</xdr:colOff>
      <xdr:row>102</xdr:row>
      <xdr:rowOff>154758</xdr:rowOff>
    </xdr:to>
    <xdr:sp macro="" textlink="">
      <xdr:nvSpPr>
        <xdr:cNvPr id="886" name="楕円 885">
          <a:extLst>
            <a:ext uri="{FF2B5EF4-FFF2-40B4-BE49-F238E27FC236}">
              <a16:creationId xmlns:a16="http://schemas.microsoft.com/office/drawing/2014/main" id="{00000000-0008-0000-0F00-000076030000}"/>
            </a:ext>
          </a:extLst>
        </xdr:cNvPr>
        <xdr:cNvSpPr/>
      </xdr:nvSpPr>
      <xdr:spPr>
        <a:xfrm>
          <a:off x="12299950" y="1696955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102326</xdr:rowOff>
    </xdr:from>
    <xdr:to>
      <xdr:col>76</xdr:col>
      <xdr:colOff>114300</xdr:colOff>
      <xdr:row>102</xdr:row>
      <xdr:rowOff>103958</xdr:rowOff>
    </xdr:to>
    <xdr:cxnSp macro="">
      <xdr:nvCxnSpPr>
        <xdr:cNvPr id="887" name="直線コネクタ 886">
          <a:extLst>
            <a:ext uri="{FF2B5EF4-FFF2-40B4-BE49-F238E27FC236}">
              <a16:creationId xmlns:a16="http://schemas.microsoft.com/office/drawing/2014/main" id="{00000000-0008-0000-0F00-000077030000}"/>
            </a:ext>
          </a:extLst>
        </xdr:cNvPr>
        <xdr:cNvCxnSpPr/>
      </xdr:nvCxnSpPr>
      <xdr:spPr>
        <a:xfrm flipV="1">
          <a:off x="12344400" y="17018726"/>
          <a:ext cx="8001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40095</xdr:rowOff>
    </xdr:from>
    <xdr:to>
      <xdr:col>67</xdr:col>
      <xdr:colOff>101600</xdr:colOff>
      <xdr:row>102</xdr:row>
      <xdr:rowOff>141695</xdr:rowOff>
    </xdr:to>
    <xdr:sp macro="" textlink="">
      <xdr:nvSpPr>
        <xdr:cNvPr id="888" name="楕円 887">
          <a:extLst>
            <a:ext uri="{FF2B5EF4-FFF2-40B4-BE49-F238E27FC236}">
              <a16:creationId xmlns:a16="http://schemas.microsoft.com/office/drawing/2014/main" id="{00000000-0008-0000-0F00-000078030000}"/>
            </a:ext>
          </a:extLst>
        </xdr:cNvPr>
        <xdr:cNvSpPr/>
      </xdr:nvSpPr>
      <xdr:spPr>
        <a:xfrm>
          <a:off x="11487150" y="1695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90895</xdr:rowOff>
    </xdr:from>
    <xdr:to>
      <xdr:col>71</xdr:col>
      <xdr:colOff>177800</xdr:colOff>
      <xdr:row>102</xdr:row>
      <xdr:rowOff>103958</xdr:rowOff>
    </xdr:to>
    <xdr:cxnSp macro="">
      <xdr:nvCxnSpPr>
        <xdr:cNvPr id="889" name="直線コネクタ 888">
          <a:extLst>
            <a:ext uri="{FF2B5EF4-FFF2-40B4-BE49-F238E27FC236}">
              <a16:creationId xmlns:a16="http://schemas.microsoft.com/office/drawing/2014/main" id="{00000000-0008-0000-0F00-000079030000}"/>
            </a:ext>
          </a:extLst>
        </xdr:cNvPr>
        <xdr:cNvCxnSpPr/>
      </xdr:nvCxnSpPr>
      <xdr:spPr>
        <a:xfrm>
          <a:off x="11537950" y="17007295"/>
          <a:ext cx="80645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106697</xdr:rowOff>
    </xdr:from>
    <xdr:ext cx="405111" cy="259045"/>
    <xdr:sp macro="" textlink="">
      <xdr:nvSpPr>
        <xdr:cNvPr id="890" name="n_1aveValue【庁舎】&#10;有形固定資産減価償却率">
          <a:extLst>
            <a:ext uri="{FF2B5EF4-FFF2-40B4-BE49-F238E27FC236}">
              <a16:creationId xmlns:a16="http://schemas.microsoft.com/office/drawing/2014/main" id="{00000000-0008-0000-0F00-00007A030000}"/>
            </a:ext>
          </a:extLst>
        </xdr:cNvPr>
        <xdr:cNvSpPr txBox="1"/>
      </xdr:nvSpPr>
      <xdr:spPr>
        <a:xfrm>
          <a:off x="13742044" y="17365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131190</xdr:rowOff>
    </xdr:from>
    <xdr:ext cx="405111" cy="259045"/>
    <xdr:sp macro="" textlink="">
      <xdr:nvSpPr>
        <xdr:cNvPr id="891" name="n_2aveValue【庁舎】&#10;有形固定資産減価償却率">
          <a:extLst>
            <a:ext uri="{FF2B5EF4-FFF2-40B4-BE49-F238E27FC236}">
              <a16:creationId xmlns:a16="http://schemas.microsoft.com/office/drawing/2014/main" id="{00000000-0008-0000-0F00-00007B030000}"/>
            </a:ext>
          </a:extLst>
        </xdr:cNvPr>
        <xdr:cNvSpPr txBox="1"/>
      </xdr:nvSpPr>
      <xdr:spPr>
        <a:xfrm>
          <a:off x="12960994" y="17390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11991</xdr:rowOff>
    </xdr:from>
    <xdr:ext cx="405111" cy="259045"/>
    <xdr:sp macro="" textlink="">
      <xdr:nvSpPr>
        <xdr:cNvPr id="892" name="n_3aveValue【庁舎】&#10;有形固定資産減価償却率">
          <a:extLst>
            <a:ext uri="{FF2B5EF4-FFF2-40B4-BE49-F238E27FC236}">
              <a16:creationId xmlns:a16="http://schemas.microsoft.com/office/drawing/2014/main" id="{00000000-0008-0000-0F00-00007C030000}"/>
            </a:ext>
          </a:extLst>
        </xdr:cNvPr>
        <xdr:cNvSpPr txBox="1"/>
      </xdr:nvSpPr>
      <xdr:spPr>
        <a:xfrm>
          <a:off x="12167244" y="1744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70775</xdr:rowOff>
    </xdr:from>
    <xdr:ext cx="405111" cy="259045"/>
    <xdr:sp macro="" textlink="">
      <xdr:nvSpPr>
        <xdr:cNvPr id="893" name="n_4aveValue【庁舎】&#10;有形固定資産減価償却率">
          <a:extLst>
            <a:ext uri="{FF2B5EF4-FFF2-40B4-BE49-F238E27FC236}">
              <a16:creationId xmlns:a16="http://schemas.microsoft.com/office/drawing/2014/main" id="{00000000-0008-0000-0F00-00007D030000}"/>
            </a:ext>
          </a:extLst>
        </xdr:cNvPr>
        <xdr:cNvSpPr txBox="1"/>
      </xdr:nvSpPr>
      <xdr:spPr>
        <a:xfrm>
          <a:off x="11354444" y="17501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34126</xdr:rowOff>
    </xdr:from>
    <xdr:ext cx="405111" cy="259045"/>
    <xdr:sp macro="" textlink="">
      <xdr:nvSpPr>
        <xdr:cNvPr id="894" name="n_1mainValue【庁舎】&#10;有形固定資産減価償却率">
          <a:extLst>
            <a:ext uri="{FF2B5EF4-FFF2-40B4-BE49-F238E27FC236}">
              <a16:creationId xmlns:a16="http://schemas.microsoft.com/office/drawing/2014/main" id="{00000000-0008-0000-0F00-00007E030000}"/>
            </a:ext>
          </a:extLst>
        </xdr:cNvPr>
        <xdr:cNvSpPr txBox="1"/>
      </xdr:nvSpPr>
      <xdr:spPr>
        <a:xfrm>
          <a:off x="13742044" y="16779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169653</xdr:rowOff>
    </xdr:from>
    <xdr:ext cx="405111" cy="259045"/>
    <xdr:sp macro="" textlink="">
      <xdr:nvSpPr>
        <xdr:cNvPr id="895" name="n_2mainValue【庁舎】&#10;有形固定資産減価償却率">
          <a:extLst>
            <a:ext uri="{FF2B5EF4-FFF2-40B4-BE49-F238E27FC236}">
              <a16:creationId xmlns:a16="http://schemas.microsoft.com/office/drawing/2014/main" id="{00000000-0008-0000-0F00-00007F030000}"/>
            </a:ext>
          </a:extLst>
        </xdr:cNvPr>
        <xdr:cNvSpPr txBox="1"/>
      </xdr:nvSpPr>
      <xdr:spPr>
        <a:xfrm>
          <a:off x="12960994" y="16743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171285</xdr:rowOff>
    </xdr:from>
    <xdr:ext cx="405111" cy="259045"/>
    <xdr:sp macro="" textlink="">
      <xdr:nvSpPr>
        <xdr:cNvPr id="896" name="n_3mainValue【庁舎】&#10;有形固定資産減価償却率">
          <a:extLst>
            <a:ext uri="{FF2B5EF4-FFF2-40B4-BE49-F238E27FC236}">
              <a16:creationId xmlns:a16="http://schemas.microsoft.com/office/drawing/2014/main" id="{00000000-0008-0000-0F00-000080030000}"/>
            </a:ext>
          </a:extLst>
        </xdr:cNvPr>
        <xdr:cNvSpPr txBox="1"/>
      </xdr:nvSpPr>
      <xdr:spPr>
        <a:xfrm>
          <a:off x="12167244" y="16744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158222</xdr:rowOff>
    </xdr:from>
    <xdr:ext cx="405111" cy="259045"/>
    <xdr:sp macro="" textlink="">
      <xdr:nvSpPr>
        <xdr:cNvPr id="897" name="n_4mainValue【庁舎】&#10;有形固定資産減価償却率">
          <a:extLst>
            <a:ext uri="{FF2B5EF4-FFF2-40B4-BE49-F238E27FC236}">
              <a16:creationId xmlns:a16="http://schemas.microsoft.com/office/drawing/2014/main" id="{00000000-0008-0000-0F00-000081030000}"/>
            </a:ext>
          </a:extLst>
        </xdr:cNvPr>
        <xdr:cNvSpPr txBox="1"/>
      </xdr:nvSpPr>
      <xdr:spPr>
        <a:xfrm>
          <a:off x="11354444" y="16731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00000000-0008-0000-0F00-00008203000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00000000-0008-0000-0F00-000083030000}"/>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00000000-0008-0000-0F00-000084030000}"/>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00000000-0008-0000-0F00-000085030000}"/>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00000000-0008-0000-0F00-000086030000}"/>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F00-000087030000}"/>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F00-000088030000}"/>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00000000-0008-0000-0F00-000089030000}"/>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00000000-0008-0000-0F00-00008A030000}"/>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00000000-0008-0000-0F00-00008B03000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908" name="直線コネクタ 907">
          <a:extLst>
            <a:ext uri="{FF2B5EF4-FFF2-40B4-BE49-F238E27FC236}">
              <a16:creationId xmlns:a16="http://schemas.microsoft.com/office/drawing/2014/main" id="{00000000-0008-0000-0F00-00008C030000}"/>
            </a:ext>
          </a:extLst>
        </xdr:cNvPr>
        <xdr:cNvCxnSpPr/>
      </xdr:nvCxnSpPr>
      <xdr:spPr>
        <a:xfrm>
          <a:off x="16459200" y="1819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909" name="テキスト ボックス 908">
          <a:extLst>
            <a:ext uri="{FF2B5EF4-FFF2-40B4-BE49-F238E27FC236}">
              <a16:creationId xmlns:a16="http://schemas.microsoft.com/office/drawing/2014/main" id="{00000000-0008-0000-0F00-00008D030000}"/>
            </a:ext>
          </a:extLst>
        </xdr:cNvPr>
        <xdr:cNvSpPr txBox="1"/>
      </xdr:nvSpPr>
      <xdr:spPr>
        <a:xfrm>
          <a:off x="1604917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910" name="直線コネクタ 909">
          <a:extLst>
            <a:ext uri="{FF2B5EF4-FFF2-40B4-BE49-F238E27FC236}">
              <a16:creationId xmlns:a16="http://schemas.microsoft.com/office/drawing/2014/main" id="{00000000-0008-0000-0F00-00008E030000}"/>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911" name="テキスト ボックス 910">
          <a:extLst>
            <a:ext uri="{FF2B5EF4-FFF2-40B4-BE49-F238E27FC236}">
              <a16:creationId xmlns:a16="http://schemas.microsoft.com/office/drawing/2014/main" id="{00000000-0008-0000-0F00-00008F030000}"/>
            </a:ext>
          </a:extLst>
        </xdr:cNvPr>
        <xdr:cNvSpPr txBox="1"/>
      </xdr:nvSpPr>
      <xdr:spPr>
        <a:xfrm>
          <a:off x="1604917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912" name="直線コネクタ 911">
          <a:extLst>
            <a:ext uri="{FF2B5EF4-FFF2-40B4-BE49-F238E27FC236}">
              <a16:creationId xmlns:a16="http://schemas.microsoft.com/office/drawing/2014/main" id="{00000000-0008-0000-0F00-000090030000}"/>
            </a:ext>
          </a:extLst>
        </xdr:cNvPr>
        <xdr:cNvCxnSpPr/>
      </xdr:nvCxnSpPr>
      <xdr:spPr>
        <a:xfrm>
          <a:off x="16459200" y="17621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913" name="テキスト ボックス 912">
          <a:extLst>
            <a:ext uri="{FF2B5EF4-FFF2-40B4-BE49-F238E27FC236}">
              <a16:creationId xmlns:a16="http://schemas.microsoft.com/office/drawing/2014/main" id="{00000000-0008-0000-0F00-000091030000}"/>
            </a:ext>
          </a:extLst>
        </xdr:cNvPr>
        <xdr:cNvSpPr txBox="1"/>
      </xdr:nvSpPr>
      <xdr:spPr>
        <a:xfrm>
          <a:off x="1604917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00000000-0008-0000-0F00-000093030000}"/>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16459200" y="1704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917" name="テキスト ボックス 916">
          <a:extLst>
            <a:ext uri="{FF2B5EF4-FFF2-40B4-BE49-F238E27FC236}">
              <a16:creationId xmlns:a16="http://schemas.microsoft.com/office/drawing/2014/main" id="{00000000-0008-0000-0F00-000095030000}"/>
            </a:ext>
          </a:extLst>
        </xdr:cNvPr>
        <xdr:cNvSpPr txBox="1"/>
      </xdr:nvSpPr>
      <xdr:spPr>
        <a:xfrm>
          <a:off x="1604917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16459200" y="1676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19" name="テキスト ボックス 918">
          <a:extLst>
            <a:ext uri="{FF2B5EF4-FFF2-40B4-BE49-F238E27FC236}">
              <a16:creationId xmlns:a16="http://schemas.microsoft.com/office/drawing/2014/main" id="{00000000-0008-0000-0F00-000097030000}"/>
            </a:ext>
          </a:extLst>
        </xdr:cNvPr>
        <xdr:cNvSpPr txBox="1"/>
      </xdr:nvSpPr>
      <xdr:spPr>
        <a:xfrm>
          <a:off x="1604917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920" name="直線コネクタ 919">
          <a:extLst>
            <a:ext uri="{FF2B5EF4-FFF2-40B4-BE49-F238E27FC236}">
              <a16:creationId xmlns:a16="http://schemas.microsoft.com/office/drawing/2014/main" id="{00000000-0008-0000-0F00-000098030000}"/>
            </a:ext>
          </a:extLst>
        </xdr:cNvPr>
        <xdr:cNvCxnSpPr/>
      </xdr:nvCxnSpPr>
      <xdr:spPr>
        <a:xfrm>
          <a:off x="16459200" y="1647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921" name="テキスト ボックス 920">
          <a:extLst>
            <a:ext uri="{FF2B5EF4-FFF2-40B4-BE49-F238E27FC236}">
              <a16:creationId xmlns:a16="http://schemas.microsoft.com/office/drawing/2014/main" id="{00000000-0008-0000-0F00-000099030000}"/>
            </a:ext>
          </a:extLst>
        </xdr:cNvPr>
        <xdr:cNvSpPr txBox="1"/>
      </xdr:nvSpPr>
      <xdr:spPr>
        <a:xfrm>
          <a:off x="16049171" y="16336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a:extLst>
            <a:ext uri="{FF2B5EF4-FFF2-40B4-BE49-F238E27FC236}">
              <a16:creationId xmlns:a16="http://schemas.microsoft.com/office/drawing/2014/main" id="{00000000-0008-0000-0F00-00009A030000}"/>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a:extLst>
            <a:ext uri="{FF2B5EF4-FFF2-40B4-BE49-F238E27FC236}">
              <a16:creationId xmlns:a16="http://schemas.microsoft.com/office/drawing/2014/main" id="{00000000-0008-0000-0F00-00009B030000}"/>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a:extLst>
            <a:ext uri="{FF2B5EF4-FFF2-40B4-BE49-F238E27FC236}">
              <a16:creationId xmlns:a16="http://schemas.microsoft.com/office/drawing/2014/main" id="{00000000-0008-0000-0F00-00009C030000}"/>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170498</xdr:rowOff>
    </xdr:from>
    <xdr:to>
      <xdr:col>116</xdr:col>
      <xdr:colOff>62864</xdr:colOff>
      <xdr:row>108</xdr:row>
      <xdr:rowOff>56198</xdr:rowOff>
    </xdr:to>
    <xdr:cxnSp macro="">
      <xdr:nvCxnSpPr>
        <xdr:cNvPr id="925" name="直線コネクタ 924">
          <a:extLst>
            <a:ext uri="{FF2B5EF4-FFF2-40B4-BE49-F238E27FC236}">
              <a16:creationId xmlns:a16="http://schemas.microsoft.com/office/drawing/2014/main" id="{00000000-0008-0000-0F00-00009D030000}"/>
            </a:ext>
          </a:extLst>
        </xdr:cNvPr>
        <xdr:cNvCxnSpPr/>
      </xdr:nvCxnSpPr>
      <xdr:spPr>
        <a:xfrm flipV="1">
          <a:off x="19951064" y="16572548"/>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60025</xdr:rowOff>
    </xdr:from>
    <xdr:ext cx="469744" cy="259045"/>
    <xdr:sp macro="" textlink="">
      <xdr:nvSpPr>
        <xdr:cNvPr id="926" name="【庁舎】&#10;一人当たり面積最小値テキスト">
          <a:extLst>
            <a:ext uri="{FF2B5EF4-FFF2-40B4-BE49-F238E27FC236}">
              <a16:creationId xmlns:a16="http://schemas.microsoft.com/office/drawing/2014/main" id="{00000000-0008-0000-0F00-00009E030000}"/>
            </a:ext>
          </a:extLst>
        </xdr:cNvPr>
        <xdr:cNvSpPr txBox="1"/>
      </xdr:nvSpPr>
      <xdr:spPr>
        <a:xfrm>
          <a:off x="19989800" y="18005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56198</xdr:rowOff>
    </xdr:from>
    <xdr:to>
      <xdr:col>116</xdr:col>
      <xdr:colOff>152400</xdr:colOff>
      <xdr:row>108</xdr:row>
      <xdr:rowOff>56198</xdr:rowOff>
    </xdr:to>
    <xdr:cxnSp macro="">
      <xdr:nvCxnSpPr>
        <xdr:cNvPr id="927" name="直線コネクタ 926">
          <a:extLst>
            <a:ext uri="{FF2B5EF4-FFF2-40B4-BE49-F238E27FC236}">
              <a16:creationId xmlns:a16="http://schemas.microsoft.com/office/drawing/2014/main" id="{00000000-0008-0000-0F00-00009F030000}"/>
            </a:ext>
          </a:extLst>
        </xdr:cNvPr>
        <xdr:cNvCxnSpPr/>
      </xdr:nvCxnSpPr>
      <xdr:spPr>
        <a:xfrm>
          <a:off x="19881850" y="1800129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117175</xdr:rowOff>
    </xdr:from>
    <xdr:ext cx="469744" cy="259045"/>
    <xdr:sp macro="" textlink="">
      <xdr:nvSpPr>
        <xdr:cNvPr id="928" name="【庁舎】&#10;一人当たり面積最大値テキスト">
          <a:extLst>
            <a:ext uri="{FF2B5EF4-FFF2-40B4-BE49-F238E27FC236}">
              <a16:creationId xmlns:a16="http://schemas.microsoft.com/office/drawing/2014/main" id="{00000000-0008-0000-0F00-0000A0030000}"/>
            </a:ext>
          </a:extLst>
        </xdr:cNvPr>
        <xdr:cNvSpPr txBox="1"/>
      </xdr:nvSpPr>
      <xdr:spPr>
        <a:xfrm>
          <a:off x="19989800" y="1634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170498</xdr:rowOff>
    </xdr:from>
    <xdr:to>
      <xdr:col>116</xdr:col>
      <xdr:colOff>152400</xdr:colOff>
      <xdr:row>99</xdr:row>
      <xdr:rowOff>170498</xdr:rowOff>
    </xdr:to>
    <xdr:cxnSp macro="">
      <xdr:nvCxnSpPr>
        <xdr:cNvPr id="929" name="直線コネクタ 928">
          <a:extLst>
            <a:ext uri="{FF2B5EF4-FFF2-40B4-BE49-F238E27FC236}">
              <a16:creationId xmlns:a16="http://schemas.microsoft.com/office/drawing/2014/main" id="{00000000-0008-0000-0F00-0000A1030000}"/>
            </a:ext>
          </a:extLst>
        </xdr:cNvPr>
        <xdr:cNvCxnSpPr/>
      </xdr:nvCxnSpPr>
      <xdr:spPr>
        <a:xfrm>
          <a:off x="19881850" y="165725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32402</xdr:rowOff>
    </xdr:from>
    <xdr:ext cx="469744" cy="259045"/>
    <xdr:sp macro="" textlink="">
      <xdr:nvSpPr>
        <xdr:cNvPr id="930" name="【庁舎】&#10;一人当たり面積平均値テキスト">
          <a:extLst>
            <a:ext uri="{FF2B5EF4-FFF2-40B4-BE49-F238E27FC236}">
              <a16:creationId xmlns:a16="http://schemas.microsoft.com/office/drawing/2014/main" id="{00000000-0008-0000-0F00-0000A2030000}"/>
            </a:ext>
          </a:extLst>
        </xdr:cNvPr>
        <xdr:cNvSpPr txBox="1"/>
      </xdr:nvSpPr>
      <xdr:spPr>
        <a:xfrm>
          <a:off x="19989800" y="174631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53975</xdr:rowOff>
    </xdr:from>
    <xdr:to>
      <xdr:col>116</xdr:col>
      <xdr:colOff>114300</xdr:colOff>
      <xdr:row>105</xdr:row>
      <xdr:rowOff>155575</xdr:rowOff>
    </xdr:to>
    <xdr:sp macro="" textlink="">
      <xdr:nvSpPr>
        <xdr:cNvPr id="931" name="フローチャート: 判断 930">
          <a:extLst>
            <a:ext uri="{FF2B5EF4-FFF2-40B4-BE49-F238E27FC236}">
              <a16:creationId xmlns:a16="http://schemas.microsoft.com/office/drawing/2014/main" id="{00000000-0008-0000-0F00-0000A3030000}"/>
            </a:ext>
          </a:extLst>
        </xdr:cNvPr>
        <xdr:cNvSpPr/>
      </xdr:nvSpPr>
      <xdr:spPr>
        <a:xfrm>
          <a:off x="19900900" y="1748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56832</xdr:rowOff>
    </xdr:from>
    <xdr:to>
      <xdr:col>112</xdr:col>
      <xdr:colOff>38100</xdr:colOff>
      <xdr:row>105</xdr:row>
      <xdr:rowOff>158432</xdr:rowOff>
    </xdr:to>
    <xdr:sp macro="" textlink="">
      <xdr:nvSpPr>
        <xdr:cNvPr id="932" name="フローチャート: 判断 931">
          <a:extLst>
            <a:ext uri="{FF2B5EF4-FFF2-40B4-BE49-F238E27FC236}">
              <a16:creationId xmlns:a16="http://schemas.microsoft.com/office/drawing/2014/main" id="{00000000-0008-0000-0F00-0000A4030000}"/>
            </a:ext>
          </a:extLst>
        </xdr:cNvPr>
        <xdr:cNvSpPr/>
      </xdr:nvSpPr>
      <xdr:spPr>
        <a:xfrm>
          <a:off x="19157950" y="1748758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93980</xdr:rowOff>
    </xdr:from>
    <xdr:to>
      <xdr:col>107</xdr:col>
      <xdr:colOff>101600</xdr:colOff>
      <xdr:row>106</xdr:row>
      <xdr:rowOff>24130</xdr:rowOff>
    </xdr:to>
    <xdr:sp macro="" textlink="">
      <xdr:nvSpPr>
        <xdr:cNvPr id="933" name="フローチャート: 判断 932">
          <a:extLst>
            <a:ext uri="{FF2B5EF4-FFF2-40B4-BE49-F238E27FC236}">
              <a16:creationId xmlns:a16="http://schemas.microsoft.com/office/drawing/2014/main" id="{00000000-0008-0000-0F00-0000A5030000}"/>
            </a:ext>
          </a:extLst>
        </xdr:cNvPr>
        <xdr:cNvSpPr/>
      </xdr:nvSpPr>
      <xdr:spPr>
        <a:xfrm>
          <a:off x="18345150" y="1752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65405</xdr:rowOff>
    </xdr:from>
    <xdr:to>
      <xdr:col>102</xdr:col>
      <xdr:colOff>165100</xdr:colOff>
      <xdr:row>105</xdr:row>
      <xdr:rowOff>167005</xdr:rowOff>
    </xdr:to>
    <xdr:sp macro="" textlink="">
      <xdr:nvSpPr>
        <xdr:cNvPr id="934" name="フローチャート: 判断 933">
          <a:extLst>
            <a:ext uri="{FF2B5EF4-FFF2-40B4-BE49-F238E27FC236}">
              <a16:creationId xmlns:a16="http://schemas.microsoft.com/office/drawing/2014/main" id="{00000000-0008-0000-0F00-0000A6030000}"/>
            </a:ext>
          </a:extLst>
        </xdr:cNvPr>
        <xdr:cNvSpPr/>
      </xdr:nvSpPr>
      <xdr:spPr>
        <a:xfrm>
          <a:off x="17551400" y="1749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102552</xdr:rowOff>
    </xdr:from>
    <xdr:to>
      <xdr:col>98</xdr:col>
      <xdr:colOff>38100</xdr:colOff>
      <xdr:row>106</xdr:row>
      <xdr:rowOff>32702</xdr:rowOff>
    </xdr:to>
    <xdr:sp macro="" textlink="">
      <xdr:nvSpPr>
        <xdr:cNvPr id="935" name="フローチャート: 判断 934">
          <a:extLst>
            <a:ext uri="{FF2B5EF4-FFF2-40B4-BE49-F238E27FC236}">
              <a16:creationId xmlns:a16="http://schemas.microsoft.com/office/drawing/2014/main" id="{00000000-0008-0000-0F00-0000A7030000}"/>
            </a:ext>
          </a:extLst>
        </xdr:cNvPr>
        <xdr:cNvSpPr/>
      </xdr:nvSpPr>
      <xdr:spPr>
        <a:xfrm>
          <a:off x="16757650" y="1753330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0000000-0008-0000-0F00-0000A8030000}"/>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00000000-0008-0000-0F00-0000A9030000}"/>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00000000-0008-0000-0F00-0000AA030000}"/>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00000000-0008-0000-0F00-0000AB030000}"/>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00000000-0008-0000-0F00-0000AC030000}"/>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22543</xdr:rowOff>
    </xdr:from>
    <xdr:to>
      <xdr:col>116</xdr:col>
      <xdr:colOff>114300</xdr:colOff>
      <xdr:row>103</xdr:row>
      <xdr:rowOff>124143</xdr:rowOff>
    </xdr:to>
    <xdr:sp macro="" textlink="">
      <xdr:nvSpPr>
        <xdr:cNvPr id="941" name="楕円 940">
          <a:extLst>
            <a:ext uri="{FF2B5EF4-FFF2-40B4-BE49-F238E27FC236}">
              <a16:creationId xmlns:a16="http://schemas.microsoft.com/office/drawing/2014/main" id="{00000000-0008-0000-0F00-0000AD030000}"/>
            </a:ext>
          </a:extLst>
        </xdr:cNvPr>
        <xdr:cNvSpPr/>
      </xdr:nvSpPr>
      <xdr:spPr>
        <a:xfrm>
          <a:off x="19900900" y="17110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45420</xdr:rowOff>
    </xdr:from>
    <xdr:ext cx="469744" cy="259045"/>
    <xdr:sp macro="" textlink="">
      <xdr:nvSpPr>
        <xdr:cNvPr id="942" name="【庁舎】&#10;一人当たり面積該当値テキスト">
          <a:extLst>
            <a:ext uri="{FF2B5EF4-FFF2-40B4-BE49-F238E27FC236}">
              <a16:creationId xmlns:a16="http://schemas.microsoft.com/office/drawing/2014/main" id="{00000000-0008-0000-0F00-0000AE030000}"/>
            </a:ext>
          </a:extLst>
        </xdr:cNvPr>
        <xdr:cNvSpPr txBox="1"/>
      </xdr:nvSpPr>
      <xdr:spPr>
        <a:xfrm>
          <a:off x="19989800" y="16961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28257</xdr:rowOff>
    </xdr:from>
    <xdr:to>
      <xdr:col>112</xdr:col>
      <xdr:colOff>38100</xdr:colOff>
      <xdr:row>103</xdr:row>
      <xdr:rowOff>129857</xdr:rowOff>
    </xdr:to>
    <xdr:sp macro="" textlink="">
      <xdr:nvSpPr>
        <xdr:cNvPr id="943" name="楕円 942">
          <a:extLst>
            <a:ext uri="{FF2B5EF4-FFF2-40B4-BE49-F238E27FC236}">
              <a16:creationId xmlns:a16="http://schemas.microsoft.com/office/drawing/2014/main" id="{00000000-0008-0000-0F00-0000AF030000}"/>
            </a:ext>
          </a:extLst>
        </xdr:cNvPr>
        <xdr:cNvSpPr/>
      </xdr:nvSpPr>
      <xdr:spPr>
        <a:xfrm>
          <a:off x="19157950" y="1711610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73343</xdr:rowOff>
    </xdr:from>
    <xdr:to>
      <xdr:col>116</xdr:col>
      <xdr:colOff>63500</xdr:colOff>
      <xdr:row>103</xdr:row>
      <xdr:rowOff>79057</xdr:rowOff>
    </xdr:to>
    <xdr:cxnSp macro="">
      <xdr:nvCxnSpPr>
        <xdr:cNvPr id="944" name="直線コネクタ 943">
          <a:extLst>
            <a:ext uri="{FF2B5EF4-FFF2-40B4-BE49-F238E27FC236}">
              <a16:creationId xmlns:a16="http://schemas.microsoft.com/office/drawing/2014/main" id="{00000000-0008-0000-0F00-0000B0030000}"/>
            </a:ext>
          </a:extLst>
        </xdr:cNvPr>
        <xdr:cNvCxnSpPr/>
      </xdr:nvCxnSpPr>
      <xdr:spPr>
        <a:xfrm flipV="1">
          <a:off x="19202400" y="17161193"/>
          <a:ext cx="7493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36830</xdr:rowOff>
    </xdr:from>
    <xdr:to>
      <xdr:col>107</xdr:col>
      <xdr:colOff>101600</xdr:colOff>
      <xdr:row>103</xdr:row>
      <xdr:rowOff>138430</xdr:rowOff>
    </xdr:to>
    <xdr:sp macro="" textlink="">
      <xdr:nvSpPr>
        <xdr:cNvPr id="945" name="楕円 944">
          <a:extLst>
            <a:ext uri="{FF2B5EF4-FFF2-40B4-BE49-F238E27FC236}">
              <a16:creationId xmlns:a16="http://schemas.microsoft.com/office/drawing/2014/main" id="{00000000-0008-0000-0F00-0000B1030000}"/>
            </a:ext>
          </a:extLst>
        </xdr:cNvPr>
        <xdr:cNvSpPr/>
      </xdr:nvSpPr>
      <xdr:spPr>
        <a:xfrm>
          <a:off x="18345150" y="1712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79057</xdr:rowOff>
    </xdr:from>
    <xdr:to>
      <xdr:col>111</xdr:col>
      <xdr:colOff>177800</xdr:colOff>
      <xdr:row>103</xdr:row>
      <xdr:rowOff>87630</xdr:rowOff>
    </xdr:to>
    <xdr:cxnSp macro="">
      <xdr:nvCxnSpPr>
        <xdr:cNvPr id="946" name="直線コネクタ 945">
          <a:extLst>
            <a:ext uri="{FF2B5EF4-FFF2-40B4-BE49-F238E27FC236}">
              <a16:creationId xmlns:a16="http://schemas.microsoft.com/office/drawing/2014/main" id="{00000000-0008-0000-0F00-0000B2030000}"/>
            </a:ext>
          </a:extLst>
        </xdr:cNvPr>
        <xdr:cNvCxnSpPr/>
      </xdr:nvCxnSpPr>
      <xdr:spPr>
        <a:xfrm flipV="1">
          <a:off x="18395950" y="17166907"/>
          <a:ext cx="80645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42545</xdr:rowOff>
    </xdr:from>
    <xdr:to>
      <xdr:col>102</xdr:col>
      <xdr:colOff>165100</xdr:colOff>
      <xdr:row>103</xdr:row>
      <xdr:rowOff>144145</xdr:rowOff>
    </xdr:to>
    <xdr:sp macro="" textlink="">
      <xdr:nvSpPr>
        <xdr:cNvPr id="947" name="楕円 946">
          <a:extLst>
            <a:ext uri="{FF2B5EF4-FFF2-40B4-BE49-F238E27FC236}">
              <a16:creationId xmlns:a16="http://schemas.microsoft.com/office/drawing/2014/main" id="{00000000-0008-0000-0F00-0000B3030000}"/>
            </a:ext>
          </a:extLst>
        </xdr:cNvPr>
        <xdr:cNvSpPr/>
      </xdr:nvSpPr>
      <xdr:spPr>
        <a:xfrm>
          <a:off x="17551400" y="1713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87630</xdr:rowOff>
    </xdr:from>
    <xdr:to>
      <xdr:col>107</xdr:col>
      <xdr:colOff>50800</xdr:colOff>
      <xdr:row>103</xdr:row>
      <xdr:rowOff>93345</xdr:rowOff>
    </xdr:to>
    <xdr:cxnSp macro="">
      <xdr:nvCxnSpPr>
        <xdr:cNvPr id="948" name="直線コネクタ 947">
          <a:extLst>
            <a:ext uri="{FF2B5EF4-FFF2-40B4-BE49-F238E27FC236}">
              <a16:creationId xmlns:a16="http://schemas.microsoft.com/office/drawing/2014/main" id="{00000000-0008-0000-0F00-0000B4030000}"/>
            </a:ext>
          </a:extLst>
        </xdr:cNvPr>
        <xdr:cNvCxnSpPr/>
      </xdr:nvCxnSpPr>
      <xdr:spPr>
        <a:xfrm flipV="1">
          <a:off x="17602200" y="17175480"/>
          <a:ext cx="7937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11113</xdr:rowOff>
    </xdr:from>
    <xdr:to>
      <xdr:col>98</xdr:col>
      <xdr:colOff>38100</xdr:colOff>
      <xdr:row>103</xdr:row>
      <xdr:rowOff>112713</xdr:rowOff>
    </xdr:to>
    <xdr:sp macro="" textlink="">
      <xdr:nvSpPr>
        <xdr:cNvPr id="949" name="楕円 948">
          <a:extLst>
            <a:ext uri="{FF2B5EF4-FFF2-40B4-BE49-F238E27FC236}">
              <a16:creationId xmlns:a16="http://schemas.microsoft.com/office/drawing/2014/main" id="{00000000-0008-0000-0F00-0000B5030000}"/>
            </a:ext>
          </a:extLst>
        </xdr:cNvPr>
        <xdr:cNvSpPr/>
      </xdr:nvSpPr>
      <xdr:spPr>
        <a:xfrm>
          <a:off x="16757650" y="1709896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61913</xdr:rowOff>
    </xdr:from>
    <xdr:to>
      <xdr:col>102</xdr:col>
      <xdr:colOff>114300</xdr:colOff>
      <xdr:row>103</xdr:row>
      <xdr:rowOff>93345</xdr:rowOff>
    </xdr:to>
    <xdr:cxnSp macro="">
      <xdr:nvCxnSpPr>
        <xdr:cNvPr id="950" name="直線コネクタ 949">
          <a:extLst>
            <a:ext uri="{FF2B5EF4-FFF2-40B4-BE49-F238E27FC236}">
              <a16:creationId xmlns:a16="http://schemas.microsoft.com/office/drawing/2014/main" id="{00000000-0008-0000-0F00-0000B6030000}"/>
            </a:ext>
          </a:extLst>
        </xdr:cNvPr>
        <xdr:cNvCxnSpPr/>
      </xdr:nvCxnSpPr>
      <xdr:spPr>
        <a:xfrm>
          <a:off x="16802100" y="17149763"/>
          <a:ext cx="800100" cy="3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149559</xdr:rowOff>
    </xdr:from>
    <xdr:ext cx="469744" cy="259045"/>
    <xdr:sp macro="" textlink="">
      <xdr:nvSpPr>
        <xdr:cNvPr id="951" name="n_1aveValue【庁舎】&#10;一人当たり面積">
          <a:extLst>
            <a:ext uri="{FF2B5EF4-FFF2-40B4-BE49-F238E27FC236}">
              <a16:creationId xmlns:a16="http://schemas.microsoft.com/office/drawing/2014/main" id="{00000000-0008-0000-0F00-0000B7030000}"/>
            </a:ext>
          </a:extLst>
        </xdr:cNvPr>
        <xdr:cNvSpPr txBox="1"/>
      </xdr:nvSpPr>
      <xdr:spPr>
        <a:xfrm>
          <a:off x="18980227" y="1758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15257</xdr:rowOff>
    </xdr:from>
    <xdr:ext cx="469744" cy="259045"/>
    <xdr:sp macro="" textlink="">
      <xdr:nvSpPr>
        <xdr:cNvPr id="952" name="n_2aveValue【庁舎】&#10;一人当たり面積">
          <a:extLst>
            <a:ext uri="{FF2B5EF4-FFF2-40B4-BE49-F238E27FC236}">
              <a16:creationId xmlns:a16="http://schemas.microsoft.com/office/drawing/2014/main" id="{00000000-0008-0000-0F00-0000B8030000}"/>
            </a:ext>
          </a:extLst>
        </xdr:cNvPr>
        <xdr:cNvSpPr txBox="1"/>
      </xdr:nvSpPr>
      <xdr:spPr>
        <a:xfrm>
          <a:off x="18180127" y="17617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158132</xdr:rowOff>
    </xdr:from>
    <xdr:ext cx="469744" cy="259045"/>
    <xdr:sp macro="" textlink="">
      <xdr:nvSpPr>
        <xdr:cNvPr id="953" name="n_3aveValue【庁舎】&#10;一人当たり面積">
          <a:extLst>
            <a:ext uri="{FF2B5EF4-FFF2-40B4-BE49-F238E27FC236}">
              <a16:creationId xmlns:a16="http://schemas.microsoft.com/office/drawing/2014/main" id="{00000000-0008-0000-0F00-0000B9030000}"/>
            </a:ext>
          </a:extLst>
        </xdr:cNvPr>
        <xdr:cNvSpPr txBox="1"/>
      </xdr:nvSpPr>
      <xdr:spPr>
        <a:xfrm>
          <a:off x="17386377" y="17588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23829</xdr:rowOff>
    </xdr:from>
    <xdr:ext cx="469744" cy="259045"/>
    <xdr:sp macro="" textlink="">
      <xdr:nvSpPr>
        <xdr:cNvPr id="954" name="n_4aveValue【庁舎】&#10;一人当たり面積">
          <a:extLst>
            <a:ext uri="{FF2B5EF4-FFF2-40B4-BE49-F238E27FC236}">
              <a16:creationId xmlns:a16="http://schemas.microsoft.com/office/drawing/2014/main" id="{00000000-0008-0000-0F00-0000BA030000}"/>
            </a:ext>
          </a:extLst>
        </xdr:cNvPr>
        <xdr:cNvSpPr txBox="1"/>
      </xdr:nvSpPr>
      <xdr:spPr>
        <a:xfrm>
          <a:off x="16592627" y="17626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146384</xdr:rowOff>
    </xdr:from>
    <xdr:ext cx="469744" cy="259045"/>
    <xdr:sp macro="" textlink="">
      <xdr:nvSpPr>
        <xdr:cNvPr id="955" name="n_1mainValue【庁舎】&#10;一人当たり面積">
          <a:extLst>
            <a:ext uri="{FF2B5EF4-FFF2-40B4-BE49-F238E27FC236}">
              <a16:creationId xmlns:a16="http://schemas.microsoft.com/office/drawing/2014/main" id="{00000000-0008-0000-0F00-0000BB030000}"/>
            </a:ext>
          </a:extLst>
        </xdr:cNvPr>
        <xdr:cNvSpPr txBox="1"/>
      </xdr:nvSpPr>
      <xdr:spPr>
        <a:xfrm>
          <a:off x="18980227" y="16891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154957</xdr:rowOff>
    </xdr:from>
    <xdr:ext cx="469744" cy="259045"/>
    <xdr:sp macro="" textlink="">
      <xdr:nvSpPr>
        <xdr:cNvPr id="956" name="n_2mainValue【庁舎】&#10;一人当たり面積">
          <a:extLst>
            <a:ext uri="{FF2B5EF4-FFF2-40B4-BE49-F238E27FC236}">
              <a16:creationId xmlns:a16="http://schemas.microsoft.com/office/drawing/2014/main" id="{00000000-0008-0000-0F00-0000BC030000}"/>
            </a:ext>
          </a:extLst>
        </xdr:cNvPr>
        <xdr:cNvSpPr txBox="1"/>
      </xdr:nvSpPr>
      <xdr:spPr>
        <a:xfrm>
          <a:off x="18180127" y="1689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160672</xdr:rowOff>
    </xdr:from>
    <xdr:ext cx="469744" cy="259045"/>
    <xdr:sp macro="" textlink="">
      <xdr:nvSpPr>
        <xdr:cNvPr id="957" name="n_3mainValue【庁舎】&#10;一人当たり面積">
          <a:extLst>
            <a:ext uri="{FF2B5EF4-FFF2-40B4-BE49-F238E27FC236}">
              <a16:creationId xmlns:a16="http://schemas.microsoft.com/office/drawing/2014/main" id="{00000000-0008-0000-0F00-0000BD030000}"/>
            </a:ext>
          </a:extLst>
        </xdr:cNvPr>
        <xdr:cNvSpPr txBox="1"/>
      </xdr:nvSpPr>
      <xdr:spPr>
        <a:xfrm>
          <a:off x="17386377" y="1690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129240</xdr:rowOff>
    </xdr:from>
    <xdr:ext cx="469744" cy="259045"/>
    <xdr:sp macro="" textlink="">
      <xdr:nvSpPr>
        <xdr:cNvPr id="958" name="n_4mainValue【庁舎】&#10;一人当たり面積">
          <a:extLst>
            <a:ext uri="{FF2B5EF4-FFF2-40B4-BE49-F238E27FC236}">
              <a16:creationId xmlns:a16="http://schemas.microsoft.com/office/drawing/2014/main" id="{00000000-0008-0000-0F00-0000BE030000}"/>
            </a:ext>
          </a:extLst>
        </xdr:cNvPr>
        <xdr:cNvSpPr txBox="1"/>
      </xdr:nvSpPr>
      <xdr:spPr>
        <a:xfrm>
          <a:off x="16592627" y="16874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a:extLst>
            <a:ext uri="{FF2B5EF4-FFF2-40B4-BE49-F238E27FC236}">
              <a16:creationId xmlns:a16="http://schemas.microsoft.com/office/drawing/2014/main" id="{00000000-0008-0000-0F00-0000BF030000}"/>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a:extLst>
            <a:ext uri="{FF2B5EF4-FFF2-40B4-BE49-F238E27FC236}">
              <a16:creationId xmlns:a16="http://schemas.microsoft.com/office/drawing/2014/main" id="{00000000-0008-0000-0F00-0000C0030000}"/>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a:extLst>
            <a:ext uri="{FF2B5EF4-FFF2-40B4-BE49-F238E27FC236}">
              <a16:creationId xmlns:a16="http://schemas.microsoft.com/office/drawing/2014/main" id="{00000000-0008-0000-0F00-0000C1030000}"/>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庁舎にかかる有形固定資産減価償却率は、近年庁舎整備事業（建替え）を実施したことにより類似団体と比較して低い水準にある。　地域市民センターにおいても築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年以上経過した施設が多く順次改修や建替えを行っているところであり、今後も低い水準での推移が見込まれる。保健センター・保健所においても老朽化が著しく、築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を経過した施設が複数あるため類似団体内平均値を上回っているが、今後も順次改修や建替え時期を迎えるため、数値の改善が見込まれる。公共施設等総合管理計画に基づき、除却や必要に応じて複合化など機能の見直しに取り組んでいくことと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89,038
84,896
481.62
46,229,457
43,420,932
2,422,501
25,831,881
46,546,405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ヶ年平均）は、直近</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ヶ年は緩やかな減少傾向にあり類似団体平均値を下回っている。単年度財政力指数は、景気回復や企業業績の伸びによる個人・法人市民税の増、家屋の新増築による固定資産税の増により前年度より</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合併特例期間の終了を見据え、今後「歳入に見合った歳出」の徹底による歳出削減と市税徴収強化によって、引き続き持続可能な財政運営に努める。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38100</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81750"/>
          <a:ext cx="0" cy="1367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124477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38100</xdr:rowOff>
    </xdr:from>
    <xdr:to>
      <xdr:col>24</xdr:col>
      <xdr:colOff>12700</xdr:colOff>
      <xdr:row>37</xdr:row>
      <xdr:rowOff>38100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132645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06733"/>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4532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33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159455</xdr:rowOff>
    </xdr:from>
    <xdr:to>
      <xdr:col>23</xdr:col>
      <xdr:colOff>184150</xdr:colOff>
      <xdr:row>42</xdr:row>
      <xdr:rowOff>89605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65617</xdr:rowOff>
    </xdr:from>
    <xdr:to>
      <xdr:col>19</xdr:col>
      <xdr:colOff>133350</xdr:colOff>
      <xdr:row>42</xdr:row>
      <xdr:rowOff>105833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665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52211</xdr:rowOff>
    </xdr:from>
    <xdr:to>
      <xdr:col>15</xdr:col>
      <xdr:colOff>82550</xdr:colOff>
      <xdr:row>42</xdr:row>
      <xdr:rowOff>65617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5311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105833</xdr:rowOff>
    </xdr:from>
    <xdr:to>
      <xdr:col>15</xdr:col>
      <xdr:colOff>133350</xdr:colOff>
      <xdr:row>42</xdr:row>
      <xdr:rowOff>35983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46160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52211</xdr:rowOff>
    </xdr:from>
    <xdr:to>
      <xdr:col>11</xdr:col>
      <xdr:colOff>31750</xdr:colOff>
      <xdr:row>42</xdr:row>
      <xdr:rowOff>52211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2531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72972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119239</xdr:rowOff>
    </xdr:from>
    <xdr:to>
      <xdr:col>7</xdr:col>
      <xdr:colOff>31750</xdr:colOff>
      <xdr:row>42</xdr:row>
      <xdr:rowOff>49389</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59566</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81845</xdr:rowOff>
    </xdr:from>
    <xdr:to>
      <xdr:col>23</xdr:col>
      <xdr:colOff>184150</xdr:colOff>
      <xdr:row>43</xdr:row>
      <xdr:rowOff>11995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53922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5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14817</xdr:rowOff>
    </xdr:from>
    <xdr:to>
      <xdr:col>15</xdr:col>
      <xdr:colOff>133350</xdr:colOff>
      <xdr:row>42</xdr:row>
      <xdr:rowOff>116417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101194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1411</xdr:rowOff>
    </xdr:from>
    <xdr:to>
      <xdr:col>11</xdr:col>
      <xdr:colOff>82550</xdr:colOff>
      <xdr:row>42</xdr:row>
      <xdr:rowOff>103011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87788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8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1411</xdr:rowOff>
    </xdr:from>
    <xdr:to>
      <xdr:col>7</xdr:col>
      <xdr:colOff>31750</xdr:colOff>
      <xdr:row>42</xdr:row>
      <xdr:rowOff>103011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87788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8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経常一般財源において、臨時財政対策債が</a:t>
          </a:r>
          <a:r>
            <a:rPr kumimoji="1" lang="en-US" altLang="ja-JP" sz="1300">
              <a:latin typeface="ＭＳ Ｐゴシック" panose="020B0600070205080204" pitchFamily="50" charset="-128"/>
              <a:ea typeface="ＭＳ Ｐゴシック" panose="020B0600070205080204" pitchFamily="50" charset="-128"/>
            </a:rPr>
            <a:t>933</a:t>
          </a:r>
          <a:r>
            <a:rPr kumimoji="1" lang="ja-JP" altLang="en-US" sz="1300">
              <a:latin typeface="ＭＳ Ｐゴシック" panose="020B0600070205080204" pitchFamily="50" charset="-128"/>
              <a:ea typeface="ＭＳ Ｐゴシック" panose="020B0600070205080204" pitchFamily="50" charset="-128"/>
            </a:rPr>
            <a:t>百万円（▲</a:t>
          </a:r>
          <a:r>
            <a:rPr kumimoji="1" lang="en-US" altLang="ja-JP" sz="1300">
              <a:latin typeface="ＭＳ Ｐゴシック" panose="020B0600070205080204" pitchFamily="50" charset="-128"/>
              <a:ea typeface="ＭＳ Ｐゴシック" panose="020B0600070205080204" pitchFamily="50" charset="-128"/>
            </a:rPr>
            <a:t>62.1%</a:t>
          </a:r>
          <a:r>
            <a:rPr kumimoji="1" lang="ja-JP" altLang="en-US" sz="1300">
              <a:latin typeface="ＭＳ Ｐゴシック" panose="020B0600070205080204" pitchFamily="50" charset="-128"/>
              <a:ea typeface="ＭＳ Ｐゴシック" panose="020B0600070205080204" pitchFamily="50" charset="-128"/>
            </a:rPr>
            <a:t>）の減等の影響により</a:t>
          </a:r>
          <a:r>
            <a:rPr kumimoji="1" lang="en-US" altLang="ja-JP" sz="1300">
              <a:latin typeface="ＭＳ Ｐゴシック" panose="020B0600070205080204" pitchFamily="50" charset="-128"/>
              <a:ea typeface="ＭＳ Ｐゴシック" panose="020B0600070205080204" pitchFamily="50" charset="-128"/>
            </a:rPr>
            <a:t>612</a:t>
          </a:r>
          <a:r>
            <a:rPr kumimoji="1" lang="ja-JP" altLang="en-US" sz="1300">
              <a:latin typeface="ＭＳ Ｐゴシック" panose="020B0600070205080204" pitchFamily="50" charset="-128"/>
              <a:ea typeface="ＭＳ Ｐゴシック" panose="020B0600070205080204" pitchFamily="50" charset="-128"/>
            </a:rPr>
            <a:t>万円減少し、経常経費において、維持補修費が</a:t>
          </a:r>
          <a:r>
            <a:rPr kumimoji="1" lang="en-US" altLang="ja-JP" sz="1300">
              <a:latin typeface="ＭＳ Ｐゴシック" panose="020B0600070205080204" pitchFamily="50" charset="-128"/>
              <a:ea typeface="ＭＳ Ｐゴシック" panose="020B0600070205080204" pitchFamily="50" charset="-128"/>
            </a:rPr>
            <a:t>113</a:t>
          </a:r>
          <a:r>
            <a:rPr kumimoji="1" lang="ja-JP" altLang="en-US" sz="1300">
              <a:latin typeface="ＭＳ Ｐゴシック" panose="020B0600070205080204" pitchFamily="50" charset="-128"/>
              <a:ea typeface="ＭＳ Ｐゴシック" panose="020B0600070205080204" pitchFamily="50" charset="-128"/>
            </a:rPr>
            <a:t>万円（</a:t>
          </a:r>
          <a:r>
            <a:rPr kumimoji="1" lang="en-US" altLang="ja-JP" sz="1300">
              <a:latin typeface="ＭＳ Ｐゴシック" panose="020B0600070205080204" pitchFamily="50" charset="-128"/>
              <a:ea typeface="ＭＳ Ｐゴシック" panose="020B0600070205080204" pitchFamily="50" charset="-128"/>
            </a:rPr>
            <a:t>36.6%</a:t>
          </a:r>
          <a:r>
            <a:rPr kumimoji="1" lang="ja-JP" altLang="en-US" sz="1300">
              <a:latin typeface="ＭＳ Ｐゴシック" panose="020B0600070205080204" pitchFamily="50" charset="-128"/>
              <a:ea typeface="ＭＳ Ｐゴシック" panose="020B0600070205080204" pitchFamily="50" charset="-128"/>
            </a:rPr>
            <a:t>）の増、公債費が</a:t>
          </a:r>
          <a:r>
            <a:rPr kumimoji="1" lang="en-US" altLang="ja-JP" sz="1300">
              <a:latin typeface="ＭＳ Ｐゴシック" panose="020B0600070205080204" pitchFamily="50" charset="-128"/>
              <a:ea typeface="ＭＳ Ｐゴシック" panose="020B0600070205080204" pitchFamily="50" charset="-128"/>
            </a:rPr>
            <a:t>245</a:t>
          </a:r>
          <a:r>
            <a:rPr kumimoji="1" lang="ja-JP" altLang="en-US" sz="1300">
              <a:latin typeface="ＭＳ Ｐゴシック" panose="020B0600070205080204" pitchFamily="50" charset="-128"/>
              <a:ea typeface="ＭＳ Ｐゴシック" panose="020B0600070205080204" pitchFamily="50" charset="-128"/>
            </a:rPr>
            <a:t>万円（</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）の増等の影響により</a:t>
          </a:r>
          <a:r>
            <a:rPr kumimoji="1" lang="en-US" altLang="ja-JP" sz="1300">
              <a:latin typeface="ＭＳ Ｐゴシック" panose="020B0600070205080204" pitchFamily="50" charset="-128"/>
              <a:ea typeface="ＭＳ Ｐゴシック" panose="020B0600070205080204" pitchFamily="50" charset="-128"/>
            </a:rPr>
            <a:t>815</a:t>
          </a:r>
          <a:r>
            <a:rPr kumimoji="1" lang="ja-JP" altLang="en-US" sz="1300">
              <a:latin typeface="ＭＳ Ｐゴシック" panose="020B0600070205080204" pitchFamily="50" charset="-128"/>
              <a:ea typeface="ＭＳ Ｐゴシック" panose="020B0600070205080204" pitchFamily="50" charset="-128"/>
            </a:rPr>
            <a:t>万円増加した結果、経常収支比率は</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ポイント悪化した。</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133032</xdr:rowOff>
    </xdr:from>
    <xdr:to>
      <xdr:col>23</xdr:col>
      <xdr:colOff>133350</xdr:colOff>
      <xdr:row>66</xdr:row>
      <xdr:rowOff>34290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77132"/>
          <a:ext cx="0" cy="1272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6367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2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34290</xdr:rowOff>
    </xdr:from>
    <xdr:to>
      <xdr:col>24</xdr:col>
      <xdr:colOff>12700</xdr:colOff>
      <xdr:row>66</xdr:row>
      <xdr:rowOff>34290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4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47959</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20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133032</xdr:rowOff>
    </xdr:from>
    <xdr:to>
      <xdr:col>24</xdr:col>
      <xdr:colOff>12700</xdr:colOff>
      <xdr:row>58</xdr:row>
      <xdr:rowOff>133032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7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46990</xdr:rowOff>
    </xdr:from>
    <xdr:to>
      <xdr:col>23</xdr:col>
      <xdr:colOff>133350</xdr:colOff>
      <xdr:row>63</xdr:row>
      <xdr:rowOff>5715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505440"/>
          <a:ext cx="838200" cy="3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146702</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77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3175</xdr:rowOff>
    </xdr:from>
    <xdr:to>
      <xdr:col>23</xdr:col>
      <xdr:colOff>184150</xdr:colOff>
      <xdr:row>63</xdr:row>
      <xdr:rowOff>104775</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46990</xdr:rowOff>
    </xdr:from>
    <xdr:to>
      <xdr:col>19</xdr:col>
      <xdr:colOff>133350</xdr:colOff>
      <xdr:row>63</xdr:row>
      <xdr:rowOff>120332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505440"/>
          <a:ext cx="889000" cy="416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122872</xdr:rowOff>
    </xdr:from>
    <xdr:to>
      <xdr:col>19</xdr:col>
      <xdr:colOff>184150</xdr:colOff>
      <xdr:row>62</xdr:row>
      <xdr:rowOff>53022</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37799</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67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171132</xdr:rowOff>
    </xdr:from>
    <xdr:to>
      <xdr:col>15</xdr:col>
      <xdr:colOff>82550</xdr:colOff>
      <xdr:row>63</xdr:row>
      <xdr:rowOff>120332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801032"/>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51435</xdr:rowOff>
    </xdr:from>
    <xdr:to>
      <xdr:col>15</xdr:col>
      <xdr:colOff>133350</xdr:colOff>
      <xdr:row>63</xdr:row>
      <xdr:rowOff>153035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163212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116840</xdr:rowOff>
    </xdr:from>
    <xdr:to>
      <xdr:col>11</xdr:col>
      <xdr:colOff>31750</xdr:colOff>
      <xdr:row>62</xdr:row>
      <xdr:rowOff>171132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0746740"/>
          <a:ext cx="8890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63500</xdr:rowOff>
    </xdr:from>
    <xdr:to>
      <xdr:col>11</xdr:col>
      <xdr:colOff>82550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149877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27305</xdr:rowOff>
    </xdr:from>
    <xdr:to>
      <xdr:col>7</xdr:col>
      <xdr:colOff>31750</xdr:colOff>
      <xdr:row>63</xdr:row>
      <xdr:rowOff>128905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113682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9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126365</xdr:rowOff>
    </xdr:from>
    <xdr:to>
      <xdr:col>23</xdr:col>
      <xdr:colOff>184150</xdr:colOff>
      <xdr:row>63</xdr:row>
      <xdr:rowOff>56515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142892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601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167640</xdr:rowOff>
    </xdr:from>
    <xdr:to>
      <xdr:col>19</xdr:col>
      <xdr:colOff>184150</xdr:colOff>
      <xdr:row>61</xdr:row>
      <xdr:rowOff>97790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107967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22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69532</xdr:rowOff>
    </xdr:from>
    <xdr:to>
      <xdr:col>15</xdr:col>
      <xdr:colOff>133350</xdr:colOff>
      <xdr:row>63</xdr:row>
      <xdr:rowOff>171132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87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155909</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95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120332</xdr:rowOff>
    </xdr:from>
    <xdr:to>
      <xdr:col>11</xdr:col>
      <xdr:colOff>82550</xdr:colOff>
      <xdr:row>63</xdr:row>
      <xdr:rowOff>50482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75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60659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519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66040</xdr:rowOff>
    </xdr:from>
    <xdr:to>
      <xdr:col>7</xdr:col>
      <xdr:colOff>31750</xdr:colOff>
      <xdr:row>62</xdr:row>
      <xdr:rowOff>167640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6367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46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[165,915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人件費は、時間外勤務手当や期末勤務手当等の減により減少し、物件費においては、新型コロナウイルス感染症対応経費や地域経済好循環創出事業に係る支援金交付経費により増加し、前年度比</a:t>
          </a:r>
          <a:r>
            <a:rPr kumimoji="1" lang="en-US" altLang="ja-JP" sz="1300">
              <a:latin typeface="ＭＳ Ｐゴシック" panose="020B0600070205080204" pitchFamily="50" charset="-128"/>
              <a:ea typeface="ＭＳ Ｐゴシック" panose="020B0600070205080204" pitchFamily="50" charset="-128"/>
            </a:rPr>
            <a:t>9,287</a:t>
          </a:r>
          <a:r>
            <a:rPr kumimoji="1" lang="ja-JP" altLang="en-US" sz="1300">
              <a:latin typeface="ＭＳ Ｐゴシック" panose="020B0600070205080204" pitchFamily="50" charset="-128"/>
              <a:ea typeface="ＭＳ Ｐゴシック" panose="020B0600070205080204" pitchFamily="50" charset="-128"/>
            </a:rPr>
            <a:t>円増加した。</a:t>
          </a:r>
        </a:p>
        <a:p>
          <a:r>
            <a:rPr kumimoji="1" lang="ja-JP" altLang="en-US" sz="1300">
              <a:latin typeface="ＭＳ Ｐゴシック" panose="020B0600070205080204" pitchFamily="50" charset="-128"/>
              <a:ea typeface="ＭＳ Ｐゴシック" panose="020B0600070205080204" pitchFamily="50" charset="-128"/>
            </a:rPr>
            <a:t>　類似団体平均を上回っていることから、引き続き施設の維持管理の見直し、統廃合等を含めた行財政改革の実践などにより経費の削減に努める。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88503</xdr:rowOff>
    </xdr:from>
    <xdr:to>
      <xdr:col>23</xdr:col>
      <xdr:colOff>133350</xdr:colOff>
      <xdr:row>88</xdr:row>
      <xdr:rowOff>146405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04503"/>
          <a:ext cx="0" cy="1429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118482</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6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146405</xdr:rowOff>
    </xdr:from>
    <xdr:to>
      <xdr:col>24</xdr:col>
      <xdr:colOff>12700</xdr:colOff>
      <xdr:row>88</xdr:row>
      <xdr:rowOff>146405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4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3430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47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88503</xdr:rowOff>
    </xdr:from>
    <xdr:to>
      <xdr:col>24</xdr:col>
      <xdr:colOff>12700</xdr:colOff>
      <xdr:row>80</xdr:row>
      <xdr:rowOff>88503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04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25794</xdr:rowOff>
    </xdr:from>
    <xdr:to>
      <xdr:col>23</xdr:col>
      <xdr:colOff>133350</xdr:colOff>
      <xdr:row>83</xdr:row>
      <xdr:rowOff>100493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256144"/>
          <a:ext cx="838200" cy="74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111824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9992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95297</xdr:rowOff>
    </xdr:from>
    <xdr:to>
      <xdr:col>23</xdr:col>
      <xdr:colOff>184150</xdr:colOff>
      <xdr:row>83</xdr:row>
      <xdr:rowOff>25447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165812</xdr:rowOff>
    </xdr:from>
    <xdr:to>
      <xdr:col>19</xdr:col>
      <xdr:colOff>133350</xdr:colOff>
      <xdr:row>83</xdr:row>
      <xdr:rowOff>25794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224712"/>
          <a:ext cx="889000" cy="3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53367</xdr:rowOff>
    </xdr:from>
    <xdr:to>
      <xdr:col>19</xdr:col>
      <xdr:colOff>184150</xdr:colOff>
      <xdr:row>82</xdr:row>
      <xdr:rowOff>154967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165144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881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59527</xdr:rowOff>
    </xdr:from>
    <xdr:to>
      <xdr:col>15</xdr:col>
      <xdr:colOff>82550</xdr:colOff>
      <xdr:row>82</xdr:row>
      <xdr:rowOff>165812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118427"/>
          <a:ext cx="889000" cy="106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170242</xdr:rowOff>
    </xdr:from>
    <xdr:to>
      <xdr:col>15</xdr:col>
      <xdr:colOff>133350</xdr:colOff>
      <xdr:row>82</xdr:row>
      <xdr:rowOff>100392</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110569</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82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51595</xdr:rowOff>
    </xdr:from>
    <xdr:to>
      <xdr:col>11</xdr:col>
      <xdr:colOff>31750</xdr:colOff>
      <xdr:row>82</xdr:row>
      <xdr:rowOff>59527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110495"/>
          <a:ext cx="889000" cy="7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91281</xdr:rowOff>
    </xdr:from>
    <xdr:to>
      <xdr:col>11</xdr:col>
      <xdr:colOff>82550</xdr:colOff>
      <xdr:row>82</xdr:row>
      <xdr:rowOff>21431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31608</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747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63139</xdr:rowOff>
    </xdr:from>
    <xdr:to>
      <xdr:col>7</xdr:col>
      <xdr:colOff>31750</xdr:colOff>
      <xdr:row>81</xdr:row>
      <xdr:rowOff>164739</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3466</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1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49693</xdr:rowOff>
    </xdr:from>
    <xdr:to>
      <xdr:col>23</xdr:col>
      <xdr:colOff>184150</xdr:colOff>
      <xdr:row>83</xdr:row>
      <xdr:rowOff>151293</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28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21770</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25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146444</xdr:rowOff>
    </xdr:from>
    <xdr:to>
      <xdr:col>19</xdr:col>
      <xdr:colOff>184150</xdr:colOff>
      <xdr:row>83</xdr:row>
      <xdr:rowOff>76594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20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61371</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291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115012</xdr:rowOff>
    </xdr:from>
    <xdr:to>
      <xdr:col>15</xdr:col>
      <xdr:colOff>133350</xdr:colOff>
      <xdr:row>83</xdr:row>
      <xdr:rowOff>45162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17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29939</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260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8727</xdr:rowOff>
    </xdr:from>
    <xdr:to>
      <xdr:col>11</xdr:col>
      <xdr:colOff>82550</xdr:colOff>
      <xdr:row>82</xdr:row>
      <xdr:rowOff>110327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67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95104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154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795</xdr:rowOff>
    </xdr:from>
    <xdr:to>
      <xdr:col>7</xdr:col>
      <xdr:colOff>31750</xdr:colOff>
      <xdr:row>82</xdr:row>
      <xdr:rowOff>102395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5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87172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146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ポイント減少となった。類似団体平均と同程度の水準となるよう、引き続き社会情勢の変化や国の公務員制度改革の動向等も踏まえ、給与制度の適正化を進めるとともに、人件費の抑制に努める。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19050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15571"/>
          <a:ext cx="0" cy="15339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168729</xdr:rowOff>
    </xdr:from>
    <xdr:to>
      <xdr:col>81</xdr:col>
      <xdr:colOff>44450</xdr:colOff>
      <xdr:row>85</xdr:row>
      <xdr:rowOff>14514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570529"/>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22877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76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14514</xdr:rowOff>
    </xdr:from>
    <xdr:to>
      <xdr:col>77</xdr:col>
      <xdr:colOff>44450</xdr:colOff>
      <xdr:row>85</xdr:row>
      <xdr:rowOff>100693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587764"/>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68036</xdr:rowOff>
    </xdr:from>
    <xdr:to>
      <xdr:col>77</xdr:col>
      <xdr:colOff>95250</xdr:colOff>
      <xdr:row>86</xdr:row>
      <xdr:rowOff>169636</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154413</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899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83457</xdr:rowOff>
    </xdr:from>
    <xdr:to>
      <xdr:col>72</xdr:col>
      <xdr:colOff>203200</xdr:colOff>
      <xdr:row>85</xdr:row>
      <xdr:rowOff>100693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6567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83457</xdr:rowOff>
    </xdr:from>
    <xdr:to>
      <xdr:col>68</xdr:col>
      <xdr:colOff>152400</xdr:colOff>
      <xdr:row>85</xdr:row>
      <xdr:rowOff>83457</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65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85271</xdr:rowOff>
    </xdr:from>
    <xdr:to>
      <xdr:col>68</xdr:col>
      <xdr:colOff>203200</xdr:colOff>
      <xdr:row>87</xdr:row>
      <xdr:rowOff>15421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134456</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364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135164</xdr:rowOff>
    </xdr:from>
    <xdr:to>
      <xdr:col>77</xdr:col>
      <xdr:colOff>95250</xdr:colOff>
      <xdr:row>85</xdr:row>
      <xdr:rowOff>65314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49893</xdr:rowOff>
    </xdr:from>
    <xdr:to>
      <xdr:col>73</xdr:col>
      <xdr:colOff>44450</xdr:colOff>
      <xdr:row>85</xdr:row>
      <xdr:rowOff>151493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32657</xdr:rowOff>
    </xdr:from>
    <xdr:to>
      <xdr:col>68</xdr:col>
      <xdr:colOff>203200</xdr:colOff>
      <xdr:row>85</xdr:row>
      <xdr:rowOff>134257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144434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32657</xdr:rowOff>
    </xdr:from>
    <xdr:to>
      <xdr:col>64</xdr:col>
      <xdr:colOff>152400</xdr:colOff>
      <xdr:row>85</xdr:row>
      <xdr:rowOff>134257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144434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日の</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町合併以来、定員適正化計画（</a:t>
          </a:r>
          <a:r>
            <a:rPr kumimoji="1" lang="en-US" altLang="ja-JP" sz="1300">
              <a:latin typeface="ＭＳ Ｐゴシック" panose="020B0600070205080204" pitchFamily="50" charset="-128"/>
              <a:ea typeface="ＭＳ Ｐゴシック" panose="020B0600070205080204" pitchFamily="50" charset="-128"/>
            </a:rPr>
            <a:t>H17</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H22</a:t>
          </a:r>
          <a:r>
            <a:rPr kumimoji="1" lang="ja-JP" altLang="en-US" sz="1300">
              <a:latin typeface="ＭＳ Ｐゴシック" panose="020B0600070205080204" pitchFamily="50" charset="-128"/>
              <a:ea typeface="ＭＳ Ｐゴシック" panose="020B0600070205080204" pitchFamily="50" charset="-128"/>
            </a:rPr>
            <a:t>）、定員適正化計画</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次計画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H22</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H27</a:t>
          </a:r>
          <a:r>
            <a:rPr kumimoji="1" lang="ja-JP" altLang="en-US" sz="1300">
              <a:latin typeface="ＭＳ Ｐゴシック" panose="020B0600070205080204" pitchFamily="50" charset="-128"/>
              <a:ea typeface="ＭＳ Ｐゴシック" panose="020B0600070205080204" pitchFamily="50" charset="-128"/>
            </a:rPr>
            <a:t>）、定員適正化計画</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次計画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H27</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）、定員適正化計画</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次計画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R7</a:t>
          </a:r>
          <a:r>
            <a:rPr kumimoji="1" lang="ja-JP" altLang="en-US" sz="1300">
              <a:latin typeface="ＭＳ Ｐゴシック" panose="020B0600070205080204" pitchFamily="50" charset="-128"/>
              <a:ea typeface="ＭＳ Ｐゴシック" panose="020B0600070205080204" pitchFamily="50" charset="-128"/>
            </a:rPr>
            <a:t>）に基づき、勧奨退職の推進や採用の抑制により計画以上のペースで縮減してきた。近年はマンパワーの維持のため雇用の抑制を控えており、前年度比</a:t>
          </a:r>
          <a:r>
            <a:rPr kumimoji="1" lang="en-US" altLang="ja-JP" sz="1300">
              <a:latin typeface="ＭＳ Ｐゴシック" panose="020B0600070205080204" pitchFamily="50" charset="-128"/>
              <a:ea typeface="ＭＳ Ｐゴシック" panose="020B0600070205080204" pitchFamily="50" charset="-128"/>
            </a:rPr>
            <a:t>0.12</a:t>
          </a:r>
          <a:r>
            <a:rPr kumimoji="1" lang="ja-JP" altLang="en-US" sz="1300">
              <a:latin typeface="ＭＳ Ｐゴシック" panose="020B0600070205080204" pitchFamily="50" charset="-128"/>
              <a:ea typeface="ＭＳ Ｐゴシック" panose="020B0600070205080204" pitchFamily="50" charset="-128"/>
            </a:rPr>
            <a:t>人減少し、類似団体平均を下回っている状況にある。</a:t>
          </a:r>
        </a:p>
        <a:p>
          <a:r>
            <a:rPr kumimoji="1" lang="ja-JP" altLang="en-US" sz="1300">
              <a:latin typeface="ＭＳ Ｐゴシック" panose="020B0600070205080204" pitchFamily="50" charset="-128"/>
              <a:ea typeface="ＭＳ Ｐゴシック" panose="020B0600070205080204" pitchFamily="50" charset="-128"/>
            </a:rPr>
            <a:t>　今後も民間委託等の推進を図るなど事務事業の見直しと適正人員の配置及び会計年度任用職員の活用を行い、より適切な定員管理に努める。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17886</xdr:rowOff>
    </xdr:from>
    <xdr:to>
      <xdr:col>81</xdr:col>
      <xdr:colOff>44450</xdr:colOff>
      <xdr:row>67</xdr:row>
      <xdr:rowOff>148379</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33436"/>
          <a:ext cx="0" cy="1502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120456</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148379</xdr:rowOff>
    </xdr:from>
    <xdr:to>
      <xdr:col>81</xdr:col>
      <xdr:colOff>133350</xdr:colOff>
      <xdr:row>67</xdr:row>
      <xdr:rowOff>148379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104263</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17886</xdr:rowOff>
    </xdr:from>
    <xdr:to>
      <xdr:col>81</xdr:col>
      <xdr:colOff>133350</xdr:colOff>
      <xdr:row>59</xdr:row>
      <xdr:rowOff>17886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3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2222</xdr:rowOff>
    </xdr:from>
    <xdr:to>
      <xdr:col>81</xdr:col>
      <xdr:colOff>44450</xdr:colOff>
      <xdr:row>62</xdr:row>
      <xdr:rowOff>26353</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6179800" y="10632122"/>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1922</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631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29845</xdr:rowOff>
    </xdr:from>
    <xdr:to>
      <xdr:col>81</xdr:col>
      <xdr:colOff>95250</xdr:colOff>
      <xdr:row>62</xdr:row>
      <xdr:rowOff>131445</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14288</xdr:rowOff>
    </xdr:from>
    <xdr:to>
      <xdr:col>77</xdr:col>
      <xdr:colOff>44450</xdr:colOff>
      <xdr:row>62</xdr:row>
      <xdr:rowOff>26353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644188"/>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13758</xdr:rowOff>
    </xdr:from>
    <xdr:to>
      <xdr:col>77</xdr:col>
      <xdr:colOff>95250</xdr:colOff>
      <xdr:row>62</xdr:row>
      <xdr:rowOff>115358</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100135</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730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14288</xdr:rowOff>
    </xdr:from>
    <xdr:to>
      <xdr:col>72</xdr:col>
      <xdr:colOff>203200</xdr:colOff>
      <xdr:row>62</xdr:row>
      <xdr:rowOff>32385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644188"/>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147003</xdr:rowOff>
    </xdr:from>
    <xdr:to>
      <xdr:col>73</xdr:col>
      <xdr:colOff>44450</xdr:colOff>
      <xdr:row>62</xdr:row>
      <xdr:rowOff>77153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61930</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9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32385</xdr:rowOff>
    </xdr:from>
    <xdr:to>
      <xdr:col>68</xdr:col>
      <xdr:colOff>152400</xdr:colOff>
      <xdr:row>62</xdr:row>
      <xdr:rowOff>50482</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662285"/>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167111</xdr:rowOff>
    </xdr:from>
    <xdr:to>
      <xdr:col>68</xdr:col>
      <xdr:colOff>203200</xdr:colOff>
      <xdr:row>62</xdr:row>
      <xdr:rowOff>97261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82038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7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149013</xdr:rowOff>
    </xdr:from>
    <xdr:to>
      <xdr:col>64</xdr:col>
      <xdr:colOff>152400</xdr:colOff>
      <xdr:row>62</xdr:row>
      <xdr:rowOff>79163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89340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122872</xdr:rowOff>
    </xdr:from>
    <xdr:to>
      <xdr:col>81</xdr:col>
      <xdr:colOff>95250</xdr:colOff>
      <xdr:row>62</xdr:row>
      <xdr:rowOff>53022</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58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139399</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426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147003</xdr:rowOff>
    </xdr:from>
    <xdr:to>
      <xdr:col>77</xdr:col>
      <xdr:colOff>95250</xdr:colOff>
      <xdr:row>62</xdr:row>
      <xdr:rowOff>77153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60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87330</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374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134938</xdr:rowOff>
    </xdr:from>
    <xdr:to>
      <xdr:col>73</xdr:col>
      <xdr:colOff>44450</xdr:colOff>
      <xdr:row>62</xdr:row>
      <xdr:rowOff>65088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59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75265</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36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153035</xdr:rowOff>
    </xdr:from>
    <xdr:to>
      <xdr:col>68</xdr:col>
      <xdr:colOff>203200</xdr:colOff>
      <xdr:row>62</xdr:row>
      <xdr:rowOff>83185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93362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38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171132</xdr:rowOff>
    </xdr:from>
    <xdr:to>
      <xdr:col>64</xdr:col>
      <xdr:colOff>152400</xdr:colOff>
      <xdr:row>62</xdr:row>
      <xdr:rowOff>101282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62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86059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715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新規借入の際には交付税措置率の高い事業債（旧合併特例事業債（特例分）、臨時財政対策債）に厳選していることに加え、公営企業会計での起債償還が進んでいることに伴う繰入金の大幅な減少により、</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ヶ年平均で</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6.7</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類似団体平均をやや上回ったものの、引き続き交付税措置率の高い有利な起債を発行するなど、財務体質の改善に努める。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50292</xdr:rowOff>
    </xdr:from>
    <xdr:to>
      <xdr:col>81</xdr:col>
      <xdr:colOff>44450</xdr:colOff>
      <xdr:row>45</xdr:row>
      <xdr:rowOff>61214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222492"/>
          <a:ext cx="0" cy="1553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33291</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61214</xdr:rowOff>
    </xdr:from>
    <xdr:to>
      <xdr:col>81</xdr:col>
      <xdr:colOff>133350</xdr:colOff>
      <xdr:row>45</xdr:row>
      <xdr:rowOff>61214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136669</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96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50292</xdr:rowOff>
    </xdr:from>
    <xdr:to>
      <xdr:col>81</xdr:col>
      <xdr:colOff>133350</xdr:colOff>
      <xdr:row>36</xdr:row>
      <xdr:rowOff>50292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222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11176</xdr:rowOff>
    </xdr:from>
    <xdr:to>
      <xdr:col>81</xdr:col>
      <xdr:colOff>44450</xdr:colOff>
      <xdr:row>40</xdr:row>
      <xdr:rowOff>30480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6869176"/>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132859</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819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160782</xdr:rowOff>
    </xdr:from>
    <xdr:to>
      <xdr:col>81</xdr:col>
      <xdr:colOff>95250</xdr:colOff>
      <xdr:row>40</xdr:row>
      <xdr:rowOff>90932</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30480</xdr:rowOff>
    </xdr:from>
    <xdr:to>
      <xdr:col>77</xdr:col>
      <xdr:colOff>44450</xdr:colOff>
      <xdr:row>40</xdr:row>
      <xdr:rowOff>69088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6888480"/>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75709</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933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69088</xdr:rowOff>
    </xdr:from>
    <xdr:to>
      <xdr:col>72</xdr:col>
      <xdr:colOff>203200</xdr:colOff>
      <xdr:row>41</xdr:row>
      <xdr:rowOff>3810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4401800" y="6927088"/>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141478</xdr:rowOff>
    </xdr:from>
    <xdr:to>
      <xdr:col>73</xdr:col>
      <xdr:colOff>44450</xdr:colOff>
      <xdr:row>40</xdr:row>
      <xdr:rowOff>71628</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81805</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3810</xdr:rowOff>
    </xdr:from>
    <xdr:to>
      <xdr:col>68</xdr:col>
      <xdr:colOff>152400</xdr:colOff>
      <xdr:row>41</xdr:row>
      <xdr:rowOff>109982</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7033260"/>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160782</xdr:rowOff>
    </xdr:from>
    <xdr:to>
      <xdr:col>68</xdr:col>
      <xdr:colOff>203200</xdr:colOff>
      <xdr:row>40</xdr:row>
      <xdr:rowOff>90932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101109</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61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18288</xdr:rowOff>
    </xdr:from>
    <xdr:to>
      <xdr:col>64</xdr:col>
      <xdr:colOff>152400</xdr:colOff>
      <xdr:row>40</xdr:row>
      <xdr:rowOff>119888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87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130065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6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131826</xdr:rowOff>
    </xdr:from>
    <xdr:to>
      <xdr:col>81</xdr:col>
      <xdr:colOff>95250</xdr:colOff>
      <xdr:row>40</xdr:row>
      <xdr:rowOff>61976</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81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148353</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663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151130</xdr:rowOff>
    </xdr:from>
    <xdr:to>
      <xdr:col>77</xdr:col>
      <xdr:colOff>95250</xdr:colOff>
      <xdr:row>40</xdr:row>
      <xdr:rowOff>81280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18288</xdr:rowOff>
    </xdr:from>
    <xdr:to>
      <xdr:col>73</xdr:col>
      <xdr:colOff>44450</xdr:colOff>
      <xdr:row>40</xdr:row>
      <xdr:rowOff>119888</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104665</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96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124460</xdr:rowOff>
    </xdr:from>
    <xdr:to>
      <xdr:col>68</xdr:col>
      <xdr:colOff>203200</xdr:colOff>
      <xdr:row>41</xdr:row>
      <xdr:rowOff>54610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39387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59182</xdr:rowOff>
    </xdr:from>
    <xdr:to>
      <xdr:col>64</xdr:col>
      <xdr:colOff>152400</xdr:colOff>
      <xdr:row>41</xdr:row>
      <xdr:rowOff>160782</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70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145559</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717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将来負担比率は、公営企業等繰入見込額や地方債現在高の減少が寄与し、前年度から</a:t>
          </a:r>
          <a:r>
            <a:rPr kumimoji="1" lang="en-US" altLang="ja-JP" sz="1300">
              <a:latin typeface="ＭＳ Ｐゴシック" panose="020B0600070205080204" pitchFamily="50" charset="-128"/>
              <a:ea typeface="ＭＳ Ｐゴシック" panose="020B0600070205080204" pitchFamily="50" charset="-128"/>
            </a:rPr>
            <a:t>11.4</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地方債残高と基金残高の動向は将来負担比率に大きな影響を及ぼすものであることから、可能な限り基金などの確保を図るとともに、引き続き定員管理の適正化や事務事業の見直しなどの実践に努める。</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73539</xdr:rowOff>
    </xdr:from>
    <xdr:to>
      <xdr:col>81</xdr:col>
      <xdr:colOff>44450</xdr:colOff>
      <xdr:row>16</xdr:row>
      <xdr:rowOff>33081</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6179800" y="2645289"/>
          <a:ext cx="838200" cy="13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24570</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534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8043</xdr:rowOff>
    </xdr:from>
    <xdr:to>
      <xdr:col>81</xdr:col>
      <xdr:colOff>95250</xdr:colOff>
      <xdr:row>14</xdr:row>
      <xdr:rowOff>109643</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40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33081</xdr:rowOff>
    </xdr:from>
    <xdr:to>
      <xdr:col>77</xdr:col>
      <xdr:colOff>44450</xdr:colOff>
      <xdr:row>17</xdr:row>
      <xdr:rowOff>43180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5290800" y="2776281"/>
          <a:ext cx="889000" cy="181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68943</xdr:rowOff>
    </xdr:from>
    <xdr:to>
      <xdr:col>77</xdr:col>
      <xdr:colOff>95250</xdr:colOff>
      <xdr:row>14</xdr:row>
      <xdr:rowOff>170543</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46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9270</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238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43180</xdr:rowOff>
    </xdr:from>
    <xdr:to>
      <xdr:col>72</xdr:col>
      <xdr:colOff>203200</xdr:colOff>
      <xdr:row>17</xdr:row>
      <xdr:rowOff>152340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4401800" y="2957830"/>
          <a:ext cx="889000" cy="109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150525</xdr:rowOff>
    </xdr:from>
    <xdr:to>
      <xdr:col>73</xdr:col>
      <xdr:colOff>44450</xdr:colOff>
      <xdr:row>15</xdr:row>
      <xdr:rowOff>80675</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5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90852</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31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83397</xdr:rowOff>
    </xdr:from>
    <xdr:to>
      <xdr:col>68</xdr:col>
      <xdr:colOff>152400</xdr:colOff>
      <xdr:row>17</xdr:row>
      <xdr:rowOff>152340</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3512800" y="299804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155121</xdr:rowOff>
    </xdr:from>
    <xdr:to>
      <xdr:col>68</xdr:col>
      <xdr:colOff>203200</xdr:colOff>
      <xdr:row>15</xdr:row>
      <xdr:rowOff>85271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555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95448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324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152823</xdr:rowOff>
    </xdr:from>
    <xdr:to>
      <xdr:col>64</xdr:col>
      <xdr:colOff>152400</xdr:colOff>
      <xdr:row>15</xdr:row>
      <xdr:rowOff>82973</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55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93150</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3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22739</xdr:rowOff>
    </xdr:from>
    <xdr:to>
      <xdr:col>81</xdr:col>
      <xdr:colOff>95250</xdr:colOff>
      <xdr:row>15</xdr:row>
      <xdr:rowOff>124339</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967200" y="259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166266</xdr:rowOff>
    </xdr:from>
    <xdr:ext cx="762000" cy="259045"/>
    <xdr:sp macro="" textlink="">
      <xdr:nvSpPr>
        <xdr:cNvPr id="462" name="将来負担の状況該当値テキスト">
          <a:extLst>
            <a:ext uri="{FF2B5EF4-FFF2-40B4-BE49-F238E27FC236}">
              <a16:creationId xmlns:a16="http://schemas.microsoft.com/office/drawing/2014/main" id="{00000000-0008-0000-0300-0000CE010000}"/>
            </a:ext>
          </a:extLst>
        </xdr:cNvPr>
        <xdr:cNvSpPr txBox="1"/>
      </xdr:nvSpPr>
      <xdr:spPr>
        <a:xfrm>
          <a:off x="17106900" y="2566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153731</xdr:rowOff>
    </xdr:from>
    <xdr:to>
      <xdr:col>77</xdr:col>
      <xdr:colOff>95250</xdr:colOff>
      <xdr:row>16</xdr:row>
      <xdr:rowOff>83881</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129000" y="272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68658</xdr:rowOff>
    </xdr:from>
    <xdr:ext cx="7366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798800" y="2811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163830</xdr:rowOff>
    </xdr:from>
    <xdr:to>
      <xdr:col>73</xdr:col>
      <xdr:colOff>44450</xdr:colOff>
      <xdr:row>17</xdr:row>
      <xdr:rowOff>93980</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5240000" y="290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78757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909800" y="299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101540</xdr:rowOff>
    </xdr:from>
    <xdr:to>
      <xdr:col>68</xdr:col>
      <xdr:colOff>203200</xdr:colOff>
      <xdr:row>18</xdr:row>
      <xdr:rowOff>31690</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4351000" y="301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16467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020800" y="310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32597</xdr:rowOff>
    </xdr:from>
    <xdr:to>
      <xdr:col>64</xdr:col>
      <xdr:colOff>152400</xdr:colOff>
      <xdr:row>17</xdr:row>
      <xdr:rowOff>134197</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3462000" y="2947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118974</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3131800" y="3033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89,038
84,896
481.62
46,229,457
43,420,932
2,422,501
25,831,881
46,546,405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人件費については、前年度比で微増となったことに加えて、経常一般財源総額が臨時財政対策債の減などにより減少したことにより、経常収支比率は前年度と比較して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今後も定員適正化計画に基づく職員数の削減を進めるとともに、時間外勤務手当等の削減をより一層努める。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104140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10414</xdr:rowOff>
    </xdr:from>
    <xdr:to>
      <xdr:col>24</xdr:col>
      <xdr:colOff>25400</xdr:colOff>
      <xdr:row>37</xdr:row>
      <xdr:rowOff>37846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5406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170451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10414</xdr:rowOff>
    </xdr:from>
    <xdr:to>
      <xdr:col>19</xdr:col>
      <xdr:colOff>187325</xdr:colOff>
      <xdr:row>37</xdr:row>
      <xdr:rowOff>124714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5406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28702</xdr:rowOff>
    </xdr:from>
    <xdr:to>
      <xdr:col>15</xdr:col>
      <xdr:colOff>98425</xdr:colOff>
      <xdr:row>37</xdr:row>
      <xdr:rowOff>124714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72352"/>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28194</xdr:rowOff>
    </xdr:from>
    <xdr:to>
      <xdr:col>15</xdr:col>
      <xdr:colOff>149225</xdr:colOff>
      <xdr:row>37</xdr:row>
      <xdr:rowOff>129794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139971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10414</xdr:rowOff>
    </xdr:from>
    <xdr:to>
      <xdr:col>11</xdr:col>
      <xdr:colOff>9525</xdr:colOff>
      <xdr:row>37</xdr:row>
      <xdr:rowOff>28702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3540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85344</xdr:rowOff>
    </xdr:from>
    <xdr:to>
      <xdr:col>11</xdr:col>
      <xdr:colOff>60325</xdr:colOff>
      <xdr:row>37</xdr:row>
      <xdr:rowOff>15494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25671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85344</xdr:rowOff>
    </xdr:from>
    <xdr:to>
      <xdr:col>6</xdr:col>
      <xdr:colOff>171450</xdr:colOff>
      <xdr:row>37</xdr:row>
      <xdr:rowOff>15494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25671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158496</xdr:rowOff>
    </xdr:from>
    <xdr:to>
      <xdr:col>24</xdr:col>
      <xdr:colOff>76200</xdr:colOff>
      <xdr:row>37</xdr:row>
      <xdr:rowOff>88646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130573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131064</xdr:rowOff>
    </xdr:from>
    <xdr:to>
      <xdr:col>20</xdr:col>
      <xdr:colOff>38100</xdr:colOff>
      <xdr:row>37</xdr:row>
      <xdr:rowOff>61214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45991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73914</xdr:rowOff>
    </xdr:from>
    <xdr:to>
      <xdr:col>15</xdr:col>
      <xdr:colOff>149225</xdr:colOff>
      <xdr:row>38</xdr:row>
      <xdr:rowOff>4064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160291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149352</xdr:rowOff>
    </xdr:from>
    <xdr:to>
      <xdr:col>11</xdr:col>
      <xdr:colOff>60325</xdr:colOff>
      <xdr:row>37</xdr:row>
      <xdr:rowOff>79502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64279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131064</xdr:rowOff>
    </xdr:from>
    <xdr:to>
      <xdr:col>6</xdr:col>
      <xdr:colOff>171450</xdr:colOff>
      <xdr:row>37</xdr:row>
      <xdr:rowOff>61214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45991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物件費の経常収支比率は、前年度比で</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ポイントの増となり、類似団体平均より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ポイント下回った。</a:t>
          </a:r>
        </a:p>
        <a:p>
          <a:r>
            <a:rPr kumimoji="1" lang="ja-JP" altLang="en-US" sz="1300">
              <a:latin typeface="ＭＳ Ｐゴシック" panose="020B0600070205080204" pitchFamily="50" charset="-128"/>
              <a:ea typeface="ＭＳ Ｐゴシック" panose="020B0600070205080204" pitchFamily="50" charset="-128"/>
            </a:rPr>
            <a:t>　広い面積を有するためごみ収集運搬業務の負担や、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町合併による複数施設の運営などが依然として大きな割合を占めていることから、今後も民間委託等による事務事業の見直しや施設の統廃合を含めた行財政改革を実践し、歳出削減に努める。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73660</xdr:rowOff>
    </xdr:from>
    <xdr:to>
      <xdr:col>82</xdr:col>
      <xdr:colOff>107950</xdr:colOff>
      <xdr:row>22</xdr:row>
      <xdr:rowOff>35560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47396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7637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77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35560</xdr:rowOff>
    </xdr:from>
    <xdr:to>
      <xdr:col>82</xdr:col>
      <xdr:colOff>196850</xdr:colOff>
      <xdr:row>22</xdr:row>
      <xdr:rowOff>35560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807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160037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21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73660</xdr:rowOff>
    </xdr:from>
    <xdr:to>
      <xdr:col>82</xdr:col>
      <xdr:colOff>196850</xdr:colOff>
      <xdr:row>14</xdr:row>
      <xdr:rowOff>73660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47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8890</xdr:rowOff>
    </xdr:from>
    <xdr:to>
      <xdr:col>82</xdr:col>
      <xdr:colOff>107950</xdr:colOff>
      <xdr:row>17</xdr:row>
      <xdr:rowOff>100330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92354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52087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66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80010</xdr:rowOff>
    </xdr:from>
    <xdr:to>
      <xdr:col>82</xdr:col>
      <xdr:colOff>158750</xdr:colOff>
      <xdr:row>18</xdr:row>
      <xdr:rowOff>10160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8890</xdr:rowOff>
    </xdr:from>
    <xdr:to>
      <xdr:col>78</xdr:col>
      <xdr:colOff>69850</xdr:colOff>
      <xdr:row>17</xdr:row>
      <xdr:rowOff>100330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9235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67327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8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100330</xdr:rowOff>
    </xdr:from>
    <xdr:to>
      <xdr:col>73</xdr:col>
      <xdr:colOff>180975</xdr:colOff>
      <xdr:row>17</xdr:row>
      <xdr:rowOff>138430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3014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100330</xdr:rowOff>
    </xdr:from>
    <xdr:to>
      <xdr:col>69</xdr:col>
      <xdr:colOff>92075</xdr:colOff>
      <xdr:row>17</xdr:row>
      <xdr:rowOff>138430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014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148590</xdr:rowOff>
    </xdr:from>
    <xdr:to>
      <xdr:col>69</xdr:col>
      <xdr:colOff>142875</xdr:colOff>
      <xdr:row>18</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63517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314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118110</xdr:rowOff>
    </xdr:from>
    <xdr:to>
      <xdr:col>65</xdr:col>
      <xdr:colOff>53975</xdr:colOff>
      <xdr:row>18</xdr:row>
      <xdr:rowOff>48260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33037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311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49530</xdr:rowOff>
    </xdr:from>
    <xdr:to>
      <xdr:col>82</xdr:col>
      <xdr:colOff>158750</xdr:colOff>
      <xdr:row>17</xdr:row>
      <xdr:rowOff>151130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66057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80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129540</xdr:rowOff>
    </xdr:from>
    <xdr:to>
      <xdr:col>78</xdr:col>
      <xdr:colOff>120650</xdr:colOff>
      <xdr:row>17</xdr:row>
      <xdr:rowOff>59690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87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69867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641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49530</xdr:rowOff>
    </xdr:from>
    <xdr:to>
      <xdr:col>74</xdr:col>
      <xdr:colOff>31750</xdr:colOff>
      <xdr:row>17</xdr:row>
      <xdr:rowOff>151130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161307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73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87630</xdr:rowOff>
    </xdr:from>
    <xdr:to>
      <xdr:col>69</xdr:col>
      <xdr:colOff>142875</xdr:colOff>
      <xdr:row>18</xdr:row>
      <xdr:rowOff>17780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27957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77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161307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73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扶助費は、障害福祉サービス給付事業費の増などにより増加したことに加えて、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経常一般財源総額</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臨時財政対策債の減</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200">
              <a:latin typeface="ＭＳ Ｐゴシック" panose="020B0600070205080204" pitchFamily="50" charset="-128"/>
              <a:ea typeface="ＭＳ Ｐゴシック" panose="020B0600070205080204" pitchFamily="50" charset="-128"/>
            </a:rPr>
            <a:t>減少したことにより、経常収支比率は前年度と比較して</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ポイント上回った。</a:t>
          </a:r>
        </a:p>
        <a:p>
          <a:r>
            <a:rPr kumimoji="1" lang="ja-JP" altLang="en-US" sz="1200">
              <a:latin typeface="ＭＳ Ｐゴシック" panose="020B0600070205080204" pitchFamily="50" charset="-128"/>
              <a:ea typeface="ＭＳ Ｐゴシック" panose="020B0600070205080204" pitchFamily="50" charset="-128"/>
            </a:rPr>
            <a:t>　今後、少子化が進み、児童福祉費等に係る扶助費の減少は見込まれるが、一方で高齢化による老人福祉費等による扶助費の増加が見込まれることから、事業見直しにより適度なサービス水準と経費のバランスに留意していく必要があ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53522</xdr:rowOff>
    </xdr:from>
    <xdr:to>
      <xdr:col>24</xdr:col>
      <xdr:colOff>25400</xdr:colOff>
      <xdr:row>61</xdr:row>
      <xdr:rowOff>86178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40372"/>
          <a:ext cx="0" cy="140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58255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86178</xdr:rowOff>
    </xdr:from>
    <xdr:to>
      <xdr:col>24</xdr:col>
      <xdr:colOff>114300</xdr:colOff>
      <xdr:row>61</xdr:row>
      <xdr:rowOff>86178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4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139899</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53522</xdr:rowOff>
    </xdr:from>
    <xdr:to>
      <xdr:col>24</xdr:col>
      <xdr:colOff>114300</xdr:colOff>
      <xdr:row>53</xdr:row>
      <xdr:rowOff>53522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4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4535</xdr:rowOff>
    </xdr:from>
    <xdr:to>
      <xdr:col>24</xdr:col>
      <xdr:colOff>25400</xdr:colOff>
      <xdr:row>53</xdr:row>
      <xdr:rowOff>69850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091385"/>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48277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4535</xdr:rowOff>
    </xdr:from>
    <xdr:to>
      <xdr:col>19</xdr:col>
      <xdr:colOff>187325</xdr:colOff>
      <xdr:row>53</xdr:row>
      <xdr:rowOff>69850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0913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166007</xdr:rowOff>
    </xdr:from>
    <xdr:to>
      <xdr:col>20</xdr:col>
      <xdr:colOff>38100</xdr:colOff>
      <xdr:row>56</xdr:row>
      <xdr:rowOff>96157</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80934</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82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69850</xdr:rowOff>
    </xdr:from>
    <xdr:to>
      <xdr:col>15</xdr:col>
      <xdr:colOff>98425</xdr:colOff>
      <xdr:row>53</xdr:row>
      <xdr:rowOff>167822</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1567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92528</xdr:rowOff>
    </xdr:from>
    <xdr:to>
      <xdr:col>15</xdr:col>
      <xdr:colOff>149225</xdr:colOff>
      <xdr:row>57</xdr:row>
      <xdr:rowOff>22678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7455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53522</xdr:rowOff>
    </xdr:from>
    <xdr:to>
      <xdr:col>11</xdr:col>
      <xdr:colOff>9525</xdr:colOff>
      <xdr:row>53</xdr:row>
      <xdr:rowOff>167822</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14037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35378</xdr:rowOff>
    </xdr:from>
    <xdr:to>
      <xdr:col>11</xdr:col>
      <xdr:colOff>60325</xdr:colOff>
      <xdr:row>57</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121755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9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157843</xdr:rowOff>
    </xdr:from>
    <xdr:to>
      <xdr:col>6</xdr:col>
      <xdr:colOff>171450</xdr:colOff>
      <xdr:row>57</xdr:row>
      <xdr:rowOff>87993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72770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19050</xdr:rowOff>
    </xdr:from>
    <xdr:to>
      <xdr:col>24</xdr:col>
      <xdr:colOff>76200</xdr:colOff>
      <xdr:row>53</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99077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52</xdr:row>
      <xdr:rowOff>125185</xdr:rowOff>
    </xdr:from>
    <xdr:to>
      <xdr:col>20</xdr:col>
      <xdr:colOff>38100</xdr:colOff>
      <xdr:row>53</xdr:row>
      <xdr:rowOff>55335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04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65512</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8809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19050</xdr:rowOff>
    </xdr:from>
    <xdr:to>
      <xdr:col>15</xdr:col>
      <xdr:colOff>149225</xdr:colOff>
      <xdr:row>53</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130827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117022</xdr:rowOff>
    </xdr:from>
    <xdr:to>
      <xdr:col>11</xdr:col>
      <xdr:colOff>60325</xdr:colOff>
      <xdr:row>54</xdr:row>
      <xdr:rowOff>47172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57349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2722</xdr:rowOff>
    </xdr:from>
    <xdr:to>
      <xdr:col>6</xdr:col>
      <xdr:colOff>171450</xdr:colOff>
      <xdr:row>53</xdr:row>
      <xdr:rowOff>104322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08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114499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885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維持補修費が、市道維持管理ための除草業務や交通安全施設修繕工事等の増により増加したことが影響し、前年度と比較して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今後も特別会計、企業会計においては独立採算制を念頭においた健全化に努め、赤字補填のための繰出金の削減に努める。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61</xdr:row>
      <xdr:rowOff>48078</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89357"/>
          <a:ext cx="0" cy="1317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20155</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7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48078</xdr:rowOff>
    </xdr:from>
    <xdr:to>
      <xdr:col>82</xdr:col>
      <xdr:colOff>196850</xdr:colOff>
      <xdr:row>61</xdr:row>
      <xdr:rowOff>48078</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06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15422</xdr:rowOff>
    </xdr:from>
    <xdr:to>
      <xdr:col>82</xdr:col>
      <xdr:colOff>107950</xdr:colOff>
      <xdr:row>57</xdr:row>
      <xdr:rowOff>91622</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788072"/>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4734</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948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32657</xdr:rowOff>
    </xdr:from>
    <xdr:to>
      <xdr:col>82</xdr:col>
      <xdr:colOff>158750</xdr:colOff>
      <xdr:row>58</xdr:row>
      <xdr:rowOff>134257</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15422</xdr:rowOff>
    </xdr:from>
    <xdr:to>
      <xdr:col>78</xdr:col>
      <xdr:colOff>69850</xdr:colOff>
      <xdr:row>57</xdr:row>
      <xdr:rowOff>69850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788072"/>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149678</xdr:rowOff>
    </xdr:from>
    <xdr:to>
      <xdr:col>78</xdr:col>
      <xdr:colOff>120650</xdr:colOff>
      <xdr:row>58</xdr:row>
      <xdr:rowOff>79828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64605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0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26307</xdr:rowOff>
    </xdr:from>
    <xdr:to>
      <xdr:col>73</xdr:col>
      <xdr:colOff>180975</xdr:colOff>
      <xdr:row>57</xdr:row>
      <xdr:rowOff>69850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7989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10885</xdr:rowOff>
    </xdr:from>
    <xdr:to>
      <xdr:col>74</xdr:col>
      <xdr:colOff>31750</xdr:colOff>
      <xdr:row>58</xdr:row>
      <xdr:rowOff>112485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97262</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26307</xdr:rowOff>
    </xdr:from>
    <xdr:to>
      <xdr:col>69</xdr:col>
      <xdr:colOff>92075</xdr:colOff>
      <xdr:row>57</xdr:row>
      <xdr:rowOff>69850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7989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24493</xdr:rowOff>
    </xdr:from>
    <xdr:to>
      <xdr:col>69</xdr:col>
      <xdr:colOff>142875</xdr:colOff>
      <xdr:row>59</xdr:row>
      <xdr:rowOff>126093</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1014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110870</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22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68035</xdr:rowOff>
    </xdr:from>
    <xdr:to>
      <xdr:col>65</xdr:col>
      <xdr:colOff>53975</xdr:colOff>
      <xdr:row>59</xdr:row>
      <xdr:rowOff>169635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18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154412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40822</xdr:rowOff>
    </xdr:from>
    <xdr:to>
      <xdr:col>82</xdr:col>
      <xdr:colOff>158750</xdr:colOff>
      <xdr:row>57</xdr:row>
      <xdr:rowOff>142422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57349</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6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136072</xdr:rowOff>
    </xdr:from>
    <xdr:to>
      <xdr:col>78</xdr:col>
      <xdr:colOff>120650</xdr:colOff>
      <xdr:row>57</xdr:row>
      <xdr:rowOff>66222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76399</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506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19050</xdr:rowOff>
    </xdr:from>
    <xdr:to>
      <xdr:col>74</xdr:col>
      <xdr:colOff>31750</xdr:colOff>
      <xdr:row>57</xdr:row>
      <xdr:rowOff>120650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146957</xdr:rowOff>
    </xdr:from>
    <xdr:to>
      <xdr:col>69</xdr:col>
      <xdr:colOff>142875</xdr:colOff>
      <xdr:row>57</xdr:row>
      <xdr:rowOff>77107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87284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51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補助費等については、コミュニティバス運行費補助の増などにより、前年度より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ポイント増加した。補助金等その他に係る経常収支比率が類似団体よりも上回るのは、一部事務組合の公立病院への補助金が多額になっているためである。</a:t>
          </a:r>
        </a:p>
        <a:p>
          <a:r>
            <a:rPr kumimoji="1" lang="ja-JP" altLang="en-US" sz="1300">
              <a:latin typeface="ＭＳ Ｐゴシック" panose="020B0600070205080204" pitchFamily="50" charset="-128"/>
              <a:ea typeface="ＭＳ Ｐゴシック" panose="020B0600070205080204" pitchFamily="50" charset="-128"/>
            </a:rPr>
            <a:t>　今後も効果の薄れてきた事業や補助金適正化計画に基づき補助金等を見直し、さらなる削減に努める。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94996</xdr:rowOff>
    </xdr:from>
    <xdr:to>
      <xdr:col>82</xdr:col>
      <xdr:colOff>107950</xdr:colOff>
      <xdr:row>40</xdr:row>
      <xdr:rowOff>44704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24296"/>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16781</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7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44704</xdr:rowOff>
    </xdr:from>
    <xdr:to>
      <xdr:col>82</xdr:col>
      <xdr:colOff>196850</xdr:colOff>
      <xdr:row>40</xdr:row>
      <xdr:rowOff>44704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02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9923</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6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94996</xdr:rowOff>
    </xdr:from>
    <xdr:to>
      <xdr:col>82</xdr:col>
      <xdr:colOff>196850</xdr:colOff>
      <xdr:row>34</xdr:row>
      <xdr:rowOff>94996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2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88138</xdr:rowOff>
    </xdr:from>
    <xdr:to>
      <xdr:col>82</xdr:col>
      <xdr:colOff>107950</xdr:colOff>
      <xdr:row>37</xdr:row>
      <xdr:rowOff>129286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43178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111015</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11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94488</xdr:rowOff>
    </xdr:from>
    <xdr:to>
      <xdr:col>82</xdr:col>
      <xdr:colOff>158750</xdr:colOff>
      <xdr:row>37</xdr:row>
      <xdr:rowOff>24638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88138</xdr:rowOff>
    </xdr:from>
    <xdr:to>
      <xdr:col>78</xdr:col>
      <xdr:colOff>69850</xdr:colOff>
      <xdr:row>38</xdr:row>
      <xdr:rowOff>3556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43178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76200</xdr:rowOff>
    </xdr:from>
    <xdr:to>
      <xdr:col>78</xdr:col>
      <xdr:colOff>120650</xdr:colOff>
      <xdr:row>37</xdr:row>
      <xdr:rowOff>6350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16527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3556</xdr:rowOff>
    </xdr:from>
    <xdr:to>
      <xdr:col>73</xdr:col>
      <xdr:colOff>180975</xdr:colOff>
      <xdr:row>38</xdr:row>
      <xdr:rowOff>30988</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5186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48531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17272</xdr:rowOff>
    </xdr:from>
    <xdr:to>
      <xdr:col>69</xdr:col>
      <xdr:colOff>92075</xdr:colOff>
      <xdr:row>38</xdr:row>
      <xdr:rowOff>30988</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53237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2811</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78486</xdr:rowOff>
    </xdr:from>
    <xdr:to>
      <xdr:col>82</xdr:col>
      <xdr:colOff>158750</xdr:colOff>
      <xdr:row>38</xdr:row>
      <xdr:rowOff>8636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50563</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37338</xdr:rowOff>
    </xdr:from>
    <xdr:to>
      <xdr:col>78</xdr:col>
      <xdr:colOff>120650</xdr:colOff>
      <xdr:row>37</xdr:row>
      <xdr:rowOff>138938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123715</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124206</xdr:rowOff>
    </xdr:from>
    <xdr:to>
      <xdr:col>74</xdr:col>
      <xdr:colOff>31750</xdr:colOff>
      <xdr:row>38</xdr:row>
      <xdr:rowOff>54356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39133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151638</xdr:rowOff>
    </xdr:from>
    <xdr:to>
      <xdr:col>69</xdr:col>
      <xdr:colOff>142875</xdr:colOff>
      <xdr:row>38</xdr:row>
      <xdr:rowOff>81788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66565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137922</xdr:rowOff>
    </xdr:from>
    <xdr:to>
      <xdr:col>65</xdr:col>
      <xdr:colOff>53975</xdr:colOff>
      <xdr:row>38</xdr:row>
      <xdr:rowOff>68072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52849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合併特例事業債を活用した普通建設事業の実施等により前年度比で</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億円公債費が増加したことに加えて、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経常一般財源総額も臨時財政対策債の減などにより</a:t>
          </a:r>
          <a:r>
            <a:rPr kumimoji="1" lang="ja-JP" altLang="en-US" sz="1200">
              <a:latin typeface="ＭＳ Ｐゴシック" panose="020B0600070205080204" pitchFamily="50" charset="-128"/>
              <a:ea typeface="ＭＳ Ｐゴシック" panose="020B0600070205080204" pitchFamily="50" charset="-128"/>
            </a:rPr>
            <a:t>減少したことにより、前年度比</a:t>
          </a:r>
          <a:r>
            <a:rPr kumimoji="1" lang="en-US" altLang="ja-JP" sz="1200">
              <a:latin typeface="ＭＳ Ｐゴシック" panose="020B0600070205080204" pitchFamily="50" charset="-128"/>
              <a:ea typeface="ＭＳ Ｐゴシック" panose="020B0600070205080204" pitchFamily="50" charset="-128"/>
            </a:rPr>
            <a:t>1.2</a:t>
          </a:r>
          <a:r>
            <a:rPr kumimoji="1" lang="ja-JP" altLang="en-US" sz="1200">
              <a:latin typeface="ＭＳ Ｐゴシック" panose="020B0600070205080204" pitchFamily="50" charset="-128"/>
              <a:ea typeface="ＭＳ Ｐゴシック" panose="020B0600070205080204" pitchFamily="50" charset="-128"/>
            </a:rPr>
            <a:t>ポイント上回った。</a:t>
          </a:r>
        </a:p>
        <a:p>
          <a:r>
            <a:rPr kumimoji="1" lang="ja-JP" altLang="en-US" sz="1200">
              <a:latin typeface="ＭＳ Ｐゴシック" panose="020B0600070205080204" pitchFamily="50" charset="-128"/>
              <a:ea typeface="ＭＳ Ｐゴシック" panose="020B0600070205080204" pitchFamily="50" charset="-128"/>
            </a:rPr>
            <a:t>　今後も臨時財政対策債や合併特例事業債など交付税措置率が高い有利な起債を厳選し、悪化につながらないよう、財務体質の改善に努める。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90424</xdr:rowOff>
    </xdr:from>
    <xdr:to>
      <xdr:col>24</xdr:col>
      <xdr:colOff>25400</xdr:colOff>
      <xdr:row>80</xdr:row>
      <xdr:rowOff>72137</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77724"/>
          <a:ext cx="0" cy="1010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44214</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60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72137</xdr:rowOff>
    </xdr:from>
    <xdr:to>
      <xdr:col>24</xdr:col>
      <xdr:colOff>114300</xdr:colOff>
      <xdr:row>80</xdr:row>
      <xdr:rowOff>72137</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5351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52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90424</xdr:rowOff>
    </xdr:from>
    <xdr:to>
      <xdr:col>24</xdr:col>
      <xdr:colOff>114300</xdr:colOff>
      <xdr:row>74</xdr:row>
      <xdr:rowOff>90424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77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92711</xdr:rowOff>
    </xdr:from>
    <xdr:to>
      <xdr:col>24</xdr:col>
      <xdr:colOff>25400</xdr:colOff>
      <xdr:row>77</xdr:row>
      <xdr:rowOff>147574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987800" y="13294361"/>
          <a:ext cx="8382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63009</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92711</xdr:rowOff>
    </xdr:from>
    <xdr:to>
      <xdr:col>19</xdr:col>
      <xdr:colOff>187325</xdr:colOff>
      <xdr:row>77</xdr:row>
      <xdr:rowOff>110998</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294361"/>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144542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003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56135</xdr:rowOff>
    </xdr:from>
    <xdr:to>
      <xdr:col>15</xdr:col>
      <xdr:colOff>98425</xdr:colOff>
      <xdr:row>77</xdr:row>
      <xdr:rowOff>110998</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257785"/>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37337</xdr:rowOff>
    </xdr:from>
    <xdr:to>
      <xdr:col>15</xdr:col>
      <xdr:colOff>149225</xdr:colOff>
      <xdr:row>77</xdr:row>
      <xdr:rowOff>138937</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149114</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56135</xdr:rowOff>
    </xdr:from>
    <xdr:to>
      <xdr:col>11</xdr:col>
      <xdr:colOff>9525</xdr:colOff>
      <xdr:row>77</xdr:row>
      <xdr:rowOff>83565</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257785"/>
          <a:ext cx="889000" cy="2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46482</xdr:rowOff>
    </xdr:from>
    <xdr:to>
      <xdr:col>11</xdr:col>
      <xdr:colOff>60325</xdr:colOff>
      <xdr:row>77</xdr:row>
      <xdr:rowOff>148082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132859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55626</xdr:rowOff>
    </xdr:from>
    <xdr:to>
      <xdr:col>6</xdr:col>
      <xdr:colOff>171450</xdr:colOff>
      <xdr:row>77</xdr:row>
      <xdr:rowOff>157226</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142003</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96774</xdr:rowOff>
    </xdr:from>
    <xdr:to>
      <xdr:col>24</xdr:col>
      <xdr:colOff>76200</xdr:colOff>
      <xdr:row>78</xdr:row>
      <xdr:rowOff>26924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68851</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27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41911</xdr:rowOff>
    </xdr:from>
    <xdr:to>
      <xdr:col>20</xdr:col>
      <xdr:colOff>38100</xdr:colOff>
      <xdr:row>77</xdr:row>
      <xdr:rowOff>143511</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60198</xdr:rowOff>
    </xdr:from>
    <xdr:to>
      <xdr:col>15</xdr:col>
      <xdr:colOff>149225</xdr:colOff>
      <xdr:row>77</xdr:row>
      <xdr:rowOff>161798</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146575</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5335</xdr:rowOff>
    </xdr:from>
    <xdr:to>
      <xdr:col>11</xdr:col>
      <xdr:colOff>60325</xdr:colOff>
      <xdr:row>77</xdr:row>
      <xdr:rowOff>106935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2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117112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物件費や補助費等の大幅な増加や、経常一般財源、特に地方特例交付金が減少したことにより、前年度比で</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類似団体平均からは</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ポイント下回っているものの、今後も継続した行財政改革を進めることにより、一層の改善に努める。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80</xdr:row>
      <xdr:rowOff>81280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81430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53357</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81280</xdr:rowOff>
    </xdr:from>
    <xdr:to>
      <xdr:col>82</xdr:col>
      <xdr:colOff>196850</xdr:colOff>
      <xdr:row>80</xdr:row>
      <xdr:rowOff>81280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170435</xdr:rowOff>
    </xdr:from>
    <xdr:to>
      <xdr:col>82</xdr:col>
      <xdr:colOff>107950</xdr:colOff>
      <xdr:row>77</xdr:row>
      <xdr:rowOff>1270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029185"/>
          <a:ext cx="838200" cy="173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9414</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211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37337</xdr:rowOff>
    </xdr:from>
    <xdr:to>
      <xdr:col>82</xdr:col>
      <xdr:colOff>158750</xdr:colOff>
      <xdr:row>77</xdr:row>
      <xdr:rowOff>138937</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170435</xdr:rowOff>
    </xdr:from>
    <xdr:to>
      <xdr:col>78</xdr:col>
      <xdr:colOff>69850</xdr:colOff>
      <xdr:row>77</xdr:row>
      <xdr:rowOff>124713</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3029185"/>
          <a:ext cx="889000" cy="29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53339</xdr:rowOff>
    </xdr:from>
    <xdr:to>
      <xdr:col>78</xdr:col>
      <xdr:colOff>120650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139716</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88137</xdr:rowOff>
    </xdr:from>
    <xdr:to>
      <xdr:col>73</xdr:col>
      <xdr:colOff>180975</xdr:colOff>
      <xdr:row>77</xdr:row>
      <xdr:rowOff>124713</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289787"/>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169435</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19558</xdr:rowOff>
    </xdr:from>
    <xdr:to>
      <xdr:col>69</xdr:col>
      <xdr:colOff>92075</xdr:colOff>
      <xdr:row>77</xdr:row>
      <xdr:rowOff>88137</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221208"/>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83058</xdr:rowOff>
    </xdr:from>
    <xdr:to>
      <xdr:col>69</xdr:col>
      <xdr:colOff>142875</xdr:colOff>
      <xdr:row>78</xdr:row>
      <xdr:rowOff>13208</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169435</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46482</xdr:rowOff>
    </xdr:from>
    <xdr:to>
      <xdr:col>65</xdr:col>
      <xdr:colOff>53975</xdr:colOff>
      <xdr:row>77</xdr:row>
      <xdr:rowOff>148082</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132859</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138447</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119634</xdr:rowOff>
    </xdr:from>
    <xdr:to>
      <xdr:col>78</xdr:col>
      <xdr:colOff>120650</xdr:colOff>
      <xdr:row>76</xdr:row>
      <xdr:rowOff>49783</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59961</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747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73913</xdr:rowOff>
    </xdr:from>
    <xdr:to>
      <xdr:col>74</xdr:col>
      <xdr:colOff>31750</xdr:colOff>
      <xdr:row>78</xdr:row>
      <xdr:rowOff>4063</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14240</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37337</xdr:rowOff>
    </xdr:from>
    <xdr:to>
      <xdr:col>69</xdr:col>
      <xdr:colOff>142875</xdr:colOff>
      <xdr:row>77</xdr:row>
      <xdr:rowOff>138937</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149114</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140208</xdr:rowOff>
    </xdr:from>
    <xdr:to>
      <xdr:col>65</xdr:col>
      <xdr:colOff>53975</xdr:colOff>
      <xdr:row>77</xdr:row>
      <xdr:rowOff>70358</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80535</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164986</xdr:rowOff>
    </xdr:from>
    <xdr:to>
      <xdr:col>29</xdr:col>
      <xdr:colOff>127000</xdr:colOff>
      <xdr:row>19</xdr:row>
      <xdr:rowOff>57467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98561"/>
          <a:ext cx="0" cy="12640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29544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34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57467</xdr:rowOff>
    </xdr:from>
    <xdr:to>
      <xdr:col>30</xdr:col>
      <xdr:colOff>25400</xdr:colOff>
      <xdr:row>19</xdr:row>
      <xdr:rowOff>57467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626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79913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42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164986</xdr:rowOff>
    </xdr:from>
    <xdr:to>
      <xdr:col>30</xdr:col>
      <xdr:colOff>25400</xdr:colOff>
      <xdr:row>11</xdr:row>
      <xdr:rowOff>164986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985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65030</xdr:rowOff>
    </xdr:from>
    <xdr:to>
      <xdr:col>29</xdr:col>
      <xdr:colOff>127000</xdr:colOff>
      <xdr:row>14</xdr:row>
      <xdr:rowOff>78994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512955"/>
          <a:ext cx="647700" cy="139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100207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195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128130</xdr:rowOff>
    </xdr:from>
    <xdr:to>
      <xdr:col>29</xdr:col>
      <xdr:colOff>177800</xdr:colOff>
      <xdr:row>16</xdr:row>
      <xdr:rowOff>58280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47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78994</xdr:rowOff>
    </xdr:from>
    <xdr:to>
      <xdr:col>26</xdr:col>
      <xdr:colOff>50800</xdr:colOff>
      <xdr:row>14</xdr:row>
      <xdr:rowOff>113093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26919"/>
          <a:ext cx="698500" cy="34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142780</xdr:rowOff>
    </xdr:from>
    <xdr:to>
      <xdr:col>26</xdr:col>
      <xdr:colOff>101600</xdr:colOff>
      <xdr:row>16</xdr:row>
      <xdr:rowOff>72930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57707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48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113093</xdr:rowOff>
    </xdr:from>
    <xdr:to>
      <xdr:col>22</xdr:col>
      <xdr:colOff>114300</xdr:colOff>
      <xdr:row>14</xdr:row>
      <xdr:rowOff>161309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561018"/>
          <a:ext cx="698500" cy="482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170955</xdr:rowOff>
    </xdr:from>
    <xdr:to>
      <xdr:col>22</xdr:col>
      <xdr:colOff>165100</xdr:colOff>
      <xdr:row>16</xdr:row>
      <xdr:rowOff>101105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85882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7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155727</xdr:rowOff>
    </xdr:from>
    <xdr:to>
      <xdr:col>18</xdr:col>
      <xdr:colOff>177800</xdr:colOff>
      <xdr:row>14</xdr:row>
      <xdr:rowOff>161309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603652"/>
          <a:ext cx="698500" cy="5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30918</xdr:rowOff>
    </xdr:from>
    <xdr:to>
      <xdr:col>19</xdr:col>
      <xdr:colOff>38100</xdr:colOff>
      <xdr:row>16</xdr:row>
      <xdr:rowOff>132518</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8217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117295</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0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54731</xdr:rowOff>
    </xdr:from>
    <xdr:to>
      <xdr:col>15</xdr:col>
      <xdr:colOff>101600</xdr:colOff>
      <xdr:row>16</xdr:row>
      <xdr:rowOff>156331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455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141108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31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14230</xdr:rowOff>
    </xdr:from>
    <xdr:to>
      <xdr:col>29</xdr:col>
      <xdr:colOff>177800</xdr:colOff>
      <xdr:row>14</xdr:row>
      <xdr:rowOff>115830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4621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30757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07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28194</xdr:rowOff>
    </xdr:from>
    <xdr:to>
      <xdr:col>26</xdr:col>
      <xdr:colOff>101600</xdr:colOff>
      <xdr:row>14</xdr:row>
      <xdr:rowOff>129794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4761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139971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44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62293</xdr:rowOff>
    </xdr:from>
    <xdr:to>
      <xdr:col>22</xdr:col>
      <xdr:colOff>165100</xdr:colOff>
      <xdr:row>14</xdr:row>
      <xdr:rowOff>163893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102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2620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279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110509</xdr:rowOff>
    </xdr:from>
    <xdr:to>
      <xdr:col>19</xdr:col>
      <xdr:colOff>38100</xdr:colOff>
      <xdr:row>15</xdr:row>
      <xdr:rowOff>40659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5584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50836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327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104927</xdr:rowOff>
    </xdr:from>
    <xdr:to>
      <xdr:col>15</xdr:col>
      <xdr:colOff>101600</xdr:colOff>
      <xdr:row>15</xdr:row>
      <xdr:rowOff>35077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5528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45254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321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140145</xdr:rowOff>
    </xdr:from>
    <xdr:to>
      <xdr:col>29</xdr:col>
      <xdr:colOff>127000</xdr:colOff>
      <xdr:row>38</xdr:row>
      <xdr:rowOff>167653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064695"/>
          <a:ext cx="0" cy="15705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139730</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607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167653</xdr:rowOff>
    </xdr:from>
    <xdr:to>
      <xdr:col>30</xdr:col>
      <xdr:colOff>25400</xdr:colOff>
      <xdr:row>38</xdr:row>
      <xdr:rowOff>167653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6352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55072</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0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140145</xdr:rowOff>
    </xdr:from>
    <xdr:to>
      <xdr:col>30</xdr:col>
      <xdr:colOff>25400</xdr:colOff>
      <xdr:row>33</xdr:row>
      <xdr:rowOff>140145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0646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330073</xdr:rowOff>
    </xdr:from>
    <xdr:to>
      <xdr:col>29</xdr:col>
      <xdr:colOff>127000</xdr:colOff>
      <xdr:row>36</xdr:row>
      <xdr:rowOff>72669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6940423"/>
          <a:ext cx="647700" cy="854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158526</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688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313449</xdr:rowOff>
    </xdr:from>
    <xdr:to>
      <xdr:col>29</xdr:col>
      <xdr:colOff>177800</xdr:colOff>
      <xdr:row>36</xdr:row>
      <xdr:rowOff>72149</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237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330073</xdr:rowOff>
    </xdr:from>
    <xdr:to>
      <xdr:col>26</xdr:col>
      <xdr:colOff>50800</xdr:colOff>
      <xdr:row>36</xdr:row>
      <xdr:rowOff>6452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940423"/>
          <a:ext cx="698500" cy="192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329261</xdr:rowOff>
    </xdr:from>
    <xdr:to>
      <xdr:col>26</xdr:col>
      <xdr:colOff>101600</xdr:colOff>
      <xdr:row>36</xdr:row>
      <xdr:rowOff>87961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39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72738</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25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6452</xdr:rowOff>
    </xdr:from>
    <xdr:to>
      <xdr:col>22</xdr:col>
      <xdr:colOff>114300</xdr:colOff>
      <xdr:row>36</xdr:row>
      <xdr:rowOff>45389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6959702"/>
          <a:ext cx="698500" cy="38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54140</xdr:rowOff>
    </xdr:from>
    <xdr:to>
      <xdr:col>22</xdr:col>
      <xdr:colOff>165100</xdr:colOff>
      <xdr:row>36</xdr:row>
      <xdr:rowOff>155740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073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140517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093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284886</xdr:rowOff>
    </xdr:from>
    <xdr:to>
      <xdr:col>18</xdr:col>
      <xdr:colOff>177800</xdr:colOff>
      <xdr:row>36</xdr:row>
      <xdr:rowOff>45389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895236"/>
          <a:ext cx="698500" cy="103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54940</xdr:rowOff>
    </xdr:from>
    <xdr:to>
      <xdr:col>19</xdr:col>
      <xdr:colOff>38100</xdr:colOff>
      <xdr:row>36</xdr:row>
      <xdr:rowOff>156540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008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141317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9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37795</xdr:rowOff>
    </xdr:from>
    <xdr:to>
      <xdr:col>15</xdr:col>
      <xdr:colOff>101600</xdr:colOff>
      <xdr:row>36</xdr:row>
      <xdr:rowOff>139395</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91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124172</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0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21869</xdr:rowOff>
    </xdr:from>
    <xdr:to>
      <xdr:col>29</xdr:col>
      <xdr:colOff>177800</xdr:colOff>
      <xdr:row>36</xdr:row>
      <xdr:rowOff>123469</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9751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336846</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947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279273</xdr:rowOff>
    </xdr:from>
    <xdr:to>
      <xdr:col>26</xdr:col>
      <xdr:colOff>101600</xdr:colOff>
      <xdr:row>36</xdr:row>
      <xdr:rowOff>37973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8896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48150</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658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298552</xdr:rowOff>
    </xdr:from>
    <xdr:to>
      <xdr:col>22</xdr:col>
      <xdr:colOff>165100</xdr:colOff>
      <xdr:row>36</xdr:row>
      <xdr:rowOff>57252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908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67429</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677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337489</xdr:rowOff>
    </xdr:from>
    <xdr:to>
      <xdr:col>19</xdr:col>
      <xdr:colOff>38100</xdr:colOff>
      <xdr:row>36</xdr:row>
      <xdr:rowOff>96189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9478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106366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71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234086</xdr:rowOff>
    </xdr:from>
    <xdr:to>
      <xdr:col>15</xdr:col>
      <xdr:colOff>101600</xdr:colOff>
      <xdr:row>35</xdr:row>
      <xdr:rowOff>335686</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8444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2963</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613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89,038
84,896
481.62
46,229,457
43,420,932
2,422,501
25,831,881
46,546,405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10560</xdr:rowOff>
    </xdr:from>
    <xdr:to>
      <xdr:col>24</xdr:col>
      <xdr:colOff>62865</xdr:colOff>
      <xdr:row>38</xdr:row>
      <xdr:rowOff>110763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25510"/>
          <a:ext cx="1270" cy="1300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114590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2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110763</xdr:rowOff>
    </xdr:from>
    <xdr:to>
      <xdr:col>24</xdr:col>
      <xdr:colOff>152400</xdr:colOff>
      <xdr:row>38</xdr:row>
      <xdr:rowOff>110763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2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128687</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00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10560</xdr:rowOff>
    </xdr:from>
    <xdr:to>
      <xdr:col>24</xdr:col>
      <xdr:colOff>152400</xdr:colOff>
      <xdr:row>31</xdr:row>
      <xdr:rowOff>10560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25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82855</xdr:rowOff>
    </xdr:from>
    <xdr:to>
      <xdr:col>24</xdr:col>
      <xdr:colOff>63500</xdr:colOff>
      <xdr:row>34</xdr:row>
      <xdr:rowOff>83007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912155"/>
          <a:ext cx="8382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20674</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1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42247</xdr:rowOff>
    </xdr:from>
    <xdr:to>
      <xdr:col>24</xdr:col>
      <xdr:colOff>114300</xdr:colOff>
      <xdr:row>35</xdr:row>
      <xdr:rowOff>143847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83007</xdr:rowOff>
    </xdr:from>
    <xdr:to>
      <xdr:col>19</xdr:col>
      <xdr:colOff>177800</xdr:colOff>
      <xdr:row>34</xdr:row>
      <xdr:rowOff>120650</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912307"/>
          <a:ext cx="889000" cy="37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63278</xdr:rowOff>
    </xdr:from>
    <xdr:to>
      <xdr:col>20</xdr:col>
      <xdr:colOff>38100</xdr:colOff>
      <xdr:row>35</xdr:row>
      <xdr:rowOff>164878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156005</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5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120650</xdr:rowOff>
    </xdr:from>
    <xdr:to>
      <xdr:col>15</xdr:col>
      <xdr:colOff>50800</xdr:colOff>
      <xdr:row>35</xdr:row>
      <xdr:rowOff>78854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949950"/>
          <a:ext cx="889000" cy="129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96577</xdr:rowOff>
    </xdr:from>
    <xdr:to>
      <xdr:col>15</xdr:col>
      <xdr:colOff>101600</xdr:colOff>
      <xdr:row>36</xdr:row>
      <xdr:rowOff>26727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17854</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9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77026</xdr:rowOff>
    </xdr:from>
    <xdr:to>
      <xdr:col>10</xdr:col>
      <xdr:colOff>114300</xdr:colOff>
      <xdr:row>35</xdr:row>
      <xdr:rowOff>78854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077776"/>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64154</xdr:rowOff>
    </xdr:from>
    <xdr:to>
      <xdr:col>10</xdr:col>
      <xdr:colOff>165100</xdr:colOff>
      <xdr:row>36</xdr:row>
      <xdr:rowOff>165754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156881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2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76575</xdr:rowOff>
    </xdr:from>
    <xdr:to>
      <xdr:col>6</xdr:col>
      <xdr:colOff>38100</xdr:colOff>
      <xdr:row>37</xdr:row>
      <xdr:rowOff>6725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169302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41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32055</xdr:rowOff>
    </xdr:from>
    <xdr:to>
      <xdr:col>24</xdr:col>
      <xdr:colOff>114300</xdr:colOff>
      <xdr:row>34</xdr:row>
      <xdr:rowOff>133655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86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54932</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71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32207</xdr:rowOff>
    </xdr:from>
    <xdr:to>
      <xdr:col>20</xdr:col>
      <xdr:colOff>38100</xdr:colOff>
      <xdr:row>34</xdr:row>
      <xdr:rowOff>133807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61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150334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63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69850</xdr:rowOff>
    </xdr:from>
    <xdr:to>
      <xdr:col>15</xdr:col>
      <xdr:colOff>101600</xdr:colOff>
      <xdr:row>35</xdr:row>
      <xdr:rowOff>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8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16527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67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28054</xdr:rowOff>
    </xdr:from>
    <xdr:to>
      <xdr:col>10</xdr:col>
      <xdr:colOff>165100</xdr:colOff>
      <xdr:row>35</xdr:row>
      <xdr:rowOff>129654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2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146181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80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26226</xdr:rowOff>
    </xdr:from>
    <xdr:to>
      <xdr:col>6</xdr:col>
      <xdr:colOff>38100</xdr:colOff>
      <xdr:row>35</xdr:row>
      <xdr:rowOff>127826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2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144353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802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44733</xdr:rowOff>
    </xdr:from>
    <xdr:to>
      <xdr:col>24</xdr:col>
      <xdr:colOff>62865</xdr:colOff>
      <xdr:row>58</xdr:row>
      <xdr:rowOff>151370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88683"/>
          <a:ext cx="1270" cy="1306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155197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99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151370</xdr:rowOff>
    </xdr:from>
    <xdr:to>
      <xdr:col>24</xdr:col>
      <xdr:colOff>152400</xdr:colOff>
      <xdr:row>58</xdr:row>
      <xdr:rowOff>151370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9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162860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44733</xdr:rowOff>
    </xdr:from>
    <xdr:to>
      <xdr:col>24</xdr:col>
      <xdr:colOff>152400</xdr:colOff>
      <xdr:row>51</xdr:row>
      <xdr:rowOff>44733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62009</xdr:rowOff>
    </xdr:from>
    <xdr:to>
      <xdr:col>24</xdr:col>
      <xdr:colOff>63500</xdr:colOff>
      <xdr:row>56</xdr:row>
      <xdr:rowOff>146112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663209"/>
          <a:ext cx="838200" cy="84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60981</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662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82554</xdr:rowOff>
    </xdr:from>
    <xdr:to>
      <xdr:col>24</xdr:col>
      <xdr:colOff>114300</xdr:colOff>
      <xdr:row>57</xdr:row>
      <xdr:rowOff>12704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146112</xdr:rowOff>
    </xdr:from>
    <xdr:to>
      <xdr:col>19</xdr:col>
      <xdr:colOff>177800</xdr:colOff>
      <xdr:row>56</xdr:row>
      <xdr:rowOff>165532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747312"/>
          <a:ext cx="889000" cy="19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127947</xdr:rowOff>
    </xdr:from>
    <xdr:to>
      <xdr:col>20</xdr:col>
      <xdr:colOff>38100</xdr:colOff>
      <xdr:row>57</xdr:row>
      <xdr:rowOff>58097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49224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2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165532</xdr:rowOff>
    </xdr:from>
    <xdr:to>
      <xdr:col>15</xdr:col>
      <xdr:colOff>50800</xdr:colOff>
      <xdr:row>57</xdr:row>
      <xdr:rowOff>70826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66732"/>
          <a:ext cx="88900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410</xdr:rowOff>
    </xdr:from>
    <xdr:to>
      <xdr:col>15</xdr:col>
      <xdr:colOff>101600</xdr:colOff>
      <xdr:row>57</xdr:row>
      <xdr:rowOff>102010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93137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86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70826</xdr:rowOff>
    </xdr:from>
    <xdr:to>
      <xdr:col>10</xdr:col>
      <xdr:colOff>114300</xdr:colOff>
      <xdr:row>57</xdr:row>
      <xdr:rowOff>89386</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843476"/>
          <a:ext cx="889000" cy="18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15171</xdr:rowOff>
    </xdr:from>
    <xdr:to>
      <xdr:col>10</xdr:col>
      <xdr:colOff>165100</xdr:colOff>
      <xdr:row>57</xdr:row>
      <xdr:rowOff>116771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133298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6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45869</xdr:rowOff>
    </xdr:from>
    <xdr:to>
      <xdr:col>6</xdr:col>
      <xdr:colOff>38100</xdr:colOff>
      <xdr:row>57</xdr:row>
      <xdr:rowOff>147469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1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138596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91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11209</xdr:rowOff>
    </xdr:from>
    <xdr:to>
      <xdr:col>24</xdr:col>
      <xdr:colOff>114300</xdr:colOff>
      <xdr:row>56</xdr:row>
      <xdr:rowOff>112809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612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34086</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463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95312</xdr:rowOff>
    </xdr:from>
    <xdr:to>
      <xdr:col>20</xdr:col>
      <xdr:colOff>38100</xdr:colOff>
      <xdr:row>57</xdr:row>
      <xdr:rowOff>25462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9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41989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47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114732</xdr:rowOff>
    </xdr:from>
    <xdr:to>
      <xdr:col>15</xdr:col>
      <xdr:colOff>101600</xdr:colOff>
      <xdr:row>57</xdr:row>
      <xdr:rowOff>44882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1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61409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49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20026</xdr:rowOff>
    </xdr:from>
    <xdr:to>
      <xdr:col>10</xdr:col>
      <xdr:colOff>165100</xdr:colOff>
      <xdr:row>57</xdr:row>
      <xdr:rowOff>121626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9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112753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88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38586</xdr:rowOff>
    </xdr:from>
    <xdr:to>
      <xdr:col>6</xdr:col>
      <xdr:colOff>38100</xdr:colOff>
      <xdr:row>57</xdr:row>
      <xdr:rowOff>140186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11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156713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586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15761</xdr:rowOff>
    </xdr:from>
    <xdr:to>
      <xdr:col>24</xdr:col>
      <xdr:colOff>62865</xdr:colOff>
      <xdr:row>79</xdr:row>
      <xdr:rowOff>17094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88711"/>
          <a:ext cx="1270" cy="1372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20921</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54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17094</xdr:rowOff>
    </xdr:from>
    <xdr:to>
      <xdr:col>24</xdr:col>
      <xdr:colOff>152400</xdr:colOff>
      <xdr:row>79</xdr:row>
      <xdr:rowOff>17094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133888</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63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15761</xdr:rowOff>
    </xdr:from>
    <xdr:to>
      <xdr:col>24</xdr:col>
      <xdr:colOff>152400</xdr:colOff>
      <xdr:row>71</xdr:row>
      <xdr:rowOff>15761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8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26543</xdr:rowOff>
    </xdr:from>
    <xdr:to>
      <xdr:col>24</xdr:col>
      <xdr:colOff>63500</xdr:colOff>
      <xdr:row>78</xdr:row>
      <xdr:rowOff>75806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399643"/>
          <a:ext cx="838200" cy="49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137113</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673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114236</xdr:rowOff>
    </xdr:from>
    <xdr:to>
      <xdr:col>24</xdr:col>
      <xdr:colOff>114300</xdr:colOff>
      <xdr:row>78</xdr:row>
      <xdr:rowOff>44386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75806</xdr:rowOff>
    </xdr:from>
    <xdr:to>
      <xdr:col>19</xdr:col>
      <xdr:colOff>177800</xdr:colOff>
      <xdr:row>78</xdr:row>
      <xdr:rowOff>82474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448906"/>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119838</xdr:rowOff>
    </xdr:from>
    <xdr:to>
      <xdr:col>20</xdr:col>
      <xdr:colOff>38100</xdr:colOff>
      <xdr:row>78</xdr:row>
      <xdr:rowOff>49988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66515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82474</xdr:rowOff>
    </xdr:from>
    <xdr:to>
      <xdr:col>15</xdr:col>
      <xdr:colOff>50800</xdr:colOff>
      <xdr:row>78</xdr:row>
      <xdr:rowOff>95162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455574"/>
          <a:ext cx="889000" cy="1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150661</xdr:rowOff>
    </xdr:from>
    <xdr:to>
      <xdr:col>15</xdr:col>
      <xdr:colOff>101600</xdr:colOff>
      <xdr:row>78</xdr:row>
      <xdr:rowOff>80811</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97338</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74358</xdr:rowOff>
    </xdr:from>
    <xdr:to>
      <xdr:col>10</xdr:col>
      <xdr:colOff>114300</xdr:colOff>
      <xdr:row>78</xdr:row>
      <xdr:rowOff>95162</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447458"/>
          <a:ext cx="889000" cy="20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16890</xdr:rowOff>
    </xdr:from>
    <xdr:to>
      <xdr:col>10</xdr:col>
      <xdr:colOff>165100</xdr:colOff>
      <xdr:row>78</xdr:row>
      <xdr:rowOff>118490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8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135017</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1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9767</xdr:rowOff>
    </xdr:from>
    <xdr:to>
      <xdr:col>6</xdr:col>
      <xdr:colOff>38100</xdr:colOff>
      <xdr:row>78</xdr:row>
      <xdr:rowOff>111367</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8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127894</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5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147193</xdr:rowOff>
    </xdr:from>
    <xdr:to>
      <xdr:col>24</xdr:col>
      <xdr:colOff>114300</xdr:colOff>
      <xdr:row>78</xdr:row>
      <xdr:rowOff>77343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4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125620</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2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25006</xdr:rowOff>
    </xdr:from>
    <xdr:to>
      <xdr:col>20</xdr:col>
      <xdr:colOff>38100</xdr:colOff>
      <xdr:row>78</xdr:row>
      <xdr:rowOff>126606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117733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90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31674</xdr:rowOff>
    </xdr:from>
    <xdr:to>
      <xdr:col>15</xdr:col>
      <xdr:colOff>101600</xdr:colOff>
      <xdr:row>78</xdr:row>
      <xdr:rowOff>133274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04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124401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97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44362</xdr:rowOff>
    </xdr:from>
    <xdr:to>
      <xdr:col>10</xdr:col>
      <xdr:colOff>165100</xdr:colOff>
      <xdr:row>78</xdr:row>
      <xdr:rowOff>145962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1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137089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10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23558</xdr:rowOff>
    </xdr:from>
    <xdr:to>
      <xdr:col>6</xdr:col>
      <xdr:colOff>38100</xdr:colOff>
      <xdr:row>78</xdr:row>
      <xdr:rowOff>125158</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39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116285</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489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140418</xdr:rowOff>
    </xdr:from>
    <xdr:to>
      <xdr:col>24</xdr:col>
      <xdr:colOff>62865</xdr:colOff>
      <xdr:row>98</xdr:row>
      <xdr:rowOff>170039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70918"/>
          <a:ext cx="1270" cy="1401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2416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975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170039</xdr:rowOff>
    </xdr:from>
    <xdr:to>
      <xdr:col>24</xdr:col>
      <xdr:colOff>152400</xdr:colOff>
      <xdr:row>98</xdr:row>
      <xdr:rowOff>170039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972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87095</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46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140418</xdr:rowOff>
    </xdr:from>
    <xdr:to>
      <xdr:col>24</xdr:col>
      <xdr:colOff>152400</xdr:colOff>
      <xdr:row>90</xdr:row>
      <xdr:rowOff>140418</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7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68720</xdr:rowOff>
    </xdr:from>
    <xdr:to>
      <xdr:col>24</xdr:col>
      <xdr:colOff>63500</xdr:colOff>
      <xdr:row>97</xdr:row>
      <xdr:rowOff>50905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797300" y="16527920"/>
          <a:ext cx="838200" cy="153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116546</xdr:rowOff>
    </xdr:from>
    <xdr:ext cx="534377"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32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93669</xdr:rowOff>
    </xdr:from>
    <xdr:to>
      <xdr:col>24</xdr:col>
      <xdr:colOff>114300</xdr:colOff>
      <xdr:row>96</xdr:row>
      <xdr:rowOff>23819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8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68720</xdr:rowOff>
    </xdr:from>
    <xdr:to>
      <xdr:col>19</xdr:col>
      <xdr:colOff>177800</xdr:colOff>
      <xdr:row>98</xdr:row>
      <xdr:rowOff>88787</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527920"/>
          <a:ext cx="889000" cy="362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69991</xdr:rowOff>
    </xdr:from>
    <xdr:to>
      <xdr:col>20</xdr:col>
      <xdr:colOff>38100</xdr:colOff>
      <xdr:row>95</xdr:row>
      <xdr:rowOff>141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18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16668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5961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88787</xdr:rowOff>
    </xdr:from>
    <xdr:to>
      <xdr:col>15</xdr:col>
      <xdr:colOff>50800</xdr:colOff>
      <xdr:row>98</xdr:row>
      <xdr:rowOff>167442</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890887"/>
          <a:ext cx="889000" cy="78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112773</xdr:rowOff>
    </xdr:from>
    <xdr:to>
      <xdr:col>15</xdr:col>
      <xdr:colOff>101600</xdr:colOff>
      <xdr:row>97</xdr:row>
      <xdr:rowOff>42923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7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59450</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347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167442</xdr:rowOff>
    </xdr:from>
    <xdr:to>
      <xdr:col>10</xdr:col>
      <xdr:colOff>114300</xdr:colOff>
      <xdr:row>99</xdr:row>
      <xdr:rowOff>51215</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969542"/>
          <a:ext cx="889000" cy="55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170200</xdr:rowOff>
    </xdr:from>
    <xdr:to>
      <xdr:col>10</xdr:col>
      <xdr:colOff>165100</xdr:colOff>
      <xdr:row>97</xdr:row>
      <xdr:rowOff>100350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2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116877</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40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62382</xdr:rowOff>
    </xdr:from>
    <xdr:to>
      <xdr:col>6</xdr:col>
      <xdr:colOff>38100</xdr:colOff>
      <xdr:row>97</xdr:row>
      <xdr:rowOff>163982</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9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9059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468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105</xdr:rowOff>
    </xdr:from>
    <xdr:to>
      <xdr:col>24</xdr:col>
      <xdr:colOff>114300</xdr:colOff>
      <xdr:row>97</xdr:row>
      <xdr:rowOff>101705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630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149982</xdr:rowOff>
    </xdr:from>
    <xdr:ext cx="534377"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609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17920</xdr:rowOff>
    </xdr:from>
    <xdr:to>
      <xdr:col>20</xdr:col>
      <xdr:colOff>38100</xdr:colOff>
      <xdr:row>96</xdr:row>
      <xdr:rowOff>119520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47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110647</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530111" y="1656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37987</xdr:rowOff>
    </xdr:from>
    <xdr:to>
      <xdr:col>15</xdr:col>
      <xdr:colOff>101600</xdr:colOff>
      <xdr:row>98</xdr:row>
      <xdr:rowOff>139587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840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130714</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93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116642</xdr:rowOff>
    </xdr:from>
    <xdr:to>
      <xdr:col>10</xdr:col>
      <xdr:colOff>165100</xdr:colOff>
      <xdr:row>99</xdr:row>
      <xdr:rowOff>46792</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918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37919</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7011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415</xdr:rowOff>
    </xdr:from>
    <xdr:to>
      <xdr:col>6</xdr:col>
      <xdr:colOff>38100</xdr:colOff>
      <xdr:row>99</xdr:row>
      <xdr:rowOff>102015</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97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93142</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7066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128052</xdr:rowOff>
    </xdr:from>
    <xdr:to>
      <xdr:col>54</xdr:col>
      <xdr:colOff>189865</xdr:colOff>
      <xdr:row>39</xdr:row>
      <xdr:rowOff>144522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785902"/>
          <a:ext cx="1270" cy="1045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148349</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34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144522</xdr:rowOff>
    </xdr:from>
    <xdr:to>
      <xdr:col>55</xdr:col>
      <xdr:colOff>88900</xdr:colOff>
      <xdr:row>39</xdr:row>
      <xdr:rowOff>144522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31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74729</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56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128052</xdr:rowOff>
    </xdr:from>
    <xdr:to>
      <xdr:col>55</xdr:col>
      <xdr:colOff>88900</xdr:colOff>
      <xdr:row>33</xdr:row>
      <xdr:rowOff>128052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78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64708</xdr:rowOff>
    </xdr:from>
    <xdr:to>
      <xdr:col>55</xdr:col>
      <xdr:colOff>0</xdr:colOff>
      <xdr:row>36</xdr:row>
      <xdr:rowOff>143194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9639300" y="6236908"/>
          <a:ext cx="838200" cy="7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158821</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331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8944</xdr:rowOff>
    </xdr:from>
    <xdr:to>
      <xdr:col>55</xdr:col>
      <xdr:colOff>50800</xdr:colOff>
      <xdr:row>37</xdr:row>
      <xdr:rowOff>110544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84869</xdr:rowOff>
    </xdr:from>
    <xdr:to>
      <xdr:col>50</xdr:col>
      <xdr:colOff>114300</xdr:colOff>
      <xdr:row>36</xdr:row>
      <xdr:rowOff>143194</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8750300" y="5228369"/>
          <a:ext cx="889000" cy="108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43485</xdr:rowOff>
    </xdr:from>
    <xdr:to>
      <xdr:col>50</xdr:col>
      <xdr:colOff>165100</xdr:colOff>
      <xdr:row>37</xdr:row>
      <xdr:rowOff>145085</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136212</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479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84869</xdr:rowOff>
    </xdr:from>
    <xdr:to>
      <xdr:col>45</xdr:col>
      <xdr:colOff>177800</xdr:colOff>
      <xdr:row>37</xdr:row>
      <xdr:rowOff>13306</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861300" y="5228369"/>
          <a:ext cx="889000" cy="112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149675</xdr:rowOff>
    </xdr:from>
    <xdr:to>
      <xdr:col>46</xdr:col>
      <xdr:colOff>38100</xdr:colOff>
      <xdr:row>31</xdr:row>
      <xdr:rowOff>79825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70952</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5385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13306</xdr:rowOff>
    </xdr:from>
    <xdr:to>
      <xdr:col>41</xdr:col>
      <xdr:colOff>50800</xdr:colOff>
      <xdr:row>37</xdr:row>
      <xdr:rowOff>23463</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flipV="1">
          <a:off x="6972300" y="6356956"/>
          <a:ext cx="889000" cy="10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8705</xdr:rowOff>
    </xdr:from>
    <xdr:to>
      <xdr:col>41</xdr:col>
      <xdr:colOff>101600</xdr:colOff>
      <xdr:row>38</xdr:row>
      <xdr:rowOff>110305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5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101432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616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53587</xdr:rowOff>
    </xdr:from>
    <xdr:to>
      <xdr:col>36</xdr:col>
      <xdr:colOff>165100</xdr:colOff>
      <xdr:row>38</xdr:row>
      <xdr:rowOff>155187</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656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146314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66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13908</xdr:rowOff>
    </xdr:from>
    <xdr:to>
      <xdr:col>55</xdr:col>
      <xdr:colOff>50800</xdr:colOff>
      <xdr:row>36</xdr:row>
      <xdr:rowOff>115508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18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36785</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037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92394</xdr:rowOff>
    </xdr:from>
    <xdr:to>
      <xdr:col>50</xdr:col>
      <xdr:colOff>165100</xdr:colOff>
      <xdr:row>37</xdr:row>
      <xdr:rowOff>22544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26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39071</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039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34069</xdr:rowOff>
    </xdr:from>
    <xdr:to>
      <xdr:col>46</xdr:col>
      <xdr:colOff>38100</xdr:colOff>
      <xdr:row>30</xdr:row>
      <xdr:rowOff>135669</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5177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152196</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50795" y="4952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133956</xdr:rowOff>
    </xdr:from>
    <xdr:to>
      <xdr:col>41</xdr:col>
      <xdr:colOff>101600</xdr:colOff>
      <xdr:row>37</xdr:row>
      <xdr:rowOff>64106</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30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80633</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08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144113</xdr:rowOff>
    </xdr:from>
    <xdr:to>
      <xdr:col>36</xdr:col>
      <xdr:colOff>165100</xdr:colOff>
      <xdr:row>37</xdr:row>
      <xdr:rowOff>74263</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631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90790</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705111" y="609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141050</xdr:rowOff>
    </xdr:from>
    <xdr:to>
      <xdr:col>54</xdr:col>
      <xdr:colOff>189865</xdr:colOff>
      <xdr:row>58</xdr:row>
      <xdr:rowOff>92184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713550"/>
          <a:ext cx="1270" cy="1322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96011</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4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92184</xdr:rowOff>
    </xdr:from>
    <xdr:to>
      <xdr:col>55</xdr:col>
      <xdr:colOff>88900</xdr:colOff>
      <xdr:row>58</xdr:row>
      <xdr:rowOff>92184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3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87727</xdr:rowOff>
    </xdr:from>
    <xdr:ext cx="599010"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88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141050</xdr:rowOff>
    </xdr:from>
    <xdr:to>
      <xdr:col>55</xdr:col>
      <xdr:colOff>88900</xdr:colOff>
      <xdr:row>50</xdr:row>
      <xdr:rowOff>141050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71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65263</xdr:rowOff>
    </xdr:from>
    <xdr:to>
      <xdr:col>55</xdr:col>
      <xdr:colOff>0</xdr:colOff>
      <xdr:row>56</xdr:row>
      <xdr:rowOff>125799</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9639300" y="9666463"/>
          <a:ext cx="838200" cy="6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168753</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427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145876</xdr:rowOff>
    </xdr:from>
    <xdr:to>
      <xdr:col>55</xdr:col>
      <xdr:colOff>50800</xdr:colOff>
      <xdr:row>56</xdr:row>
      <xdr:rowOff>76026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7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90050</xdr:rowOff>
    </xdr:from>
    <xdr:to>
      <xdr:col>50</xdr:col>
      <xdr:colOff>114300</xdr:colOff>
      <xdr:row>56</xdr:row>
      <xdr:rowOff>65263</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519800"/>
          <a:ext cx="889000" cy="146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143601</xdr:rowOff>
    </xdr:from>
    <xdr:to>
      <xdr:col>50</xdr:col>
      <xdr:colOff>165100</xdr:colOff>
      <xdr:row>56</xdr:row>
      <xdr:rowOff>73751</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7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90278</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4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96418</xdr:rowOff>
    </xdr:from>
    <xdr:to>
      <xdr:col>45</xdr:col>
      <xdr:colOff>177800</xdr:colOff>
      <xdr:row>55</xdr:row>
      <xdr:rowOff>90050</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7861300" y="8840368"/>
          <a:ext cx="889000" cy="679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39239</xdr:rowOff>
    </xdr:from>
    <xdr:to>
      <xdr:col>46</xdr:col>
      <xdr:colOff>38100</xdr:colOff>
      <xdr:row>55</xdr:row>
      <xdr:rowOff>140839</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46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157366</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24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96418</xdr:rowOff>
    </xdr:from>
    <xdr:to>
      <xdr:col>41</xdr:col>
      <xdr:colOff>50800</xdr:colOff>
      <xdr:row>54</xdr:row>
      <xdr:rowOff>123654</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flipV="1">
          <a:off x="6972300" y="8840368"/>
          <a:ext cx="889000" cy="541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54795</xdr:rowOff>
    </xdr:from>
    <xdr:to>
      <xdr:col>41</xdr:col>
      <xdr:colOff>101600</xdr:colOff>
      <xdr:row>55</xdr:row>
      <xdr:rowOff>156395</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48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147522</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57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138604</xdr:rowOff>
    </xdr:from>
    <xdr:to>
      <xdr:col>36</xdr:col>
      <xdr:colOff>165100</xdr:colOff>
      <xdr:row>56</xdr:row>
      <xdr:rowOff>68754</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56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59881</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66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74999</xdr:rowOff>
    </xdr:from>
    <xdr:to>
      <xdr:col>55</xdr:col>
      <xdr:colOff>50800</xdr:colOff>
      <xdr:row>57</xdr:row>
      <xdr:rowOff>5149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676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53426</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654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14463</xdr:rowOff>
    </xdr:from>
    <xdr:to>
      <xdr:col>50</xdr:col>
      <xdr:colOff>165100</xdr:colOff>
      <xdr:row>56</xdr:row>
      <xdr:rowOff>116063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61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107190</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70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39250</xdr:rowOff>
    </xdr:from>
    <xdr:to>
      <xdr:col>46</xdr:col>
      <xdr:colOff>38100</xdr:colOff>
      <xdr:row>55</xdr:row>
      <xdr:rowOff>140850</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4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131977</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56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45618</xdr:rowOff>
    </xdr:from>
    <xdr:to>
      <xdr:col>41</xdr:col>
      <xdr:colOff>101600</xdr:colOff>
      <xdr:row>51</xdr:row>
      <xdr:rowOff>147218</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878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49</xdr:row>
      <xdr:rowOff>163745</xdr:rowOff>
    </xdr:from>
    <xdr:ext cx="599010"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61795" y="8564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72854</xdr:rowOff>
    </xdr:from>
    <xdr:to>
      <xdr:col>36</xdr:col>
      <xdr:colOff>165100</xdr:colOff>
      <xdr:row>55</xdr:row>
      <xdr:rowOff>3004</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33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19531</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106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123218</xdr:rowOff>
    </xdr:from>
    <xdr:to>
      <xdr:col>54</xdr:col>
      <xdr:colOff>189865</xdr:colOff>
      <xdr:row>78</xdr:row>
      <xdr:rowOff>139700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296168"/>
          <a:ext cx="1270" cy="1216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69895</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207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123218</xdr:rowOff>
    </xdr:from>
    <xdr:to>
      <xdr:col>55</xdr:col>
      <xdr:colOff>88900</xdr:colOff>
      <xdr:row>71</xdr:row>
      <xdr:rowOff>123218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296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71966</xdr:rowOff>
    </xdr:from>
    <xdr:to>
      <xdr:col>55</xdr:col>
      <xdr:colOff>0</xdr:colOff>
      <xdr:row>77</xdr:row>
      <xdr:rowOff>133986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3273616"/>
          <a:ext cx="838200" cy="62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26029</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056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3152</xdr:rowOff>
    </xdr:from>
    <xdr:to>
      <xdr:col>55</xdr:col>
      <xdr:colOff>50800</xdr:colOff>
      <xdr:row>77</xdr:row>
      <xdr:rowOff>104752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123309</xdr:rowOff>
    </xdr:from>
    <xdr:to>
      <xdr:col>50</xdr:col>
      <xdr:colOff>114300</xdr:colOff>
      <xdr:row>77</xdr:row>
      <xdr:rowOff>133986</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3324959"/>
          <a:ext cx="889000" cy="10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135306</xdr:rowOff>
    </xdr:from>
    <xdr:to>
      <xdr:col>50</xdr:col>
      <xdr:colOff>165100</xdr:colOff>
      <xdr:row>77</xdr:row>
      <xdr:rowOff>65456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16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81983</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294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70</xdr:row>
      <xdr:rowOff>121069</xdr:rowOff>
    </xdr:from>
    <xdr:to>
      <xdr:col>45</xdr:col>
      <xdr:colOff>177800</xdr:colOff>
      <xdr:row>77</xdr:row>
      <xdr:rowOff>123309</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2122569"/>
          <a:ext cx="889000" cy="120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7862</xdr:rowOff>
    </xdr:from>
    <xdr:to>
      <xdr:col>46</xdr:col>
      <xdr:colOff>38100</xdr:colOff>
      <xdr:row>76</xdr:row>
      <xdr:rowOff>109462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0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125989</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281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121069</xdr:rowOff>
    </xdr:from>
    <xdr:to>
      <xdr:col>41</xdr:col>
      <xdr:colOff>50800</xdr:colOff>
      <xdr:row>75</xdr:row>
      <xdr:rowOff>121344</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972300" y="12122569"/>
          <a:ext cx="889000" cy="857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34013</xdr:rowOff>
    </xdr:from>
    <xdr:to>
      <xdr:col>41</xdr:col>
      <xdr:colOff>101600</xdr:colOff>
      <xdr:row>76</xdr:row>
      <xdr:rowOff>135613</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06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126740</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156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108172</xdr:rowOff>
    </xdr:from>
    <xdr:to>
      <xdr:col>36</xdr:col>
      <xdr:colOff>165100</xdr:colOff>
      <xdr:row>77</xdr:row>
      <xdr:rowOff>38322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138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29449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231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21166</xdr:rowOff>
    </xdr:from>
    <xdr:to>
      <xdr:col>55</xdr:col>
      <xdr:colOff>50800</xdr:colOff>
      <xdr:row>77</xdr:row>
      <xdr:rowOff>122766</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22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171043</xdr:rowOff>
    </xdr:from>
    <xdr:ext cx="534377"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20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83186</xdr:rowOff>
    </xdr:from>
    <xdr:to>
      <xdr:col>50</xdr:col>
      <xdr:colOff>165100</xdr:colOff>
      <xdr:row>78</xdr:row>
      <xdr:rowOff>13336</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28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4463</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377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72509</xdr:rowOff>
    </xdr:from>
    <xdr:to>
      <xdr:col>46</xdr:col>
      <xdr:colOff>38100</xdr:colOff>
      <xdr:row>78</xdr:row>
      <xdr:rowOff>2659</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274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165236</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15428" y="1336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70</xdr:row>
      <xdr:rowOff>70269</xdr:rowOff>
    </xdr:from>
    <xdr:to>
      <xdr:col>41</xdr:col>
      <xdr:colOff>101600</xdr:colOff>
      <xdr:row>71</xdr:row>
      <xdr:rowOff>419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2071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69</xdr:row>
      <xdr:rowOff>16946</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594111" y="11846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70544</xdr:rowOff>
    </xdr:from>
    <xdr:to>
      <xdr:col>36</xdr:col>
      <xdr:colOff>165100</xdr:colOff>
      <xdr:row>76</xdr:row>
      <xdr:rowOff>695</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292929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17221</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270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52620</xdr:rowOff>
    </xdr:from>
    <xdr:to>
      <xdr:col>54</xdr:col>
      <xdr:colOff>189865</xdr:colOff>
      <xdr:row>98</xdr:row>
      <xdr:rowOff>164241</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83120"/>
          <a:ext cx="1270" cy="1483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168068</xdr:rowOff>
    </xdr:from>
    <xdr:ext cx="469744"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97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164241</xdr:rowOff>
    </xdr:from>
    <xdr:to>
      <xdr:col>55</xdr:col>
      <xdr:colOff>88900</xdr:colOff>
      <xdr:row>98</xdr:row>
      <xdr:rowOff>164241</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966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170747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58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52620</xdr:rowOff>
    </xdr:from>
    <xdr:to>
      <xdr:col>55</xdr:col>
      <xdr:colOff>88900</xdr:colOff>
      <xdr:row>90</xdr:row>
      <xdr:rowOff>52620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22068</xdr:rowOff>
    </xdr:from>
    <xdr:to>
      <xdr:col>55</xdr:col>
      <xdr:colOff>0</xdr:colOff>
      <xdr:row>97</xdr:row>
      <xdr:rowOff>56914</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9639300" y="16652718"/>
          <a:ext cx="838200" cy="34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35980</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323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13103</xdr:rowOff>
    </xdr:from>
    <xdr:to>
      <xdr:col>55</xdr:col>
      <xdr:colOff>50800</xdr:colOff>
      <xdr:row>96</xdr:row>
      <xdr:rowOff>114703</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54922</xdr:rowOff>
    </xdr:from>
    <xdr:to>
      <xdr:col>50</xdr:col>
      <xdr:colOff>114300</xdr:colOff>
      <xdr:row>97</xdr:row>
      <xdr:rowOff>22068</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6342672"/>
          <a:ext cx="889000" cy="310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34837</xdr:rowOff>
    </xdr:from>
    <xdr:to>
      <xdr:col>50</xdr:col>
      <xdr:colOff>165100</xdr:colOff>
      <xdr:row>96</xdr:row>
      <xdr:rowOff>136437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152964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2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136156</xdr:rowOff>
    </xdr:from>
    <xdr:to>
      <xdr:col>45</xdr:col>
      <xdr:colOff>177800</xdr:colOff>
      <xdr:row>95</xdr:row>
      <xdr:rowOff>54922</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7861300" y="16081006"/>
          <a:ext cx="889000" cy="26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136024</xdr:rowOff>
    </xdr:from>
    <xdr:to>
      <xdr:col>46</xdr:col>
      <xdr:colOff>38100</xdr:colOff>
      <xdr:row>96</xdr:row>
      <xdr:rowOff>66174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57301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51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136156</xdr:rowOff>
    </xdr:from>
    <xdr:to>
      <xdr:col>41</xdr:col>
      <xdr:colOff>50800</xdr:colOff>
      <xdr:row>96</xdr:row>
      <xdr:rowOff>30037</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6972300" y="16081006"/>
          <a:ext cx="889000" cy="408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164991</xdr:rowOff>
    </xdr:from>
    <xdr:to>
      <xdr:col>41</xdr:col>
      <xdr:colOff>101600</xdr:colOff>
      <xdr:row>96</xdr:row>
      <xdr:rowOff>95141</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5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86268</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54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68376</xdr:rowOff>
    </xdr:from>
    <xdr:to>
      <xdr:col>36</xdr:col>
      <xdr:colOff>165100</xdr:colOff>
      <xdr:row>96</xdr:row>
      <xdr:rowOff>169976</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52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161103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62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6114</xdr:rowOff>
    </xdr:from>
    <xdr:to>
      <xdr:col>55</xdr:col>
      <xdr:colOff>50800</xdr:colOff>
      <xdr:row>97</xdr:row>
      <xdr:rowOff>107714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63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155991</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615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142718</xdr:rowOff>
    </xdr:from>
    <xdr:to>
      <xdr:col>50</xdr:col>
      <xdr:colOff>165100</xdr:colOff>
      <xdr:row>97</xdr:row>
      <xdr:rowOff>72868</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60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63995</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69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4122</xdr:rowOff>
    </xdr:from>
    <xdr:to>
      <xdr:col>46</xdr:col>
      <xdr:colOff>38100</xdr:colOff>
      <xdr:row>95</xdr:row>
      <xdr:rowOff>105722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291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122249</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067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85356</xdr:rowOff>
    </xdr:from>
    <xdr:to>
      <xdr:col>41</xdr:col>
      <xdr:colOff>101600</xdr:colOff>
      <xdr:row>94</xdr:row>
      <xdr:rowOff>15506</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03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32033</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5805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150687</xdr:rowOff>
    </xdr:from>
    <xdr:to>
      <xdr:col>36</xdr:col>
      <xdr:colOff>165100</xdr:colOff>
      <xdr:row>96</xdr:row>
      <xdr:rowOff>80837</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43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97364</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213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112748</xdr:rowOff>
    </xdr:from>
    <xdr:to>
      <xdr:col>85</xdr:col>
      <xdr:colOff>126364</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427698"/>
          <a:ext cx="1269" cy="1227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59425</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520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112748</xdr:rowOff>
    </xdr:from>
    <xdr:to>
      <xdr:col>86</xdr:col>
      <xdr:colOff>25400</xdr:colOff>
      <xdr:row>31</xdr:row>
      <xdr:rowOff>112748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427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95329</xdr:rowOff>
    </xdr:from>
    <xdr:to>
      <xdr:col>85</xdr:col>
      <xdr:colOff>127000</xdr:colOff>
      <xdr:row>38</xdr:row>
      <xdr:rowOff>129504</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5481300" y="6610429"/>
          <a:ext cx="838200" cy="3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54764</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3984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31887</xdr:rowOff>
    </xdr:from>
    <xdr:to>
      <xdr:col>85</xdr:col>
      <xdr:colOff>177800</xdr:colOff>
      <xdr:row>38</xdr:row>
      <xdr:rowOff>133487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54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95329</xdr:rowOff>
    </xdr:from>
    <xdr:to>
      <xdr:col>81</xdr:col>
      <xdr:colOff>50800</xdr:colOff>
      <xdr:row>38</xdr:row>
      <xdr:rowOff>124613</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4592300" y="6610429"/>
          <a:ext cx="889000" cy="2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34127</xdr:rowOff>
    </xdr:from>
    <xdr:to>
      <xdr:col>81</xdr:col>
      <xdr:colOff>101600</xdr:colOff>
      <xdr:row>38</xdr:row>
      <xdr:rowOff>135727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549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152254</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32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111857</xdr:rowOff>
    </xdr:from>
    <xdr:to>
      <xdr:col>76</xdr:col>
      <xdr:colOff>114300</xdr:colOff>
      <xdr:row>38</xdr:row>
      <xdr:rowOff>124613</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626957"/>
          <a:ext cx="889000" cy="12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161915</xdr:rowOff>
    </xdr:from>
    <xdr:to>
      <xdr:col>76</xdr:col>
      <xdr:colOff>165100</xdr:colOff>
      <xdr:row>38</xdr:row>
      <xdr:rowOff>92065</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50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108592</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28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108907</xdr:rowOff>
    </xdr:from>
    <xdr:to>
      <xdr:col>71</xdr:col>
      <xdr:colOff>177800</xdr:colOff>
      <xdr:row>38</xdr:row>
      <xdr:rowOff>111857</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a:off x="12814300" y="6624007"/>
          <a:ext cx="889000" cy="2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12684</xdr:rowOff>
    </xdr:from>
    <xdr:to>
      <xdr:col>72</xdr:col>
      <xdr:colOff>38100</xdr:colOff>
      <xdr:row>38</xdr:row>
      <xdr:rowOff>114284</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527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130812</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30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39157</xdr:rowOff>
    </xdr:from>
    <xdr:to>
      <xdr:col>67</xdr:col>
      <xdr:colOff>101600</xdr:colOff>
      <xdr:row>38</xdr:row>
      <xdr:rowOff>140757</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554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157284</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329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78704</xdr:rowOff>
    </xdr:from>
    <xdr:to>
      <xdr:col>85</xdr:col>
      <xdr:colOff>177800</xdr:colOff>
      <xdr:row>39</xdr:row>
      <xdr:rowOff>8854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593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10314</xdr:rowOff>
    </xdr:from>
    <xdr:ext cx="378565"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5254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44529</xdr:rowOff>
    </xdr:from>
    <xdr:to>
      <xdr:col>81</xdr:col>
      <xdr:colOff>101600</xdr:colOff>
      <xdr:row>38</xdr:row>
      <xdr:rowOff>146129</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55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137256</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246428" y="665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73813</xdr:rowOff>
    </xdr:from>
    <xdr:to>
      <xdr:col>76</xdr:col>
      <xdr:colOff>165100</xdr:colOff>
      <xdr:row>39</xdr:row>
      <xdr:rowOff>3963</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58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166540</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03017" y="668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61057</xdr:rowOff>
    </xdr:from>
    <xdr:to>
      <xdr:col>72</xdr:col>
      <xdr:colOff>38100</xdr:colOff>
      <xdr:row>38</xdr:row>
      <xdr:rowOff>162657</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576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153784</xdr:rowOff>
    </xdr:from>
    <xdr:ext cx="469744"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468428" y="666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58107</xdr:rowOff>
    </xdr:from>
    <xdr:to>
      <xdr:col>67</xdr:col>
      <xdr:colOff>101600</xdr:colOff>
      <xdr:row>38</xdr:row>
      <xdr:rowOff>159707</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57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150834</xdr:rowOff>
    </xdr:from>
    <xdr:ext cx="469744"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579428" y="6665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1936</xdr:rowOff>
    </xdr:from>
    <xdr:to>
      <xdr:col>85</xdr:col>
      <xdr:colOff>126364</xdr:colOff>
      <xdr:row>78</xdr:row>
      <xdr:rowOff>107843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03436"/>
          <a:ext cx="1269" cy="1477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111670</xdr:rowOff>
    </xdr:from>
    <xdr:ext cx="469744"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84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107843</xdr:rowOff>
    </xdr:from>
    <xdr:to>
      <xdr:col>86</xdr:col>
      <xdr:colOff>25400</xdr:colOff>
      <xdr:row>78</xdr:row>
      <xdr:rowOff>107843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80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120063</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778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1936</xdr:rowOff>
    </xdr:from>
    <xdr:to>
      <xdr:col>86</xdr:col>
      <xdr:colOff>25400</xdr:colOff>
      <xdr:row>70</xdr:row>
      <xdr:rowOff>1936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0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132776</xdr:rowOff>
    </xdr:from>
    <xdr:to>
      <xdr:col>85</xdr:col>
      <xdr:colOff>127000</xdr:colOff>
      <xdr:row>75</xdr:row>
      <xdr:rowOff>9937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5481300" y="12820076"/>
          <a:ext cx="838200" cy="4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6830</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8655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28403</xdr:rowOff>
    </xdr:from>
    <xdr:to>
      <xdr:col>85</xdr:col>
      <xdr:colOff>177800</xdr:colOff>
      <xdr:row>75</xdr:row>
      <xdr:rowOff>130003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9937</xdr:rowOff>
    </xdr:from>
    <xdr:to>
      <xdr:col>81</xdr:col>
      <xdr:colOff>50800</xdr:colOff>
      <xdr:row>75</xdr:row>
      <xdr:rowOff>55118</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2868687"/>
          <a:ext cx="889000" cy="4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23880</xdr:rowOff>
    </xdr:from>
    <xdr:to>
      <xdr:col>81</xdr:col>
      <xdr:colOff>101600</xdr:colOff>
      <xdr:row>75</xdr:row>
      <xdr:rowOff>125480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116606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97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55118</xdr:rowOff>
    </xdr:from>
    <xdr:to>
      <xdr:col>76</xdr:col>
      <xdr:colOff>114300</xdr:colOff>
      <xdr:row>75</xdr:row>
      <xdr:rowOff>106880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2913868"/>
          <a:ext cx="889000" cy="51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85553</xdr:rowOff>
    </xdr:from>
    <xdr:to>
      <xdr:col>76</xdr:col>
      <xdr:colOff>165100</xdr:colOff>
      <xdr:row>76</xdr:row>
      <xdr:rowOff>15703</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6830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23571</xdr:rowOff>
    </xdr:from>
    <xdr:to>
      <xdr:col>71</xdr:col>
      <xdr:colOff>177800</xdr:colOff>
      <xdr:row>75</xdr:row>
      <xdr:rowOff>106880</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2882321"/>
          <a:ext cx="889000" cy="83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74906</xdr:rowOff>
    </xdr:from>
    <xdr:to>
      <xdr:col>72</xdr:col>
      <xdr:colOff>38100</xdr:colOff>
      <xdr:row>76</xdr:row>
      <xdr:rowOff>5057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167634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302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65273</xdr:rowOff>
    </xdr:from>
    <xdr:to>
      <xdr:col>67</xdr:col>
      <xdr:colOff>101600</xdr:colOff>
      <xdr:row>75</xdr:row>
      <xdr:rowOff>166874</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157999</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30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81976</xdr:rowOff>
    </xdr:from>
    <xdr:to>
      <xdr:col>85</xdr:col>
      <xdr:colOff>177800</xdr:colOff>
      <xdr:row>75</xdr:row>
      <xdr:rowOff>12126</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276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104853</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262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130587</xdr:rowOff>
    </xdr:from>
    <xdr:to>
      <xdr:col>81</xdr:col>
      <xdr:colOff>101600</xdr:colOff>
      <xdr:row>75</xdr:row>
      <xdr:rowOff>60737</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2817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77264</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2593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4318</xdr:rowOff>
    </xdr:from>
    <xdr:to>
      <xdr:col>76</xdr:col>
      <xdr:colOff>165100</xdr:colOff>
      <xdr:row>75</xdr:row>
      <xdr:rowOff>105918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286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122445</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2638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56080</xdr:rowOff>
    </xdr:from>
    <xdr:to>
      <xdr:col>72</xdr:col>
      <xdr:colOff>38100</xdr:colOff>
      <xdr:row>75</xdr:row>
      <xdr:rowOff>157680</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291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2757</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269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144221</xdr:rowOff>
    </xdr:from>
    <xdr:to>
      <xdr:col>67</xdr:col>
      <xdr:colOff>101600</xdr:colOff>
      <xdr:row>75</xdr:row>
      <xdr:rowOff>74371</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283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90898</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260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a:extLst>
            <a:ext uri="{FF2B5EF4-FFF2-40B4-BE49-F238E27FC236}">
              <a16:creationId xmlns:a16="http://schemas.microsoft.com/office/drawing/2014/main" id="{00000000-0008-0000-06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148210</xdr:rowOff>
    </xdr:from>
    <xdr:to>
      <xdr:col>85</xdr:col>
      <xdr:colOff>126364</xdr:colOff>
      <xdr:row>99</xdr:row>
      <xdr:rowOff>27953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6317595" y="15578710"/>
          <a:ext cx="1269" cy="1422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31780</xdr:rowOff>
    </xdr:from>
    <xdr:ext cx="469744" cy="259045"/>
    <xdr:sp macro="" textlink="">
      <xdr:nvSpPr>
        <xdr:cNvPr id="687" name="積立金最小値テキスト">
          <a:extLst>
            <a:ext uri="{FF2B5EF4-FFF2-40B4-BE49-F238E27FC236}">
              <a16:creationId xmlns:a16="http://schemas.microsoft.com/office/drawing/2014/main" id="{00000000-0008-0000-0600-0000AF020000}"/>
            </a:ext>
          </a:extLst>
        </xdr:cNvPr>
        <xdr:cNvSpPr txBox="1"/>
      </xdr:nvSpPr>
      <xdr:spPr>
        <a:xfrm>
          <a:off x="16370300" y="17005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27953</xdr:rowOff>
    </xdr:from>
    <xdr:to>
      <xdr:col>86</xdr:col>
      <xdr:colOff>25400</xdr:colOff>
      <xdr:row>99</xdr:row>
      <xdr:rowOff>27953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700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94887</xdr:rowOff>
    </xdr:from>
    <xdr:ext cx="599010" cy="259045"/>
    <xdr:sp macro="" textlink="">
      <xdr:nvSpPr>
        <xdr:cNvPr id="689" name="積立金最大値テキスト">
          <a:extLst>
            <a:ext uri="{FF2B5EF4-FFF2-40B4-BE49-F238E27FC236}">
              <a16:creationId xmlns:a16="http://schemas.microsoft.com/office/drawing/2014/main" id="{00000000-0008-0000-0600-0000B1020000}"/>
            </a:ext>
          </a:extLst>
        </xdr:cNvPr>
        <xdr:cNvSpPr txBox="1"/>
      </xdr:nvSpPr>
      <xdr:spPr>
        <a:xfrm>
          <a:off x="16370300" y="15353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148210</xdr:rowOff>
    </xdr:from>
    <xdr:to>
      <xdr:col>86</xdr:col>
      <xdr:colOff>25400</xdr:colOff>
      <xdr:row>90</xdr:row>
      <xdr:rowOff>148210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557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70765</xdr:rowOff>
    </xdr:from>
    <xdr:to>
      <xdr:col>85</xdr:col>
      <xdr:colOff>127000</xdr:colOff>
      <xdr:row>97</xdr:row>
      <xdr:rowOff>133998</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5481300" y="16701415"/>
          <a:ext cx="838200" cy="6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35679</xdr:rowOff>
    </xdr:from>
    <xdr:ext cx="534377" cy="259045"/>
    <xdr:sp macro="" textlink="">
      <xdr:nvSpPr>
        <xdr:cNvPr id="692" name="積立金平均値テキスト">
          <a:extLst>
            <a:ext uri="{FF2B5EF4-FFF2-40B4-BE49-F238E27FC236}">
              <a16:creationId xmlns:a16="http://schemas.microsoft.com/office/drawing/2014/main" id="{00000000-0008-0000-0600-0000B4020000}"/>
            </a:ext>
          </a:extLst>
        </xdr:cNvPr>
        <xdr:cNvSpPr txBox="1"/>
      </xdr:nvSpPr>
      <xdr:spPr>
        <a:xfrm>
          <a:off x="16370300" y="164948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12802</xdr:rowOff>
    </xdr:from>
    <xdr:to>
      <xdr:col>85</xdr:col>
      <xdr:colOff>177800</xdr:colOff>
      <xdr:row>97</xdr:row>
      <xdr:rowOff>114402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62687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70765</xdr:rowOff>
    </xdr:from>
    <xdr:to>
      <xdr:col>81</xdr:col>
      <xdr:colOff>50800</xdr:colOff>
      <xdr:row>98</xdr:row>
      <xdr:rowOff>28587</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4592300" y="16701415"/>
          <a:ext cx="889000" cy="129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1206</xdr:rowOff>
    </xdr:from>
    <xdr:to>
      <xdr:col>81</xdr:col>
      <xdr:colOff>101600</xdr:colOff>
      <xdr:row>97</xdr:row>
      <xdr:rowOff>102806</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5430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119333</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14111" y="164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28587</xdr:rowOff>
    </xdr:from>
    <xdr:to>
      <xdr:col>76</xdr:col>
      <xdr:colOff>114300</xdr:colOff>
      <xdr:row>98</xdr:row>
      <xdr:rowOff>62891</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3703300" y="16830687"/>
          <a:ext cx="889000" cy="34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123406</xdr:rowOff>
    </xdr:from>
    <xdr:to>
      <xdr:col>76</xdr:col>
      <xdr:colOff>165100</xdr:colOff>
      <xdr:row>98</xdr:row>
      <xdr:rowOff>53556</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4541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70083</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138481</xdr:rowOff>
    </xdr:from>
    <xdr:to>
      <xdr:col>71</xdr:col>
      <xdr:colOff>177800</xdr:colOff>
      <xdr:row>98</xdr:row>
      <xdr:rowOff>62891</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a:off x="12814300" y="16769131"/>
          <a:ext cx="889000" cy="95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162661</xdr:rowOff>
    </xdr:from>
    <xdr:to>
      <xdr:col>72</xdr:col>
      <xdr:colOff>38100</xdr:colOff>
      <xdr:row>98</xdr:row>
      <xdr:rowOff>92811</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3652500" y="167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109338</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56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142990</xdr:rowOff>
    </xdr:from>
    <xdr:to>
      <xdr:col>67</xdr:col>
      <xdr:colOff>101600</xdr:colOff>
      <xdr:row>98</xdr:row>
      <xdr:rowOff>73140</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2763500" y="167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64267</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86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83198</xdr:rowOff>
    </xdr:from>
    <xdr:to>
      <xdr:col>85</xdr:col>
      <xdr:colOff>177800</xdr:colOff>
      <xdr:row>98</xdr:row>
      <xdr:rowOff>13348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6268700" y="1671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61625</xdr:rowOff>
    </xdr:from>
    <xdr:ext cx="534377" cy="259045"/>
    <xdr:sp macro="" textlink="">
      <xdr:nvSpPr>
        <xdr:cNvPr id="711" name="積立金該当値テキスト">
          <a:extLst>
            <a:ext uri="{FF2B5EF4-FFF2-40B4-BE49-F238E27FC236}">
              <a16:creationId xmlns:a16="http://schemas.microsoft.com/office/drawing/2014/main" id="{00000000-0008-0000-0600-0000C7020000}"/>
            </a:ext>
          </a:extLst>
        </xdr:cNvPr>
        <xdr:cNvSpPr txBox="1"/>
      </xdr:nvSpPr>
      <xdr:spPr>
        <a:xfrm>
          <a:off x="16370300" y="1669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19965</xdr:rowOff>
    </xdr:from>
    <xdr:to>
      <xdr:col>81</xdr:col>
      <xdr:colOff>101600</xdr:colOff>
      <xdr:row>97</xdr:row>
      <xdr:rowOff>121565</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5430500" y="16650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112692</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5214111" y="16743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149237</xdr:rowOff>
    </xdr:from>
    <xdr:to>
      <xdr:col>76</xdr:col>
      <xdr:colOff>165100</xdr:colOff>
      <xdr:row>98</xdr:row>
      <xdr:rowOff>79387</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4541500" y="1677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70514</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4325111" y="1687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12091</xdr:rowOff>
    </xdr:from>
    <xdr:to>
      <xdr:col>72</xdr:col>
      <xdr:colOff>38100</xdr:colOff>
      <xdr:row>98</xdr:row>
      <xdr:rowOff>113691</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3652500" y="16814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104818</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3436111" y="1690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87681</xdr:rowOff>
    </xdr:from>
    <xdr:to>
      <xdr:col>67</xdr:col>
      <xdr:colOff>101600</xdr:colOff>
      <xdr:row>98</xdr:row>
      <xdr:rowOff>17831</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2763500" y="16718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34358</xdr:rowOff>
    </xdr:from>
    <xdr:ext cx="534377"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2547111" y="16493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59461</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545861"/>
          <a:ext cx="1269" cy="110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6138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32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59461</xdr:rowOff>
    </xdr:from>
    <xdr:to>
      <xdr:col>116</xdr:col>
      <xdr:colOff>152400</xdr:colOff>
      <xdr:row>32</xdr:row>
      <xdr:rowOff>59461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54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96723</xdr:rowOff>
    </xdr:from>
    <xdr:to>
      <xdr:col>116</xdr:col>
      <xdr:colOff>63500</xdr:colOff>
      <xdr:row>37</xdr:row>
      <xdr:rowOff>97592</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440373"/>
          <a:ext cx="8382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79306</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4229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100879</xdr:rowOff>
    </xdr:from>
    <xdr:to>
      <xdr:col>116</xdr:col>
      <xdr:colOff>114300</xdr:colOff>
      <xdr:row>38</xdr:row>
      <xdr:rowOff>31029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82047</xdr:rowOff>
    </xdr:from>
    <xdr:to>
      <xdr:col>111</xdr:col>
      <xdr:colOff>177800</xdr:colOff>
      <xdr:row>37</xdr:row>
      <xdr:rowOff>96723</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425697"/>
          <a:ext cx="889000" cy="1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97221</xdr:rowOff>
    </xdr:from>
    <xdr:to>
      <xdr:col>112</xdr:col>
      <xdr:colOff>38100</xdr:colOff>
      <xdr:row>38</xdr:row>
      <xdr:rowOff>27371</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18498</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53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128590</xdr:rowOff>
    </xdr:from>
    <xdr:to>
      <xdr:col>107</xdr:col>
      <xdr:colOff>50800</xdr:colOff>
      <xdr:row>37</xdr:row>
      <xdr:rowOff>82047</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300790"/>
          <a:ext cx="889000" cy="124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92558</xdr:rowOff>
    </xdr:from>
    <xdr:to>
      <xdr:col>107</xdr:col>
      <xdr:colOff>101600</xdr:colOff>
      <xdr:row>38</xdr:row>
      <xdr:rowOff>22707</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13835</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5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124841</xdr:rowOff>
    </xdr:from>
    <xdr:to>
      <xdr:col>102</xdr:col>
      <xdr:colOff>114300</xdr:colOff>
      <xdr:row>36</xdr:row>
      <xdr:rowOff>128590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297041"/>
          <a:ext cx="889000" cy="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136311</xdr:rowOff>
    </xdr:from>
    <xdr:to>
      <xdr:col>102</xdr:col>
      <xdr:colOff>165100</xdr:colOff>
      <xdr:row>38</xdr:row>
      <xdr:rowOff>66461</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47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57589</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57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144541</xdr:rowOff>
    </xdr:from>
    <xdr:to>
      <xdr:col>98</xdr:col>
      <xdr:colOff>38100</xdr:colOff>
      <xdr:row>38</xdr:row>
      <xdr:rowOff>74692</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4881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65819</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580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46792</xdr:rowOff>
    </xdr:from>
    <xdr:to>
      <xdr:col>116</xdr:col>
      <xdr:colOff>114300</xdr:colOff>
      <xdr:row>37</xdr:row>
      <xdr:rowOff>148392</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390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69669</xdr:rowOff>
    </xdr:from>
    <xdr:ext cx="469744"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241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45923</xdr:rowOff>
    </xdr:from>
    <xdr:to>
      <xdr:col>112</xdr:col>
      <xdr:colOff>38100</xdr:colOff>
      <xdr:row>37</xdr:row>
      <xdr:rowOff>147523</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389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164050</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088428" y="6164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31247</xdr:rowOff>
    </xdr:from>
    <xdr:to>
      <xdr:col>107</xdr:col>
      <xdr:colOff>101600</xdr:colOff>
      <xdr:row>37</xdr:row>
      <xdr:rowOff>132847</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37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149374</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199428" y="6150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77790</xdr:rowOff>
    </xdr:from>
    <xdr:to>
      <xdr:col>102</xdr:col>
      <xdr:colOff>165100</xdr:colOff>
      <xdr:row>37</xdr:row>
      <xdr:rowOff>7940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24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24467</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310428" y="602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74041</xdr:rowOff>
    </xdr:from>
    <xdr:to>
      <xdr:col>98</xdr:col>
      <xdr:colOff>38100</xdr:colOff>
      <xdr:row>37</xdr:row>
      <xdr:rowOff>4191</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24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20718</xdr:rowOff>
    </xdr:from>
    <xdr:ext cx="469744"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21428" y="6021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144234</xdr:rowOff>
    </xdr:from>
    <xdr:to>
      <xdr:col>116</xdr:col>
      <xdr:colOff>62864</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716734"/>
          <a:ext cx="1269" cy="1443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90911</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49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144234</xdr:rowOff>
    </xdr:from>
    <xdr:to>
      <xdr:col>116</xdr:col>
      <xdr:colOff>152400</xdr:colOff>
      <xdr:row>50</xdr:row>
      <xdr:rowOff>144234</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716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40907</xdr:rowOff>
    </xdr:from>
    <xdr:to>
      <xdr:col>116</xdr:col>
      <xdr:colOff>63500</xdr:colOff>
      <xdr:row>59</xdr:row>
      <xdr:rowOff>40983</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1323300" y="10156457"/>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19042</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7916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167615</xdr:rowOff>
    </xdr:from>
    <xdr:to>
      <xdr:col>116</xdr:col>
      <xdr:colOff>114300</xdr:colOff>
      <xdr:row>58</xdr:row>
      <xdr:rowOff>97765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9940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40907</xdr:rowOff>
    </xdr:from>
    <xdr:to>
      <xdr:col>111</xdr:col>
      <xdr:colOff>177800</xdr:colOff>
      <xdr:row>59</xdr:row>
      <xdr:rowOff>40983</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0434300" y="10156457"/>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164795</xdr:rowOff>
    </xdr:from>
    <xdr:to>
      <xdr:col>112</xdr:col>
      <xdr:colOff>38100</xdr:colOff>
      <xdr:row>58</xdr:row>
      <xdr:rowOff>94945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111472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71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40907</xdr:rowOff>
    </xdr:from>
    <xdr:to>
      <xdr:col>107</xdr:col>
      <xdr:colOff>50800</xdr:colOff>
      <xdr:row>59</xdr:row>
      <xdr:rowOff>41859</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flipV="1">
          <a:off x="19545300" y="10156457"/>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142392</xdr:rowOff>
    </xdr:from>
    <xdr:to>
      <xdr:col>107</xdr:col>
      <xdr:colOff>101600</xdr:colOff>
      <xdr:row>58</xdr:row>
      <xdr:rowOff>72542</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89069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41859</xdr:rowOff>
    </xdr:from>
    <xdr:to>
      <xdr:col>102</xdr:col>
      <xdr:colOff>114300</xdr:colOff>
      <xdr:row>59</xdr:row>
      <xdr:rowOff>42507</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flipV="1">
          <a:off x="18656300" y="10157409"/>
          <a:ext cx="8890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146126</xdr:rowOff>
    </xdr:from>
    <xdr:to>
      <xdr:col>102</xdr:col>
      <xdr:colOff>165100</xdr:colOff>
      <xdr:row>58</xdr:row>
      <xdr:rowOff>76276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92803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130619</xdr:rowOff>
    </xdr:from>
    <xdr:to>
      <xdr:col>98</xdr:col>
      <xdr:colOff>38100</xdr:colOff>
      <xdr:row>58</xdr:row>
      <xdr:rowOff>60769</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77296</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161557</xdr:rowOff>
    </xdr:from>
    <xdr:to>
      <xdr:col>116</xdr:col>
      <xdr:colOff>114300</xdr:colOff>
      <xdr:row>59</xdr:row>
      <xdr:rowOff>91707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1010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76484</xdr:rowOff>
    </xdr:from>
    <xdr:ext cx="313932"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10020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161633</xdr:rowOff>
    </xdr:from>
    <xdr:to>
      <xdr:col>112</xdr:col>
      <xdr:colOff>38100</xdr:colOff>
      <xdr:row>59</xdr:row>
      <xdr:rowOff>91783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1010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82910</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66333" y="101984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161557</xdr:rowOff>
    </xdr:from>
    <xdr:to>
      <xdr:col>107</xdr:col>
      <xdr:colOff>101600</xdr:colOff>
      <xdr:row>59</xdr:row>
      <xdr:rowOff>91707</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1010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82834</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277333" y="101983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162509</xdr:rowOff>
    </xdr:from>
    <xdr:to>
      <xdr:col>102</xdr:col>
      <xdr:colOff>165100</xdr:colOff>
      <xdr:row>59</xdr:row>
      <xdr:rowOff>92659</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1010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83786</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388333" y="101993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163157</xdr:rowOff>
    </xdr:from>
    <xdr:to>
      <xdr:col>98</xdr:col>
      <xdr:colOff>38100</xdr:colOff>
      <xdr:row>59</xdr:row>
      <xdr:rowOff>93307</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1010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84434</xdr:rowOff>
    </xdr:from>
    <xdr:ext cx="313932"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499333" y="101999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116497</xdr:rowOff>
    </xdr:from>
    <xdr:to>
      <xdr:col>116</xdr:col>
      <xdr:colOff>62864</xdr:colOff>
      <xdr:row>79</xdr:row>
      <xdr:rowOff>68354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460897"/>
          <a:ext cx="1269" cy="1152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72181</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1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68354</xdr:rowOff>
    </xdr:from>
    <xdr:to>
      <xdr:col>116</xdr:col>
      <xdr:colOff>152400</xdr:colOff>
      <xdr:row>79</xdr:row>
      <xdr:rowOff>68354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12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63174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2236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116497</xdr:rowOff>
    </xdr:from>
    <xdr:to>
      <xdr:col>116</xdr:col>
      <xdr:colOff>152400</xdr:colOff>
      <xdr:row>72</xdr:row>
      <xdr:rowOff>116497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460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153668</xdr:rowOff>
    </xdr:from>
    <xdr:to>
      <xdr:col>116</xdr:col>
      <xdr:colOff>63500</xdr:colOff>
      <xdr:row>76</xdr:row>
      <xdr:rowOff>155794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3183868"/>
          <a:ext cx="838200" cy="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73967</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932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51090</xdr:rowOff>
    </xdr:from>
    <xdr:to>
      <xdr:col>116</xdr:col>
      <xdr:colOff>114300</xdr:colOff>
      <xdr:row>76</xdr:row>
      <xdr:rowOff>152690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155794</xdr:rowOff>
    </xdr:from>
    <xdr:to>
      <xdr:col>111</xdr:col>
      <xdr:colOff>177800</xdr:colOff>
      <xdr:row>77</xdr:row>
      <xdr:rowOff>18450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3185994"/>
          <a:ext cx="889000" cy="34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62497</xdr:rowOff>
    </xdr:from>
    <xdr:to>
      <xdr:col>112</xdr:col>
      <xdr:colOff>38100</xdr:colOff>
      <xdr:row>76</xdr:row>
      <xdr:rowOff>164097</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9174</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86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18450</xdr:rowOff>
    </xdr:from>
    <xdr:to>
      <xdr:col>107</xdr:col>
      <xdr:colOff>50800</xdr:colOff>
      <xdr:row>77</xdr:row>
      <xdr:rowOff>29514</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3220100"/>
          <a:ext cx="889000" cy="1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93495</xdr:rowOff>
    </xdr:from>
    <xdr:to>
      <xdr:col>107</xdr:col>
      <xdr:colOff>101600</xdr:colOff>
      <xdr:row>77</xdr:row>
      <xdr:rowOff>23645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40172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29514</xdr:rowOff>
    </xdr:from>
    <xdr:to>
      <xdr:col>102</xdr:col>
      <xdr:colOff>114300</xdr:colOff>
      <xdr:row>77</xdr:row>
      <xdr:rowOff>47095</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3231164"/>
          <a:ext cx="889000" cy="1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133706</xdr:rowOff>
    </xdr:from>
    <xdr:to>
      <xdr:col>102</xdr:col>
      <xdr:colOff>165100</xdr:colOff>
      <xdr:row>76</xdr:row>
      <xdr:rowOff>63857</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924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80383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76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103599</xdr:rowOff>
    </xdr:from>
    <xdr:to>
      <xdr:col>98</xdr:col>
      <xdr:colOff>38100</xdr:colOff>
      <xdr:row>76</xdr:row>
      <xdr:rowOff>33750</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6234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50276</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73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102868</xdr:rowOff>
    </xdr:from>
    <xdr:to>
      <xdr:col>116</xdr:col>
      <xdr:colOff>114300</xdr:colOff>
      <xdr:row>77</xdr:row>
      <xdr:rowOff>33018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313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81295</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3111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104994</xdr:rowOff>
    </xdr:from>
    <xdr:to>
      <xdr:col>112</xdr:col>
      <xdr:colOff>38100</xdr:colOff>
      <xdr:row>77</xdr:row>
      <xdr:rowOff>35144</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313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26271</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322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139100</xdr:rowOff>
    </xdr:from>
    <xdr:to>
      <xdr:col>107</xdr:col>
      <xdr:colOff>101600</xdr:colOff>
      <xdr:row>77</xdr:row>
      <xdr:rowOff>69250</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316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60377</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326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150164</xdr:rowOff>
    </xdr:from>
    <xdr:to>
      <xdr:col>102</xdr:col>
      <xdr:colOff>165100</xdr:colOff>
      <xdr:row>77</xdr:row>
      <xdr:rowOff>80314</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318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71441</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327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167745</xdr:rowOff>
    </xdr:from>
    <xdr:to>
      <xdr:col>98</xdr:col>
      <xdr:colOff>38100</xdr:colOff>
      <xdr:row>77</xdr:row>
      <xdr:rowOff>97895</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19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89022</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329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487,667</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人件費は、時間外勤務手当や期末勤務手当等の減により減少しており、類似団体と比較するとコストが高くなってはいるものの昨年度と比べ差は減少している。普通建設事業費は、中学校大規模改造事業や認定こども園整備事業等の一部終了などにより、住民一人当たり</a:t>
          </a:r>
          <a:r>
            <a:rPr kumimoji="1" lang="en-US" altLang="ja-JP" sz="1300">
              <a:latin typeface="ＭＳ Ｐゴシック" panose="020B0600070205080204" pitchFamily="50" charset="-128"/>
              <a:ea typeface="ＭＳ Ｐゴシック" panose="020B0600070205080204" pitchFamily="50" charset="-128"/>
            </a:rPr>
            <a:t>44,777</a:t>
          </a:r>
          <a:r>
            <a:rPr kumimoji="1" lang="ja-JP" altLang="en-US" sz="1300">
              <a:latin typeface="ＭＳ Ｐゴシック" panose="020B0600070205080204" pitchFamily="50" charset="-128"/>
              <a:ea typeface="ＭＳ Ｐゴシック" panose="020B0600070205080204" pitchFamily="50" charset="-128"/>
            </a:rPr>
            <a:t>円と昨年度に引き続き減少し、類似団体よりも低いコストとなっている。扶助費は、令和３年度に実施した子育て世帯臨時特別給付金支給事業の終了などにより、昨年度までの増加傾向から一転し減少となっている。また、補助費等は生活応援クーポン券事業や出産・子育て応援交付金等の増により、再度増加に転じ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89,038
84,896
481.62
46,229,457
43,420,932
2,422,501
25,831,881
46,546,405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151587</xdr:rowOff>
    </xdr:from>
    <xdr:to>
      <xdr:col>24</xdr:col>
      <xdr:colOff>62865</xdr:colOff>
      <xdr:row>38</xdr:row>
      <xdr:rowOff>38202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66537"/>
          <a:ext cx="1270" cy="1086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42029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57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38202</xdr:rowOff>
    </xdr:from>
    <xdr:to>
      <xdr:col>24</xdr:col>
      <xdr:colOff>152400</xdr:colOff>
      <xdr:row>38</xdr:row>
      <xdr:rowOff>38202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53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98264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4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151587</xdr:rowOff>
    </xdr:from>
    <xdr:to>
      <xdr:col>24</xdr:col>
      <xdr:colOff>152400</xdr:colOff>
      <xdr:row>31</xdr:row>
      <xdr:rowOff>151587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66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104496</xdr:rowOff>
    </xdr:from>
    <xdr:to>
      <xdr:col>24</xdr:col>
      <xdr:colOff>63500</xdr:colOff>
      <xdr:row>36</xdr:row>
      <xdr:rowOff>144729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276696"/>
          <a:ext cx="838200" cy="4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81602</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10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58725</xdr:rowOff>
    </xdr:from>
    <xdr:to>
      <xdr:col>24</xdr:col>
      <xdr:colOff>114300</xdr:colOff>
      <xdr:row>35</xdr:row>
      <xdr:rowOff>160325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104496</xdr:rowOff>
    </xdr:from>
    <xdr:to>
      <xdr:col>19</xdr:col>
      <xdr:colOff>177800</xdr:colOff>
      <xdr:row>36</xdr:row>
      <xdr:rowOff>160274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276696"/>
          <a:ext cx="889000" cy="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67869</xdr:rowOff>
    </xdr:from>
    <xdr:to>
      <xdr:col>20</xdr:col>
      <xdr:colOff>38100</xdr:colOff>
      <xdr:row>35</xdr:row>
      <xdr:rowOff>169469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14546</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155702</xdr:rowOff>
    </xdr:from>
    <xdr:to>
      <xdr:col>15</xdr:col>
      <xdr:colOff>50800</xdr:colOff>
      <xdr:row>36</xdr:row>
      <xdr:rowOff>160274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32790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75641</xdr:rowOff>
    </xdr:from>
    <xdr:to>
      <xdr:col>15</xdr:col>
      <xdr:colOff>101600</xdr:colOff>
      <xdr:row>36</xdr:row>
      <xdr:rowOff>5791</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22318</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80264</xdr:rowOff>
    </xdr:from>
    <xdr:to>
      <xdr:col>10</xdr:col>
      <xdr:colOff>114300</xdr:colOff>
      <xdr:row>36</xdr:row>
      <xdr:rowOff>155702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252464"/>
          <a:ext cx="889000" cy="7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169367</xdr:rowOff>
    </xdr:from>
    <xdr:to>
      <xdr:col>10</xdr:col>
      <xdr:colOff>165100</xdr:colOff>
      <xdr:row>35</xdr:row>
      <xdr:rowOff>99517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116044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167996</xdr:rowOff>
    </xdr:from>
    <xdr:to>
      <xdr:col>6</xdr:col>
      <xdr:colOff>38100</xdr:colOff>
      <xdr:row>35</xdr:row>
      <xdr:rowOff>98146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114673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77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93929</xdr:rowOff>
    </xdr:from>
    <xdr:to>
      <xdr:col>24</xdr:col>
      <xdr:colOff>114300</xdr:colOff>
      <xdr:row>37</xdr:row>
      <xdr:rowOff>24079</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26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72356</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244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53696</xdr:rowOff>
    </xdr:from>
    <xdr:to>
      <xdr:col>20</xdr:col>
      <xdr:colOff>38100</xdr:colOff>
      <xdr:row>36</xdr:row>
      <xdr:rowOff>155296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22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146423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318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109474</xdr:rowOff>
    </xdr:from>
    <xdr:to>
      <xdr:col>15</xdr:col>
      <xdr:colOff>101600</xdr:colOff>
      <xdr:row>37</xdr:row>
      <xdr:rowOff>39624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28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30751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37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104902</xdr:rowOff>
    </xdr:from>
    <xdr:to>
      <xdr:col>10</xdr:col>
      <xdr:colOff>165100</xdr:colOff>
      <xdr:row>37</xdr:row>
      <xdr:rowOff>35052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27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26179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369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29464</xdr:rowOff>
    </xdr:from>
    <xdr:to>
      <xdr:col>6</xdr:col>
      <xdr:colOff>38100</xdr:colOff>
      <xdr:row>36</xdr:row>
      <xdr:rowOff>131064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20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122191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294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153612</xdr:rowOff>
    </xdr:from>
    <xdr:to>
      <xdr:col>24</xdr:col>
      <xdr:colOff>62865</xdr:colOff>
      <xdr:row>59</xdr:row>
      <xdr:rowOff>40760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554662"/>
          <a:ext cx="1270" cy="1601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44587</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40760</xdr:rowOff>
    </xdr:from>
    <xdr:to>
      <xdr:col>24</xdr:col>
      <xdr:colOff>152400</xdr:colOff>
      <xdr:row>59</xdr:row>
      <xdr:rowOff>40760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56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100289</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329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182,472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153612</xdr:rowOff>
    </xdr:from>
    <xdr:to>
      <xdr:col>24</xdr:col>
      <xdr:colOff>152400</xdr:colOff>
      <xdr:row>49</xdr:row>
      <xdr:rowOff>153612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554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81483</xdr:rowOff>
    </xdr:from>
    <xdr:to>
      <xdr:col>24</xdr:col>
      <xdr:colOff>63500</xdr:colOff>
      <xdr:row>56</xdr:row>
      <xdr:rowOff>137893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682683"/>
          <a:ext cx="838200" cy="56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102981</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532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80104</xdr:rowOff>
    </xdr:from>
    <xdr:to>
      <xdr:col>24</xdr:col>
      <xdr:colOff>114300</xdr:colOff>
      <xdr:row>57</xdr:row>
      <xdr:rowOff>10254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68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90660</xdr:rowOff>
    </xdr:from>
    <xdr:to>
      <xdr:col>19</xdr:col>
      <xdr:colOff>177800</xdr:colOff>
      <xdr:row>56</xdr:row>
      <xdr:rowOff>81483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8663160"/>
          <a:ext cx="889000" cy="101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96444</xdr:rowOff>
    </xdr:from>
    <xdr:to>
      <xdr:col>20</xdr:col>
      <xdr:colOff>38100</xdr:colOff>
      <xdr:row>57</xdr:row>
      <xdr:rowOff>26594</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697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17721</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790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90660</xdr:rowOff>
    </xdr:from>
    <xdr:to>
      <xdr:col>15</xdr:col>
      <xdr:colOff>50800</xdr:colOff>
      <xdr:row>56</xdr:row>
      <xdr:rowOff>163257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8663160"/>
          <a:ext cx="889000" cy="1101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96825</xdr:rowOff>
    </xdr:from>
    <xdr:to>
      <xdr:col>15</xdr:col>
      <xdr:colOff>101600</xdr:colOff>
      <xdr:row>51</xdr:row>
      <xdr:rowOff>26975</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866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18102</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8762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75464</xdr:rowOff>
    </xdr:from>
    <xdr:to>
      <xdr:col>10</xdr:col>
      <xdr:colOff>114300</xdr:colOff>
      <xdr:row>56</xdr:row>
      <xdr:rowOff>163257</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676664"/>
          <a:ext cx="889000" cy="87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49341</xdr:rowOff>
    </xdr:from>
    <xdr:to>
      <xdr:col>10</xdr:col>
      <xdr:colOff>165100</xdr:colOff>
      <xdr:row>57</xdr:row>
      <xdr:rowOff>150941</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2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142068</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914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64560</xdr:rowOff>
    </xdr:from>
    <xdr:to>
      <xdr:col>6</xdr:col>
      <xdr:colOff>38100</xdr:colOff>
      <xdr:row>57</xdr:row>
      <xdr:rowOff>166160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3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157287</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929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87093</xdr:rowOff>
    </xdr:from>
    <xdr:to>
      <xdr:col>24</xdr:col>
      <xdr:colOff>114300</xdr:colOff>
      <xdr:row>57</xdr:row>
      <xdr:rowOff>17243</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68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65520</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666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30683</xdr:rowOff>
    </xdr:from>
    <xdr:to>
      <xdr:col>20</xdr:col>
      <xdr:colOff>38100</xdr:colOff>
      <xdr:row>56</xdr:row>
      <xdr:rowOff>132283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63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148810</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40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39860</xdr:rowOff>
    </xdr:from>
    <xdr:to>
      <xdr:col>15</xdr:col>
      <xdr:colOff>101600</xdr:colOff>
      <xdr:row>50</xdr:row>
      <xdr:rowOff>141460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861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48</xdr:row>
      <xdr:rowOff>157987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8387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112457</xdr:rowOff>
    </xdr:from>
    <xdr:to>
      <xdr:col>10</xdr:col>
      <xdr:colOff>165100</xdr:colOff>
      <xdr:row>57</xdr:row>
      <xdr:rowOff>42607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71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59134</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488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24664</xdr:rowOff>
    </xdr:from>
    <xdr:to>
      <xdr:col>6</xdr:col>
      <xdr:colOff>38100</xdr:colOff>
      <xdr:row>56</xdr:row>
      <xdr:rowOff>126264</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62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142791</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940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114960</xdr:rowOff>
    </xdr:from>
    <xdr:to>
      <xdr:col>24</xdr:col>
      <xdr:colOff>62865</xdr:colOff>
      <xdr:row>79</xdr:row>
      <xdr:rowOff>29159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16460"/>
          <a:ext cx="1270" cy="1457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32986</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577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29159</xdr:rowOff>
    </xdr:from>
    <xdr:to>
      <xdr:col>24</xdr:col>
      <xdr:colOff>152400</xdr:colOff>
      <xdr:row>79</xdr:row>
      <xdr:rowOff>29159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573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61637</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89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235,948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114960</xdr:rowOff>
    </xdr:from>
    <xdr:to>
      <xdr:col>24</xdr:col>
      <xdr:colOff>152400</xdr:colOff>
      <xdr:row>70</xdr:row>
      <xdr:rowOff>114960</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1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163957</xdr:rowOff>
    </xdr:from>
    <xdr:to>
      <xdr:col>24</xdr:col>
      <xdr:colOff>63500</xdr:colOff>
      <xdr:row>75</xdr:row>
      <xdr:rowOff>58407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2851257"/>
          <a:ext cx="838200" cy="6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53344</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120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74917</xdr:rowOff>
    </xdr:from>
    <xdr:to>
      <xdr:col>24</xdr:col>
      <xdr:colOff>114300</xdr:colOff>
      <xdr:row>76</xdr:row>
      <xdr:rowOff>5066</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293366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58407</xdr:rowOff>
    </xdr:from>
    <xdr:to>
      <xdr:col>19</xdr:col>
      <xdr:colOff>177800</xdr:colOff>
      <xdr:row>77</xdr:row>
      <xdr:rowOff>23876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917157"/>
          <a:ext cx="889000" cy="30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140309</xdr:rowOff>
    </xdr:from>
    <xdr:to>
      <xdr:col>20</xdr:col>
      <xdr:colOff>38100</xdr:colOff>
      <xdr:row>75</xdr:row>
      <xdr:rowOff>70459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28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86986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60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18111</xdr:rowOff>
    </xdr:from>
    <xdr:to>
      <xdr:col>15</xdr:col>
      <xdr:colOff>50800</xdr:colOff>
      <xdr:row>77</xdr:row>
      <xdr:rowOff>23876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219761"/>
          <a:ext cx="889000" cy="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122465</xdr:rowOff>
    </xdr:from>
    <xdr:to>
      <xdr:col>15</xdr:col>
      <xdr:colOff>101600</xdr:colOff>
      <xdr:row>77</xdr:row>
      <xdr:rowOff>52615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52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69143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92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18111</xdr:rowOff>
    </xdr:from>
    <xdr:to>
      <xdr:col>10</xdr:col>
      <xdr:colOff>114300</xdr:colOff>
      <xdr:row>77</xdr:row>
      <xdr:rowOff>154166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219761"/>
          <a:ext cx="889000" cy="136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19253</xdr:rowOff>
    </xdr:from>
    <xdr:to>
      <xdr:col>10</xdr:col>
      <xdr:colOff>165100</xdr:colOff>
      <xdr:row>77</xdr:row>
      <xdr:rowOff>120853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22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111980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313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90196</xdr:rowOff>
    </xdr:from>
    <xdr:to>
      <xdr:col>6</xdr:col>
      <xdr:colOff>38100</xdr:colOff>
      <xdr:row>78</xdr:row>
      <xdr:rowOff>20346</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291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36873</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067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113157</xdr:rowOff>
    </xdr:from>
    <xdr:to>
      <xdr:col>24</xdr:col>
      <xdr:colOff>114300</xdr:colOff>
      <xdr:row>75</xdr:row>
      <xdr:rowOff>43307</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80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136034</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651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7607</xdr:rowOff>
    </xdr:from>
    <xdr:to>
      <xdr:col>20</xdr:col>
      <xdr:colOff>38100</xdr:colOff>
      <xdr:row>75</xdr:row>
      <xdr:rowOff>109207</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86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100334</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959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144526</xdr:rowOff>
    </xdr:from>
    <xdr:to>
      <xdr:col>15</xdr:col>
      <xdr:colOff>101600</xdr:colOff>
      <xdr:row>77</xdr:row>
      <xdr:rowOff>74676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174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65803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267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138761</xdr:rowOff>
    </xdr:from>
    <xdr:to>
      <xdr:col>10</xdr:col>
      <xdr:colOff>165100</xdr:colOff>
      <xdr:row>77</xdr:row>
      <xdr:rowOff>68911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16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85438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944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103366</xdr:rowOff>
    </xdr:from>
    <xdr:to>
      <xdr:col>6</xdr:col>
      <xdr:colOff>38100</xdr:colOff>
      <xdr:row>78</xdr:row>
      <xdr:rowOff>33516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30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24643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397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130023</xdr:rowOff>
    </xdr:from>
    <xdr:to>
      <xdr:col>24</xdr:col>
      <xdr:colOff>62865</xdr:colOff>
      <xdr:row>98</xdr:row>
      <xdr:rowOff>89599</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389073"/>
          <a:ext cx="1270" cy="1502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93426</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9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89599</xdr:rowOff>
    </xdr:from>
    <xdr:to>
      <xdr:col>24</xdr:col>
      <xdr:colOff>152400</xdr:colOff>
      <xdr:row>98</xdr:row>
      <xdr:rowOff>89599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9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76700</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164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105,508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130023</xdr:rowOff>
    </xdr:from>
    <xdr:to>
      <xdr:col>24</xdr:col>
      <xdr:colOff>152400</xdr:colOff>
      <xdr:row>89</xdr:row>
      <xdr:rowOff>130023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389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58662</xdr:rowOff>
    </xdr:from>
    <xdr:to>
      <xdr:col>24</xdr:col>
      <xdr:colOff>63500</xdr:colOff>
      <xdr:row>96</xdr:row>
      <xdr:rowOff>72986</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517862"/>
          <a:ext cx="838200" cy="14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3402</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291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151975</xdr:rowOff>
    </xdr:from>
    <xdr:to>
      <xdr:col>24</xdr:col>
      <xdr:colOff>114300</xdr:colOff>
      <xdr:row>96</xdr:row>
      <xdr:rowOff>82125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72986</xdr:rowOff>
    </xdr:from>
    <xdr:to>
      <xdr:col>19</xdr:col>
      <xdr:colOff>177800</xdr:colOff>
      <xdr:row>97</xdr:row>
      <xdr:rowOff>39649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532186"/>
          <a:ext cx="889000" cy="138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133725</xdr:rowOff>
    </xdr:from>
    <xdr:to>
      <xdr:col>20</xdr:col>
      <xdr:colOff>38100</xdr:colOff>
      <xdr:row>96</xdr:row>
      <xdr:rowOff>63875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80402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39649</xdr:rowOff>
    </xdr:from>
    <xdr:to>
      <xdr:col>15</xdr:col>
      <xdr:colOff>50800</xdr:colOff>
      <xdr:row>97</xdr:row>
      <xdr:rowOff>76682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670299"/>
          <a:ext cx="889000" cy="3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60534</xdr:rowOff>
    </xdr:from>
    <xdr:to>
      <xdr:col>15</xdr:col>
      <xdr:colOff>101600</xdr:colOff>
      <xdr:row>96</xdr:row>
      <xdr:rowOff>162134</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7211</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29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46031</xdr:rowOff>
    </xdr:from>
    <xdr:to>
      <xdr:col>10</xdr:col>
      <xdr:colOff>114300</xdr:colOff>
      <xdr:row>97</xdr:row>
      <xdr:rowOff>76682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1130300" y="16676681"/>
          <a:ext cx="889000" cy="30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159728</xdr:rowOff>
    </xdr:from>
    <xdr:to>
      <xdr:col>10</xdr:col>
      <xdr:colOff>165100</xdr:colOff>
      <xdr:row>97</xdr:row>
      <xdr:rowOff>89878</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61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106405</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39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167100</xdr:rowOff>
    </xdr:from>
    <xdr:to>
      <xdr:col>6</xdr:col>
      <xdr:colOff>38100</xdr:colOff>
      <xdr:row>97</xdr:row>
      <xdr:rowOff>97250</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62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88377</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71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7862</xdr:rowOff>
    </xdr:from>
    <xdr:to>
      <xdr:col>24</xdr:col>
      <xdr:colOff>114300</xdr:colOff>
      <xdr:row>96</xdr:row>
      <xdr:rowOff>109462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46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157739</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44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22186</xdr:rowOff>
    </xdr:from>
    <xdr:to>
      <xdr:col>20</xdr:col>
      <xdr:colOff>38100</xdr:colOff>
      <xdr:row>96</xdr:row>
      <xdr:rowOff>123786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48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114913</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574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160299</xdr:rowOff>
    </xdr:from>
    <xdr:to>
      <xdr:col>15</xdr:col>
      <xdr:colOff>101600</xdr:colOff>
      <xdr:row>97</xdr:row>
      <xdr:rowOff>90449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61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81576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712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25882</xdr:rowOff>
    </xdr:from>
    <xdr:to>
      <xdr:col>10</xdr:col>
      <xdr:colOff>165100</xdr:colOff>
      <xdr:row>97</xdr:row>
      <xdr:rowOff>127482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65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118609</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749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166681</xdr:rowOff>
    </xdr:from>
    <xdr:to>
      <xdr:col>6</xdr:col>
      <xdr:colOff>38100</xdr:colOff>
      <xdr:row>97</xdr:row>
      <xdr:rowOff>96831</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62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113358</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40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21666</xdr:rowOff>
    </xdr:from>
    <xdr:to>
      <xdr:col>54</xdr:col>
      <xdr:colOff>189865</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336616"/>
          <a:ext cx="1270" cy="1394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139793</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11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21666</xdr:rowOff>
    </xdr:from>
    <xdr:to>
      <xdr:col>55</xdr:col>
      <xdr:colOff>88900</xdr:colOff>
      <xdr:row>31</xdr:row>
      <xdr:rowOff>21666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336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122784</xdr:rowOff>
    </xdr:from>
    <xdr:to>
      <xdr:col>55</xdr:col>
      <xdr:colOff>0</xdr:colOff>
      <xdr:row>38</xdr:row>
      <xdr:rowOff>150673</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639300" y="6637884"/>
          <a:ext cx="838200" cy="27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94556</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438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71679</xdr:rowOff>
    </xdr:from>
    <xdr:to>
      <xdr:col>55</xdr:col>
      <xdr:colOff>50800</xdr:colOff>
      <xdr:row>39</xdr:row>
      <xdr:rowOff>1829</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58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150673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654800"/>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70612</xdr:rowOff>
    </xdr:from>
    <xdr:to>
      <xdr:col>50</xdr:col>
      <xdr:colOff>165100</xdr:colOff>
      <xdr:row>39</xdr:row>
      <xdr:rowOff>762</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17289</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36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120421</xdr:rowOff>
    </xdr:from>
    <xdr:to>
      <xdr:col>45</xdr:col>
      <xdr:colOff>177800</xdr:colOff>
      <xdr:row>38</xdr:row>
      <xdr:rowOff>139700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635521"/>
          <a:ext cx="889000" cy="19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70917</xdr:rowOff>
    </xdr:from>
    <xdr:to>
      <xdr:col>46</xdr:col>
      <xdr:colOff>38100</xdr:colOff>
      <xdr:row>39</xdr:row>
      <xdr:rowOff>1067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58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17594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36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120421</xdr:rowOff>
    </xdr:from>
    <xdr:to>
      <xdr:col>41</xdr:col>
      <xdr:colOff>50800</xdr:colOff>
      <xdr:row>38</xdr:row>
      <xdr:rowOff>140538</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6635521"/>
          <a:ext cx="8890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61163</xdr:rowOff>
    </xdr:from>
    <xdr:to>
      <xdr:col>41</xdr:col>
      <xdr:colOff>101600</xdr:colOff>
      <xdr:row>38</xdr:row>
      <xdr:rowOff>162763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57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7840</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35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55449</xdr:rowOff>
    </xdr:from>
    <xdr:to>
      <xdr:col>36</xdr:col>
      <xdr:colOff>165100</xdr:colOff>
      <xdr:row>38</xdr:row>
      <xdr:rowOff>157049</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5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2125</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34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71984</xdr:rowOff>
    </xdr:from>
    <xdr:to>
      <xdr:col>55</xdr:col>
      <xdr:colOff>50800</xdr:colOff>
      <xdr:row>39</xdr:row>
      <xdr:rowOff>2134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58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50106</xdr:rowOff>
    </xdr:from>
    <xdr:ext cx="469744"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565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99873</xdr:rowOff>
    </xdr:from>
    <xdr:to>
      <xdr:col>50</xdr:col>
      <xdr:colOff>165100</xdr:colOff>
      <xdr:row>39</xdr:row>
      <xdr:rowOff>30023</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61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21150</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7077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10177</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15428"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69621</xdr:rowOff>
    </xdr:from>
    <xdr:to>
      <xdr:col>41</xdr:col>
      <xdr:colOff>101600</xdr:colOff>
      <xdr:row>38</xdr:row>
      <xdr:rowOff>171221</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58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162348</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26428" y="6677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89738</xdr:rowOff>
    </xdr:from>
    <xdr:to>
      <xdr:col>36</xdr:col>
      <xdr:colOff>165100</xdr:colOff>
      <xdr:row>39</xdr:row>
      <xdr:rowOff>19888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60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11015</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697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6638</xdr:rowOff>
    </xdr:from>
    <xdr:to>
      <xdr:col>54</xdr:col>
      <xdr:colOff>189865</xdr:colOff>
      <xdr:row>59</xdr:row>
      <xdr:rowOff>72916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750588"/>
          <a:ext cx="1270" cy="1437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76743</xdr:rowOff>
    </xdr:from>
    <xdr:ext cx="469744"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1019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72916</xdr:rowOff>
    </xdr:from>
    <xdr:to>
      <xdr:col>55</xdr:col>
      <xdr:colOff>88900</xdr:colOff>
      <xdr:row>59</xdr:row>
      <xdr:rowOff>72916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1018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124765</xdr:rowOff>
    </xdr:from>
    <xdr:ext cx="534377"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52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89,649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6638</xdr:rowOff>
    </xdr:from>
    <xdr:to>
      <xdr:col>55</xdr:col>
      <xdr:colOff>88900</xdr:colOff>
      <xdr:row>51</xdr:row>
      <xdr:rowOff>6638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750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112023</xdr:rowOff>
    </xdr:from>
    <xdr:to>
      <xdr:col>55</xdr:col>
      <xdr:colOff>0</xdr:colOff>
      <xdr:row>57</xdr:row>
      <xdr:rowOff>131274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9639300" y="9884673"/>
          <a:ext cx="838200" cy="1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130796</xdr:rowOff>
    </xdr:from>
    <xdr:ext cx="534377"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903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152369</xdr:rowOff>
    </xdr:from>
    <xdr:to>
      <xdr:col>55</xdr:col>
      <xdr:colOff>50800</xdr:colOff>
      <xdr:row>58</xdr:row>
      <xdr:rowOff>82519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9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112023</xdr:rowOff>
    </xdr:from>
    <xdr:to>
      <xdr:col>50</xdr:col>
      <xdr:colOff>114300</xdr:colOff>
      <xdr:row>57</xdr:row>
      <xdr:rowOff>165858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8750300" y="9884673"/>
          <a:ext cx="889000" cy="53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159831</xdr:rowOff>
    </xdr:from>
    <xdr:to>
      <xdr:col>50</xdr:col>
      <xdr:colOff>165100</xdr:colOff>
      <xdr:row>58</xdr:row>
      <xdr:rowOff>89981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932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81108</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372111" y="10025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165858</xdr:rowOff>
    </xdr:from>
    <xdr:to>
      <xdr:col>45</xdr:col>
      <xdr:colOff>177800</xdr:colOff>
      <xdr:row>58</xdr:row>
      <xdr:rowOff>4907</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7861300" y="9938508"/>
          <a:ext cx="889000" cy="1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11895</xdr:rowOff>
    </xdr:from>
    <xdr:to>
      <xdr:col>46</xdr:col>
      <xdr:colOff>38100</xdr:colOff>
      <xdr:row>58</xdr:row>
      <xdr:rowOff>113495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95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104622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483111" y="10048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4907</xdr:rowOff>
    </xdr:from>
    <xdr:to>
      <xdr:col>41</xdr:col>
      <xdr:colOff>50800</xdr:colOff>
      <xdr:row>58</xdr:row>
      <xdr:rowOff>11064</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6972300" y="9949007"/>
          <a:ext cx="889000" cy="6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169531</xdr:rowOff>
    </xdr:from>
    <xdr:to>
      <xdr:col>41</xdr:col>
      <xdr:colOff>101600</xdr:colOff>
      <xdr:row>58</xdr:row>
      <xdr:rowOff>99681</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94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90808</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594111" y="10034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10800</xdr:rowOff>
    </xdr:from>
    <xdr:to>
      <xdr:col>36</xdr:col>
      <xdr:colOff>165100</xdr:colOff>
      <xdr:row>58</xdr:row>
      <xdr:rowOff>112400</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95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103527</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05111" y="1004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80474</xdr:rowOff>
    </xdr:from>
    <xdr:to>
      <xdr:col>55</xdr:col>
      <xdr:colOff>50800</xdr:colOff>
      <xdr:row>58</xdr:row>
      <xdr:rowOff>10624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985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103351</xdr:rowOff>
    </xdr:from>
    <xdr:ext cx="534377"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70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61223</xdr:rowOff>
    </xdr:from>
    <xdr:to>
      <xdr:col>50</xdr:col>
      <xdr:colOff>165100</xdr:colOff>
      <xdr:row>57</xdr:row>
      <xdr:rowOff>162823</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983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7900</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372111" y="9609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115058</xdr:rowOff>
    </xdr:from>
    <xdr:to>
      <xdr:col>46</xdr:col>
      <xdr:colOff>38100</xdr:colOff>
      <xdr:row>58</xdr:row>
      <xdr:rowOff>45208</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988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61735</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483111" y="9662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125557</xdr:rowOff>
    </xdr:from>
    <xdr:to>
      <xdr:col>41</xdr:col>
      <xdr:colOff>101600</xdr:colOff>
      <xdr:row>58</xdr:row>
      <xdr:rowOff>55707</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9898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72234</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594111" y="9673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131714</xdr:rowOff>
    </xdr:from>
    <xdr:to>
      <xdr:col>36</xdr:col>
      <xdr:colOff>165100</xdr:colOff>
      <xdr:row>58</xdr:row>
      <xdr:rowOff>61864</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990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78391</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05111" y="967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95447</xdr:rowOff>
    </xdr:from>
    <xdr:to>
      <xdr:col>54</xdr:col>
      <xdr:colOff>189865</xdr:colOff>
      <xdr:row>78</xdr:row>
      <xdr:rowOff>159379</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268397"/>
          <a:ext cx="1270" cy="1264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163206</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53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159379</xdr:rowOff>
    </xdr:from>
    <xdr:to>
      <xdr:col>55</xdr:col>
      <xdr:colOff>88900</xdr:colOff>
      <xdr:row>78</xdr:row>
      <xdr:rowOff>159379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532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42124</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4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95447</xdr:rowOff>
    </xdr:from>
    <xdr:to>
      <xdr:col>55</xdr:col>
      <xdr:colOff>88900</xdr:colOff>
      <xdr:row>71</xdr:row>
      <xdr:rowOff>95447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268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127718</xdr:rowOff>
    </xdr:from>
    <xdr:to>
      <xdr:col>55</xdr:col>
      <xdr:colOff>0</xdr:colOff>
      <xdr:row>78</xdr:row>
      <xdr:rowOff>2139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3329368"/>
          <a:ext cx="838200" cy="45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31862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062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8985</xdr:rowOff>
    </xdr:from>
    <xdr:to>
      <xdr:col>55</xdr:col>
      <xdr:colOff>50800</xdr:colOff>
      <xdr:row>77</xdr:row>
      <xdr:rowOff>110585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21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155684</xdr:rowOff>
    </xdr:from>
    <xdr:to>
      <xdr:col>50</xdr:col>
      <xdr:colOff>114300</xdr:colOff>
      <xdr:row>78</xdr:row>
      <xdr:rowOff>2139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357334"/>
          <a:ext cx="889000" cy="1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19292</xdr:rowOff>
    </xdr:from>
    <xdr:to>
      <xdr:col>50</xdr:col>
      <xdr:colOff>165100</xdr:colOff>
      <xdr:row>77</xdr:row>
      <xdr:rowOff>120892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2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137419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29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139205</xdr:rowOff>
    </xdr:from>
    <xdr:to>
      <xdr:col>45</xdr:col>
      <xdr:colOff>177800</xdr:colOff>
      <xdr:row>77</xdr:row>
      <xdr:rowOff>155684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340855"/>
          <a:ext cx="889000" cy="16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149079</xdr:rowOff>
    </xdr:from>
    <xdr:to>
      <xdr:col>46</xdr:col>
      <xdr:colOff>38100</xdr:colOff>
      <xdr:row>77</xdr:row>
      <xdr:rowOff>79229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17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95756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295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139205</xdr:rowOff>
    </xdr:from>
    <xdr:to>
      <xdr:col>41</xdr:col>
      <xdr:colOff>50800</xdr:colOff>
      <xdr:row>78</xdr:row>
      <xdr:rowOff>94132</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340855"/>
          <a:ext cx="889000" cy="126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103530</xdr:rowOff>
    </xdr:from>
    <xdr:to>
      <xdr:col>41</xdr:col>
      <xdr:colOff>101600</xdr:colOff>
      <xdr:row>78</xdr:row>
      <xdr:rowOff>33680</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0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24807</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397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116123</xdr:rowOff>
    </xdr:from>
    <xdr:to>
      <xdr:col>36</xdr:col>
      <xdr:colOff>165100</xdr:colOff>
      <xdr:row>78</xdr:row>
      <xdr:rowOff>46273</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1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62800</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093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76918</xdr:rowOff>
    </xdr:from>
    <xdr:to>
      <xdr:col>55</xdr:col>
      <xdr:colOff>50800</xdr:colOff>
      <xdr:row>78</xdr:row>
      <xdr:rowOff>7068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278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55345</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256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122789</xdr:rowOff>
    </xdr:from>
    <xdr:to>
      <xdr:col>50</xdr:col>
      <xdr:colOff>165100</xdr:colOff>
      <xdr:row>78</xdr:row>
      <xdr:rowOff>52939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32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44066</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41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104884</xdr:rowOff>
    </xdr:from>
    <xdr:to>
      <xdr:col>46</xdr:col>
      <xdr:colOff>38100</xdr:colOff>
      <xdr:row>78</xdr:row>
      <xdr:rowOff>35034</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0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26161</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39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88405</xdr:rowOff>
    </xdr:from>
    <xdr:to>
      <xdr:col>41</xdr:col>
      <xdr:colOff>101600</xdr:colOff>
      <xdr:row>78</xdr:row>
      <xdr:rowOff>18555</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29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35082</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065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43332</xdr:rowOff>
    </xdr:from>
    <xdr:to>
      <xdr:col>36</xdr:col>
      <xdr:colOff>165100</xdr:colOff>
      <xdr:row>78</xdr:row>
      <xdr:rowOff>144932</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41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136059</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509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51975</xdr:rowOff>
    </xdr:from>
    <xdr:to>
      <xdr:col>54</xdr:col>
      <xdr:colOff>189865</xdr:colOff>
      <xdr:row>99</xdr:row>
      <xdr:rowOff>66777</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653925"/>
          <a:ext cx="1270" cy="1386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70604</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704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66777</xdr:rowOff>
    </xdr:from>
    <xdr:to>
      <xdr:col>55</xdr:col>
      <xdr:colOff>88900</xdr:colOff>
      <xdr:row>99</xdr:row>
      <xdr:rowOff>66777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704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170102</xdr:rowOff>
    </xdr:from>
    <xdr:ext cx="534377"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429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91,605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51975</xdr:rowOff>
    </xdr:from>
    <xdr:to>
      <xdr:col>55</xdr:col>
      <xdr:colOff>88900</xdr:colOff>
      <xdr:row>91</xdr:row>
      <xdr:rowOff>51975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653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21934</xdr:rowOff>
    </xdr:from>
    <xdr:to>
      <xdr:col>55</xdr:col>
      <xdr:colOff>0</xdr:colOff>
      <xdr:row>97</xdr:row>
      <xdr:rowOff>106744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639300" y="16652584"/>
          <a:ext cx="838200" cy="84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42760</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330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19883</xdr:rowOff>
    </xdr:from>
    <xdr:to>
      <xdr:col>55</xdr:col>
      <xdr:colOff>50800</xdr:colOff>
      <xdr:row>96</xdr:row>
      <xdr:rowOff>121483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479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21934</xdr:rowOff>
    </xdr:from>
    <xdr:to>
      <xdr:col>50</xdr:col>
      <xdr:colOff>114300</xdr:colOff>
      <xdr:row>97</xdr:row>
      <xdr:rowOff>77482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8750300" y="16652584"/>
          <a:ext cx="889000" cy="55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34113</xdr:rowOff>
    </xdr:from>
    <xdr:to>
      <xdr:col>50</xdr:col>
      <xdr:colOff>165100</xdr:colOff>
      <xdr:row>96</xdr:row>
      <xdr:rowOff>135713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49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152240</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26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134271</xdr:rowOff>
    </xdr:from>
    <xdr:to>
      <xdr:col>45</xdr:col>
      <xdr:colOff>177800</xdr:colOff>
      <xdr:row>97</xdr:row>
      <xdr:rowOff>77482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7861300" y="16593471"/>
          <a:ext cx="889000" cy="114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35465</xdr:rowOff>
    </xdr:from>
    <xdr:to>
      <xdr:col>46</xdr:col>
      <xdr:colOff>38100</xdr:colOff>
      <xdr:row>96</xdr:row>
      <xdr:rowOff>137065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49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153592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26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134271</xdr:rowOff>
    </xdr:from>
    <xdr:to>
      <xdr:col>41</xdr:col>
      <xdr:colOff>50800</xdr:colOff>
      <xdr:row>96</xdr:row>
      <xdr:rowOff>139415</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6972300" y="16593471"/>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51009</xdr:rowOff>
    </xdr:from>
    <xdr:to>
      <xdr:col>41</xdr:col>
      <xdr:colOff>101600</xdr:colOff>
      <xdr:row>96</xdr:row>
      <xdr:rowOff>152609</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51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169136</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28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59201</xdr:rowOff>
    </xdr:from>
    <xdr:to>
      <xdr:col>36</xdr:col>
      <xdr:colOff>165100</xdr:colOff>
      <xdr:row>96</xdr:row>
      <xdr:rowOff>160801</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518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5878</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293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55944</xdr:rowOff>
    </xdr:from>
    <xdr:to>
      <xdr:col>55</xdr:col>
      <xdr:colOff>50800</xdr:colOff>
      <xdr:row>97</xdr:row>
      <xdr:rowOff>157544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68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34371</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665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142584</xdr:rowOff>
    </xdr:from>
    <xdr:to>
      <xdr:col>50</xdr:col>
      <xdr:colOff>165100</xdr:colOff>
      <xdr:row>97</xdr:row>
      <xdr:rowOff>72734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60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63861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694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26682</xdr:rowOff>
    </xdr:from>
    <xdr:to>
      <xdr:col>46</xdr:col>
      <xdr:colOff>38100</xdr:colOff>
      <xdr:row>97</xdr:row>
      <xdr:rowOff>128282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65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119409</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75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83471</xdr:rowOff>
    </xdr:from>
    <xdr:to>
      <xdr:col>41</xdr:col>
      <xdr:colOff>101600</xdr:colOff>
      <xdr:row>97</xdr:row>
      <xdr:rowOff>13621</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54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4748</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63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88615</xdr:rowOff>
    </xdr:from>
    <xdr:to>
      <xdr:col>36</xdr:col>
      <xdr:colOff>165100</xdr:colOff>
      <xdr:row>97</xdr:row>
      <xdr:rowOff>18765</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54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9892</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640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44660</xdr:rowOff>
    </xdr:from>
    <xdr:to>
      <xdr:col>85</xdr:col>
      <xdr:colOff>126364</xdr:colOff>
      <xdr:row>38</xdr:row>
      <xdr:rowOff>16028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359610"/>
          <a:ext cx="1269" cy="1171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19855</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5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16028</xdr:rowOff>
    </xdr:from>
    <xdr:to>
      <xdr:col>86</xdr:col>
      <xdr:colOff>25400</xdr:colOff>
      <xdr:row>38</xdr:row>
      <xdr:rowOff>16028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53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162787</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13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30,663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44660</xdr:rowOff>
    </xdr:from>
    <xdr:to>
      <xdr:col>86</xdr:col>
      <xdr:colOff>25400</xdr:colOff>
      <xdr:row>31</xdr:row>
      <xdr:rowOff>44660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35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119412</xdr:rowOff>
    </xdr:from>
    <xdr:to>
      <xdr:col>85</xdr:col>
      <xdr:colOff>127000</xdr:colOff>
      <xdr:row>35</xdr:row>
      <xdr:rowOff>134900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120162"/>
          <a:ext cx="838200" cy="15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100360</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1011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121933</xdr:rowOff>
    </xdr:from>
    <xdr:to>
      <xdr:col>85</xdr:col>
      <xdr:colOff>177800</xdr:colOff>
      <xdr:row>36</xdr:row>
      <xdr:rowOff>52083</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2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120383</xdr:rowOff>
    </xdr:from>
    <xdr:to>
      <xdr:col>81</xdr:col>
      <xdr:colOff>50800</xdr:colOff>
      <xdr:row>35</xdr:row>
      <xdr:rowOff>134900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4592300" y="6121133"/>
          <a:ext cx="889000" cy="14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112103</xdr:rowOff>
    </xdr:from>
    <xdr:to>
      <xdr:col>81</xdr:col>
      <xdr:colOff>101600</xdr:colOff>
      <xdr:row>36</xdr:row>
      <xdr:rowOff>42253</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11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33380</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205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120383</xdr:rowOff>
    </xdr:from>
    <xdr:to>
      <xdr:col>76</xdr:col>
      <xdr:colOff>114300</xdr:colOff>
      <xdr:row>35</xdr:row>
      <xdr:rowOff>131756</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121133"/>
          <a:ext cx="889000" cy="11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91700</xdr:rowOff>
    </xdr:from>
    <xdr:to>
      <xdr:col>76</xdr:col>
      <xdr:colOff>165100</xdr:colOff>
      <xdr:row>36</xdr:row>
      <xdr:rowOff>21850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09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12977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185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131756</xdr:rowOff>
    </xdr:from>
    <xdr:to>
      <xdr:col>71</xdr:col>
      <xdr:colOff>177800</xdr:colOff>
      <xdr:row>36</xdr:row>
      <xdr:rowOff>4769</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132506"/>
          <a:ext cx="889000" cy="4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107017</xdr:rowOff>
    </xdr:from>
    <xdr:to>
      <xdr:col>72</xdr:col>
      <xdr:colOff>38100</xdr:colOff>
      <xdr:row>36</xdr:row>
      <xdr:rowOff>37167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10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28294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200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147136</xdr:rowOff>
    </xdr:from>
    <xdr:to>
      <xdr:col>67</xdr:col>
      <xdr:colOff>101600</xdr:colOff>
      <xdr:row>36</xdr:row>
      <xdr:rowOff>77286</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147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68413</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24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68612</xdr:rowOff>
    </xdr:from>
    <xdr:to>
      <xdr:col>85</xdr:col>
      <xdr:colOff>177800</xdr:colOff>
      <xdr:row>35</xdr:row>
      <xdr:rowOff>170212</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06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91489</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592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84100</xdr:rowOff>
    </xdr:from>
    <xdr:to>
      <xdr:col>81</xdr:col>
      <xdr:colOff>101600</xdr:colOff>
      <xdr:row>36</xdr:row>
      <xdr:rowOff>14250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08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30777</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5860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69583</xdr:rowOff>
    </xdr:from>
    <xdr:to>
      <xdr:col>76</xdr:col>
      <xdr:colOff>165100</xdr:colOff>
      <xdr:row>35</xdr:row>
      <xdr:rowOff>171183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07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16260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584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80956</xdr:rowOff>
    </xdr:from>
    <xdr:to>
      <xdr:col>72</xdr:col>
      <xdr:colOff>38100</xdr:colOff>
      <xdr:row>36</xdr:row>
      <xdr:rowOff>11106</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081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27633</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5856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125419</xdr:rowOff>
    </xdr:from>
    <xdr:to>
      <xdr:col>67</xdr:col>
      <xdr:colOff>101600</xdr:colOff>
      <xdr:row>36</xdr:row>
      <xdr:rowOff>55569</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126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72096</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590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14300</xdr:rowOff>
    </xdr:from>
    <xdr:to>
      <xdr:col>85</xdr:col>
      <xdr:colOff>126364</xdr:colOff>
      <xdr:row>59</xdr:row>
      <xdr:rowOff>86169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58250"/>
          <a:ext cx="1269" cy="1443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89996</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205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86169</xdr:rowOff>
    </xdr:from>
    <xdr:to>
      <xdr:col>86</xdr:col>
      <xdr:colOff>25400</xdr:colOff>
      <xdr:row>59</xdr:row>
      <xdr:rowOff>86169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201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132427</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5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140,374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14300</xdr:rowOff>
    </xdr:from>
    <xdr:to>
      <xdr:col>86</xdr:col>
      <xdr:colOff>25400</xdr:colOff>
      <xdr:row>51</xdr:row>
      <xdr:rowOff>14300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5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110261</xdr:rowOff>
    </xdr:from>
    <xdr:to>
      <xdr:col>85</xdr:col>
      <xdr:colOff>127000</xdr:colOff>
      <xdr:row>57</xdr:row>
      <xdr:rowOff>132156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5481300" y="9882911"/>
          <a:ext cx="838200" cy="21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60621</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661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37744</xdr:rowOff>
    </xdr:from>
    <xdr:to>
      <xdr:col>85</xdr:col>
      <xdr:colOff>177800</xdr:colOff>
      <xdr:row>57</xdr:row>
      <xdr:rowOff>139344</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8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44361</xdr:rowOff>
    </xdr:from>
    <xdr:to>
      <xdr:col>81</xdr:col>
      <xdr:colOff>50800</xdr:colOff>
      <xdr:row>57</xdr:row>
      <xdr:rowOff>110261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4592300" y="9645561"/>
          <a:ext cx="889000" cy="237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64605</xdr:rowOff>
    </xdr:from>
    <xdr:to>
      <xdr:col>81</xdr:col>
      <xdr:colOff>101600</xdr:colOff>
      <xdr:row>57</xdr:row>
      <xdr:rowOff>166205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83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157332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929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106476</xdr:rowOff>
    </xdr:from>
    <xdr:to>
      <xdr:col>76</xdr:col>
      <xdr:colOff>114300</xdr:colOff>
      <xdr:row>56</xdr:row>
      <xdr:rowOff>44361</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193326"/>
          <a:ext cx="889000" cy="452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170599</xdr:rowOff>
    </xdr:from>
    <xdr:to>
      <xdr:col>76</xdr:col>
      <xdr:colOff>165100</xdr:colOff>
      <xdr:row>57</xdr:row>
      <xdr:rowOff>100749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77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91876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86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106476</xdr:rowOff>
    </xdr:from>
    <xdr:to>
      <xdr:col>71</xdr:col>
      <xdr:colOff>177800</xdr:colOff>
      <xdr:row>56</xdr:row>
      <xdr:rowOff>88544</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193326"/>
          <a:ext cx="889000" cy="49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37719</xdr:rowOff>
    </xdr:from>
    <xdr:to>
      <xdr:col>72</xdr:col>
      <xdr:colOff>38100</xdr:colOff>
      <xdr:row>57</xdr:row>
      <xdr:rowOff>139319</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810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130446</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90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114643</xdr:rowOff>
    </xdr:from>
    <xdr:to>
      <xdr:col>67</xdr:col>
      <xdr:colOff>101600</xdr:colOff>
      <xdr:row>58</xdr:row>
      <xdr:rowOff>44793</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887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35920</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980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81356</xdr:rowOff>
    </xdr:from>
    <xdr:to>
      <xdr:col>85</xdr:col>
      <xdr:colOff>177800</xdr:colOff>
      <xdr:row>58</xdr:row>
      <xdr:rowOff>11506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85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59783</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832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59461</xdr:rowOff>
    </xdr:from>
    <xdr:to>
      <xdr:col>81</xdr:col>
      <xdr:colOff>101600</xdr:colOff>
      <xdr:row>57</xdr:row>
      <xdr:rowOff>161061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83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6138</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60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165011</xdr:rowOff>
    </xdr:from>
    <xdr:to>
      <xdr:col>76</xdr:col>
      <xdr:colOff>165100</xdr:colOff>
      <xdr:row>56</xdr:row>
      <xdr:rowOff>95161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59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111688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369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55676</xdr:rowOff>
    </xdr:from>
    <xdr:to>
      <xdr:col>72</xdr:col>
      <xdr:colOff>38100</xdr:colOff>
      <xdr:row>53</xdr:row>
      <xdr:rowOff>157276</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14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52</xdr:row>
      <xdr:rowOff>2353</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03795" y="8917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37744</xdr:rowOff>
    </xdr:from>
    <xdr:to>
      <xdr:col>67</xdr:col>
      <xdr:colOff>101600</xdr:colOff>
      <xdr:row>56</xdr:row>
      <xdr:rowOff>139344</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63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155871</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41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112748</xdr:rowOff>
    </xdr:from>
    <xdr:to>
      <xdr:col>85</xdr:col>
      <xdr:colOff>126364</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285698"/>
          <a:ext cx="1269" cy="1227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59425</xdr:rowOff>
    </xdr:from>
    <xdr:ext cx="534377"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206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53,679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112748</xdr:rowOff>
    </xdr:from>
    <xdr:to>
      <xdr:col>86</xdr:col>
      <xdr:colOff>25400</xdr:colOff>
      <xdr:row>71</xdr:row>
      <xdr:rowOff>112748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285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95329</xdr:rowOff>
    </xdr:from>
    <xdr:to>
      <xdr:col>85</xdr:col>
      <xdr:colOff>127000</xdr:colOff>
      <xdr:row>78</xdr:row>
      <xdr:rowOff>129504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468429"/>
          <a:ext cx="838200" cy="3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54763</xdr:rowOff>
    </xdr:from>
    <xdr:ext cx="469744"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2564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31886</xdr:rowOff>
    </xdr:from>
    <xdr:to>
      <xdr:col>85</xdr:col>
      <xdr:colOff>177800</xdr:colOff>
      <xdr:row>78</xdr:row>
      <xdr:rowOff>133486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0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95329</xdr:rowOff>
    </xdr:from>
    <xdr:to>
      <xdr:col>81</xdr:col>
      <xdr:colOff>50800</xdr:colOff>
      <xdr:row>78</xdr:row>
      <xdr:rowOff>124613</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4592300" y="13468429"/>
          <a:ext cx="889000" cy="2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34128</xdr:rowOff>
    </xdr:from>
    <xdr:to>
      <xdr:col>81</xdr:col>
      <xdr:colOff>101600</xdr:colOff>
      <xdr:row>78</xdr:row>
      <xdr:rowOff>135728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407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152255</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46428" y="1318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111857</xdr:rowOff>
    </xdr:from>
    <xdr:to>
      <xdr:col>76</xdr:col>
      <xdr:colOff>114300</xdr:colOff>
      <xdr:row>78</xdr:row>
      <xdr:rowOff>124613</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484957"/>
          <a:ext cx="889000" cy="12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161710</xdr:rowOff>
    </xdr:from>
    <xdr:to>
      <xdr:col>76</xdr:col>
      <xdr:colOff>165100</xdr:colOff>
      <xdr:row>78</xdr:row>
      <xdr:rowOff>91860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3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108387</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57428" y="131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108908</xdr:rowOff>
    </xdr:from>
    <xdr:to>
      <xdr:col>71</xdr:col>
      <xdr:colOff>177800</xdr:colOff>
      <xdr:row>78</xdr:row>
      <xdr:rowOff>111857</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482008"/>
          <a:ext cx="889000" cy="2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12684</xdr:rowOff>
    </xdr:from>
    <xdr:to>
      <xdr:col>72</xdr:col>
      <xdr:colOff>38100</xdr:colOff>
      <xdr:row>78</xdr:row>
      <xdr:rowOff>114284</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38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130811</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68428" y="13161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39134</xdr:rowOff>
    </xdr:from>
    <xdr:to>
      <xdr:col>67</xdr:col>
      <xdr:colOff>101600</xdr:colOff>
      <xdr:row>78</xdr:row>
      <xdr:rowOff>140734</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412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157261</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79428" y="13187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78704</xdr:rowOff>
    </xdr:from>
    <xdr:to>
      <xdr:col>85</xdr:col>
      <xdr:colOff>177800</xdr:colOff>
      <xdr:row>79</xdr:row>
      <xdr:rowOff>8854</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4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10314</xdr:rowOff>
    </xdr:from>
    <xdr:ext cx="378565"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3834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44529</xdr:rowOff>
    </xdr:from>
    <xdr:to>
      <xdr:col>81</xdr:col>
      <xdr:colOff>101600</xdr:colOff>
      <xdr:row>78</xdr:row>
      <xdr:rowOff>146129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417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137256</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46428" y="13510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73813</xdr:rowOff>
    </xdr:from>
    <xdr:to>
      <xdr:col>76</xdr:col>
      <xdr:colOff>165100</xdr:colOff>
      <xdr:row>79</xdr:row>
      <xdr:rowOff>3963</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446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166540</xdr:rowOff>
    </xdr:from>
    <xdr:ext cx="378565"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3017" y="13539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61057</xdr:rowOff>
    </xdr:from>
    <xdr:to>
      <xdr:col>72</xdr:col>
      <xdr:colOff>38100</xdr:colOff>
      <xdr:row>78</xdr:row>
      <xdr:rowOff>162657</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34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153784</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68428" y="1352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58108</xdr:rowOff>
    </xdr:from>
    <xdr:to>
      <xdr:col>67</xdr:col>
      <xdr:colOff>101600</xdr:colOff>
      <xdr:row>78</xdr:row>
      <xdr:rowOff>159708</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431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150835</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79428" y="13523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1936</xdr:rowOff>
    </xdr:from>
    <xdr:to>
      <xdr:col>85</xdr:col>
      <xdr:colOff>126364</xdr:colOff>
      <xdr:row>98</xdr:row>
      <xdr:rowOff>107843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432436"/>
          <a:ext cx="1269" cy="1477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111670</xdr:rowOff>
    </xdr:from>
    <xdr:ext cx="469744"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1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107843</xdr:rowOff>
    </xdr:from>
    <xdr:to>
      <xdr:col>86</xdr:col>
      <xdr:colOff>25400</xdr:colOff>
      <xdr:row>98</xdr:row>
      <xdr:rowOff>107843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120063</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207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1936</xdr:rowOff>
    </xdr:from>
    <xdr:to>
      <xdr:col>86</xdr:col>
      <xdr:colOff>25400</xdr:colOff>
      <xdr:row>90</xdr:row>
      <xdr:rowOff>1936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432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132776</xdr:rowOff>
    </xdr:from>
    <xdr:to>
      <xdr:col>85</xdr:col>
      <xdr:colOff>127000</xdr:colOff>
      <xdr:row>95</xdr:row>
      <xdr:rowOff>9937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6249076"/>
          <a:ext cx="838200" cy="4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6830</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2945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28403</xdr:rowOff>
    </xdr:from>
    <xdr:to>
      <xdr:col>85</xdr:col>
      <xdr:colOff>177800</xdr:colOff>
      <xdr:row>95</xdr:row>
      <xdr:rowOff>130003</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9937</xdr:rowOff>
    </xdr:from>
    <xdr:to>
      <xdr:col>81</xdr:col>
      <xdr:colOff>50800</xdr:colOff>
      <xdr:row>95</xdr:row>
      <xdr:rowOff>55118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297687"/>
          <a:ext cx="889000" cy="4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23864</xdr:rowOff>
    </xdr:from>
    <xdr:to>
      <xdr:col>81</xdr:col>
      <xdr:colOff>101600</xdr:colOff>
      <xdr:row>95</xdr:row>
      <xdr:rowOff>125464</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116591</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55118</xdr:rowOff>
    </xdr:from>
    <xdr:to>
      <xdr:col>76</xdr:col>
      <xdr:colOff>114300</xdr:colOff>
      <xdr:row>95</xdr:row>
      <xdr:rowOff>106880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342868"/>
          <a:ext cx="889000" cy="51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85536</xdr:rowOff>
    </xdr:from>
    <xdr:to>
      <xdr:col>76</xdr:col>
      <xdr:colOff>165100</xdr:colOff>
      <xdr:row>96</xdr:row>
      <xdr:rowOff>15686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6813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23571</xdr:rowOff>
    </xdr:from>
    <xdr:to>
      <xdr:col>71</xdr:col>
      <xdr:colOff>177800</xdr:colOff>
      <xdr:row>95</xdr:row>
      <xdr:rowOff>106880</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311321"/>
          <a:ext cx="889000" cy="83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74890</xdr:rowOff>
    </xdr:from>
    <xdr:to>
      <xdr:col>72</xdr:col>
      <xdr:colOff>38100</xdr:colOff>
      <xdr:row>96</xdr:row>
      <xdr:rowOff>5040</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167617</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45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65094</xdr:rowOff>
    </xdr:from>
    <xdr:to>
      <xdr:col>67</xdr:col>
      <xdr:colOff>101600</xdr:colOff>
      <xdr:row>95</xdr:row>
      <xdr:rowOff>166694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157821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44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81976</xdr:rowOff>
    </xdr:from>
    <xdr:to>
      <xdr:col>85</xdr:col>
      <xdr:colOff>177800</xdr:colOff>
      <xdr:row>95</xdr:row>
      <xdr:rowOff>12126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198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104853</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049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130587</xdr:rowOff>
    </xdr:from>
    <xdr:to>
      <xdr:col>81</xdr:col>
      <xdr:colOff>101600</xdr:colOff>
      <xdr:row>95</xdr:row>
      <xdr:rowOff>60737</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246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77264</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02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4318</xdr:rowOff>
    </xdr:from>
    <xdr:to>
      <xdr:col>76</xdr:col>
      <xdr:colOff>165100</xdr:colOff>
      <xdr:row>95</xdr:row>
      <xdr:rowOff>105918</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29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122445</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067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56080</xdr:rowOff>
    </xdr:from>
    <xdr:to>
      <xdr:col>72</xdr:col>
      <xdr:colOff>38100</xdr:colOff>
      <xdr:row>95</xdr:row>
      <xdr:rowOff>157680</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34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2757</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11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144221</xdr:rowOff>
    </xdr:from>
    <xdr:to>
      <xdr:col>67</xdr:col>
      <xdr:colOff>101600</xdr:colOff>
      <xdr:row>95</xdr:row>
      <xdr:rowOff>74371</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260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90898</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03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82093</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568493"/>
          <a:ext cx="1269" cy="10863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6464</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6930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28770</xdr:rowOff>
    </xdr:from>
    <xdr:ext cx="534377"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34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82093</xdr:rowOff>
    </xdr:from>
    <xdr:to>
      <xdr:col>116</xdr:col>
      <xdr:colOff>152400</xdr:colOff>
      <xdr:row>32</xdr:row>
      <xdr:rowOff>82093</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56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95364</xdr:rowOff>
    </xdr:from>
    <xdr:ext cx="378565"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4390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72486</xdr:rowOff>
    </xdr:from>
    <xdr:to>
      <xdr:col>116</xdr:col>
      <xdr:colOff>114300</xdr:colOff>
      <xdr:row>39</xdr:row>
      <xdr:rowOff>2636</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58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71755</xdr:rowOff>
    </xdr:from>
    <xdr:to>
      <xdr:col>112</xdr:col>
      <xdr:colOff>38100</xdr:colOff>
      <xdr:row>39</xdr:row>
      <xdr:rowOff>1905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18432</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34017" y="6362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85562</xdr:rowOff>
    </xdr:from>
    <xdr:to>
      <xdr:col>107</xdr:col>
      <xdr:colOff>101600</xdr:colOff>
      <xdr:row>39</xdr:row>
      <xdr:rowOff>15712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0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32240</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77333" y="637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84831</xdr:rowOff>
    </xdr:from>
    <xdr:to>
      <xdr:col>102</xdr:col>
      <xdr:colOff>165100</xdr:colOff>
      <xdr:row>39</xdr:row>
      <xdr:rowOff>14981</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59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31508</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88333" y="637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84831</xdr:rowOff>
    </xdr:from>
    <xdr:to>
      <xdr:col>98</xdr:col>
      <xdr:colOff>38100</xdr:colOff>
      <xdr:row>39</xdr:row>
      <xdr:rowOff>14981</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59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31508</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99333" y="637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50914</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5660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歳出全体の構成比が最も高い民生費が住民一人当たり</a:t>
          </a:r>
          <a:r>
            <a:rPr kumimoji="1" lang="en-US" altLang="ja-JP" sz="1300">
              <a:latin typeface="ＭＳ Ｐゴシック" panose="020B0600070205080204" pitchFamily="50" charset="-128"/>
              <a:ea typeface="ＭＳ Ｐゴシック" panose="020B0600070205080204" pitchFamily="50" charset="-128"/>
            </a:rPr>
            <a:t>178,090</a:t>
          </a:r>
          <a:r>
            <a:rPr kumimoji="1" lang="ja-JP" altLang="en-US" sz="1300">
              <a:latin typeface="ＭＳ Ｐゴシック" panose="020B0600070205080204" pitchFamily="50" charset="-128"/>
              <a:ea typeface="ＭＳ Ｐゴシック" panose="020B0600070205080204" pitchFamily="50" charset="-128"/>
            </a:rPr>
            <a:t>円となっている。社会福祉センターの改修工事や電力・ガス・食料品等価格高騰緊急支援給付金給付事業のほか、認定こども園整備事業の実施により前年度より増加し、類似団体と比較しても高い水準となっている。衛生費は、妊婦特別給付金や不妊等治療特別給付金、出産・子育て応援交付金等の母子保健事業の増により、住民一人当たり</a:t>
          </a:r>
          <a:r>
            <a:rPr kumimoji="1" lang="en-US" altLang="ja-JP" sz="1300">
              <a:latin typeface="ＭＳ Ｐゴシック" panose="020B0600070205080204" pitchFamily="50" charset="-128"/>
              <a:ea typeface="ＭＳ Ｐゴシック" panose="020B0600070205080204" pitchFamily="50" charset="-128"/>
            </a:rPr>
            <a:t>46,254</a:t>
          </a:r>
          <a:r>
            <a:rPr kumimoji="1" lang="ja-JP" altLang="en-US" sz="1300">
              <a:latin typeface="ＭＳ Ｐゴシック" panose="020B0600070205080204" pitchFamily="50" charset="-128"/>
              <a:ea typeface="ＭＳ Ｐゴシック" panose="020B0600070205080204" pitchFamily="50" charset="-128"/>
            </a:rPr>
            <a:t>円と前年度より微増となっている。また、土木費は道路改良工事や駅周辺整備事業の減により、一人当たり</a:t>
          </a:r>
          <a:r>
            <a:rPr kumimoji="1" lang="en-US" altLang="ja-JP" sz="1300">
              <a:latin typeface="ＭＳ Ｐゴシック" panose="020B0600070205080204" pitchFamily="50" charset="-128"/>
              <a:ea typeface="ＭＳ Ｐゴシック" panose="020B0600070205080204" pitchFamily="50" charset="-128"/>
            </a:rPr>
            <a:t>34,730</a:t>
          </a:r>
          <a:r>
            <a:rPr kumimoji="1" lang="ja-JP" altLang="en-US" sz="1300">
              <a:latin typeface="ＭＳ Ｐゴシック" panose="020B0600070205080204" pitchFamily="50" charset="-128"/>
              <a:ea typeface="ＭＳ Ｐゴシック" panose="020B0600070205080204" pitchFamily="50" charset="-128"/>
            </a:rPr>
            <a:t>円と前年度と比べ減少している。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４年度は、実質収支額・実質単年度収支ともに黒字となっている。実質単年度収支においては、地方特例交付金や普通交付税が減となったものの、第三セクターに対する貸付金一括償還による資金元利収入等の増により、黒字を維持した。</a:t>
          </a:r>
        </a:p>
        <a:p>
          <a:r>
            <a:rPr kumimoji="1" lang="ja-JP" altLang="en-US" sz="1400">
              <a:latin typeface="ＭＳ ゴシック" pitchFamily="49" charset="-128"/>
              <a:ea typeface="ＭＳ ゴシック" pitchFamily="49" charset="-128"/>
            </a:rPr>
            <a:t>　財政調整基金残高については、</a:t>
          </a:r>
          <a:r>
            <a:rPr kumimoji="1" lang="en-US" altLang="ja-JP" sz="1400">
              <a:latin typeface="ＭＳ ゴシック" pitchFamily="49" charset="-128"/>
              <a:ea typeface="ＭＳ ゴシック" pitchFamily="49" charset="-128"/>
            </a:rPr>
            <a:t>738</a:t>
          </a:r>
          <a:r>
            <a:rPr kumimoji="1" lang="ja-JP" altLang="en-US" sz="1400">
              <a:latin typeface="ＭＳ ゴシック" pitchFamily="49" charset="-128"/>
              <a:ea typeface="ＭＳ ゴシック" pitchFamily="49" charset="-128"/>
            </a:rPr>
            <a:t>百万円の積立を行い、目安としている標準財政規模の</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割の水準を堅持しつつ、前年度と比較し</a:t>
          </a:r>
          <a:r>
            <a:rPr kumimoji="1" lang="en-US" altLang="ja-JP" sz="1400">
              <a:latin typeface="ＭＳ ゴシック" pitchFamily="49" charset="-128"/>
              <a:ea typeface="ＭＳ ゴシック" pitchFamily="49" charset="-128"/>
            </a:rPr>
            <a:t>1.4</a:t>
          </a:r>
          <a:r>
            <a:rPr kumimoji="1" lang="ja-JP" altLang="en-US" sz="1400">
              <a:latin typeface="ＭＳ ゴシック" pitchFamily="49" charset="-128"/>
              <a:ea typeface="ＭＳ ゴシック" pitchFamily="49" charset="-128"/>
            </a:rPr>
            <a:t>ポイント増加した。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水道事業会計については、安定した経営がなされ、実質収支が高い水準を維持している。今後は、施設の更新投資の増大や人口減少に伴う料金収入の減少等も視野に入れ、徹底したコスト管理を行い一層の収支改善に努める。</a:t>
          </a:r>
        </a:p>
        <a:p>
          <a:r>
            <a:rPr kumimoji="1" lang="ja-JP" altLang="en-US" sz="1400">
              <a:latin typeface="ＭＳ ゴシック" pitchFamily="49" charset="-128"/>
              <a:ea typeface="ＭＳ ゴシック" pitchFamily="49" charset="-128"/>
            </a:rPr>
            <a:t>　下水道事業会計については、平成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より公営企業会計へ移行したことに伴い、より効率的な事業運営が可能になった。実質収支も黒字を維持しており、今後もさらなる経営の安定化や維持管理の効率化、水洗化率の向上の確保が求められる。</a:t>
          </a:r>
        </a:p>
        <a:p>
          <a:r>
            <a:rPr kumimoji="1" lang="ja-JP" altLang="en-US" sz="1400">
              <a:latin typeface="ＭＳ ゴシック" pitchFamily="49" charset="-128"/>
              <a:ea typeface="ＭＳ ゴシック" pitchFamily="49" charset="-128"/>
            </a:rPr>
            <a:t>　病院事業会計については、赤字額は生じていないが、構造的に一般会計繰出金に依存している。歳入の確保、経費の削減などの経営改善が求められる。</a:t>
          </a:r>
        </a:p>
        <a:p>
          <a:r>
            <a:rPr kumimoji="1" lang="ja-JP" altLang="en-US" sz="1400">
              <a:latin typeface="ＭＳ ゴシック" pitchFamily="49" charset="-128"/>
              <a:ea typeface="ＭＳ ゴシック" pitchFamily="49" charset="-128"/>
            </a:rPr>
            <a:t>　その他会計に含まれている国民健康保険特別会計については、赤字額は生じていないが、加入者の個人所得の伸びが鈍化していることに加え、高齢化に伴う国民健康保険税の減収や医療費の上昇が今後もさらに進展することが見込まれるため、健全化に向けた取り組みが求められる。</a:t>
          </a:r>
        </a:p>
        <a:p>
          <a:r>
            <a:rPr kumimoji="1" lang="ja-JP" altLang="en-US" sz="1400">
              <a:latin typeface="ＭＳ ゴシック" pitchFamily="49" charset="-128"/>
              <a:ea typeface="ＭＳ ゴシック" pitchFamily="49" charset="-128"/>
            </a:rPr>
            <a:t>　その他の公営事業会計については、平均的な実質収支となっており、安定した経営がなされていると分析できる。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82</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83</v>
      </c>
      <c r="C2" s="182"/>
      <c r="D2" s="183"/>
    </row>
    <row r="3" spans="1:119" ht="18.75" customHeight="1" thickBot="1" x14ac:dyDescent="0.2">
      <c r="A3" s="181"/>
      <c r="B3" s="628" t="s">
        <v>84</v>
      </c>
      <c r="C3" s="629"/>
      <c r="D3" s="629"/>
      <c r="E3" s="630"/>
      <c r="F3" s="630"/>
      <c r="G3" s="630"/>
      <c r="H3" s="630"/>
      <c r="I3" s="630"/>
      <c r="J3" s="630"/>
      <c r="K3" s="630"/>
      <c r="L3" s="630" t="s">
        <v>85</v>
      </c>
      <c r="M3" s="630"/>
      <c r="N3" s="630"/>
      <c r="O3" s="630"/>
      <c r="P3" s="630"/>
      <c r="Q3" s="630"/>
      <c r="R3" s="633"/>
      <c r="S3" s="633"/>
      <c r="T3" s="633"/>
      <c r="U3" s="633"/>
      <c r="V3" s="634"/>
      <c r="W3" s="524" t="s">
        <v>86</v>
      </c>
      <c r="X3" s="525"/>
      <c r="Y3" s="525"/>
      <c r="Z3" s="525"/>
      <c r="AA3" s="525"/>
      <c r="AB3" s="629"/>
      <c r="AC3" s="633" t="s">
        <v>87</v>
      </c>
      <c r="AD3" s="525"/>
      <c r="AE3" s="525"/>
      <c r="AF3" s="525"/>
      <c r="AG3" s="525"/>
      <c r="AH3" s="525"/>
      <c r="AI3" s="525"/>
      <c r="AJ3" s="525"/>
      <c r="AK3" s="525"/>
      <c r="AL3" s="595"/>
      <c r="AM3" s="524" t="s">
        <v>88</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89</v>
      </c>
      <c r="BO3" s="525"/>
      <c r="BP3" s="525"/>
      <c r="BQ3" s="525"/>
      <c r="BR3" s="525"/>
      <c r="BS3" s="525"/>
      <c r="BT3" s="525"/>
      <c r="BU3" s="595"/>
      <c r="BV3" s="524" t="s">
        <v>90</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91</v>
      </c>
      <c r="CU3" s="525"/>
      <c r="CV3" s="525"/>
      <c r="CW3" s="525"/>
      <c r="CX3" s="525"/>
      <c r="CY3" s="525"/>
      <c r="CZ3" s="525"/>
      <c r="DA3" s="595"/>
      <c r="DB3" s="524" t="s">
        <v>92</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93</v>
      </c>
      <c r="AZ4" s="482"/>
      <c r="BA4" s="482"/>
      <c r="BB4" s="482"/>
      <c r="BC4" s="482"/>
      <c r="BD4" s="482"/>
      <c r="BE4" s="482"/>
      <c r="BF4" s="482"/>
      <c r="BG4" s="482"/>
      <c r="BH4" s="482"/>
      <c r="BI4" s="482"/>
      <c r="BJ4" s="482"/>
      <c r="BK4" s="482"/>
      <c r="BL4" s="482"/>
      <c r="BM4" s="483"/>
      <c r="BN4" s="484">
        <v>46229457</v>
      </c>
      <c r="BO4" s="485"/>
      <c r="BP4" s="485"/>
      <c r="BQ4" s="485"/>
      <c r="BR4" s="485"/>
      <c r="BS4" s="485"/>
      <c r="BT4" s="485"/>
      <c r="BU4" s="486"/>
      <c r="BV4" s="484">
        <v>46895589</v>
      </c>
      <c r="BW4" s="485"/>
      <c r="BX4" s="485"/>
      <c r="BY4" s="485"/>
      <c r="BZ4" s="485"/>
      <c r="CA4" s="485"/>
      <c r="CB4" s="485"/>
      <c r="CC4" s="486"/>
      <c r="CD4" s="621" t="s">
        <v>94</v>
      </c>
      <c r="CE4" s="622"/>
      <c r="CF4" s="622"/>
      <c r="CG4" s="622"/>
      <c r="CH4" s="622"/>
      <c r="CI4" s="622"/>
      <c r="CJ4" s="622"/>
      <c r="CK4" s="622"/>
      <c r="CL4" s="622"/>
      <c r="CM4" s="622"/>
      <c r="CN4" s="622"/>
      <c r="CO4" s="622"/>
      <c r="CP4" s="622"/>
      <c r="CQ4" s="622"/>
      <c r="CR4" s="622"/>
      <c r="CS4" s="623"/>
      <c r="CT4" s="624">
        <v>9.4</v>
      </c>
      <c r="CU4" s="625"/>
      <c r="CV4" s="625"/>
      <c r="CW4" s="625"/>
      <c r="CX4" s="625"/>
      <c r="CY4" s="625"/>
      <c r="CZ4" s="625"/>
      <c r="DA4" s="626"/>
      <c r="DB4" s="624">
        <v>9.3000000000000007</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95</v>
      </c>
      <c r="AN5" s="412"/>
      <c r="AO5" s="412"/>
      <c r="AP5" s="412"/>
      <c r="AQ5" s="412"/>
      <c r="AR5" s="412"/>
      <c r="AS5" s="412"/>
      <c r="AT5" s="413"/>
      <c r="AU5" s="513" t="s">
        <v>96</v>
      </c>
      <c r="AV5" s="514"/>
      <c r="AW5" s="514"/>
      <c r="AX5" s="514"/>
      <c r="AY5" s="469" t="s">
        <v>97</v>
      </c>
      <c r="AZ5" s="470"/>
      <c r="BA5" s="470"/>
      <c r="BB5" s="470"/>
      <c r="BC5" s="470"/>
      <c r="BD5" s="470"/>
      <c r="BE5" s="470"/>
      <c r="BF5" s="470"/>
      <c r="BG5" s="470"/>
      <c r="BH5" s="470"/>
      <c r="BI5" s="470"/>
      <c r="BJ5" s="470"/>
      <c r="BK5" s="470"/>
      <c r="BL5" s="470"/>
      <c r="BM5" s="471"/>
      <c r="BN5" s="455">
        <v>43420932</v>
      </c>
      <c r="BO5" s="456"/>
      <c r="BP5" s="456"/>
      <c r="BQ5" s="456"/>
      <c r="BR5" s="456"/>
      <c r="BS5" s="456"/>
      <c r="BT5" s="456"/>
      <c r="BU5" s="457"/>
      <c r="BV5" s="455">
        <v>43844474</v>
      </c>
      <c r="BW5" s="456"/>
      <c r="BX5" s="456"/>
      <c r="BY5" s="456"/>
      <c r="BZ5" s="456"/>
      <c r="CA5" s="456"/>
      <c r="CB5" s="456"/>
      <c r="CC5" s="457"/>
      <c r="CD5" s="495" t="s">
        <v>98</v>
      </c>
      <c r="CE5" s="415"/>
      <c r="CF5" s="415"/>
      <c r="CG5" s="415"/>
      <c r="CH5" s="415"/>
      <c r="CI5" s="415"/>
      <c r="CJ5" s="415"/>
      <c r="CK5" s="415"/>
      <c r="CL5" s="415"/>
      <c r="CM5" s="415"/>
      <c r="CN5" s="415"/>
      <c r="CO5" s="415"/>
      <c r="CP5" s="415"/>
      <c r="CQ5" s="415"/>
      <c r="CR5" s="415"/>
      <c r="CS5" s="496"/>
      <c r="CT5" s="452">
        <v>90.2</v>
      </c>
      <c r="CU5" s="453"/>
      <c r="CV5" s="453"/>
      <c r="CW5" s="453"/>
      <c r="CX5" s="453"/>
      <c r="CY5" s="453"/>
      <c r="CZ5" s="453"/>
      <c r="DA5" s="454"/>
      <c r="DB5" s="452">
        <v>85.2</v>
      </c>
      <c r="DC5" s="453"/>
      <c r="DD5" s="453"/>
      <c r="DE5" s="453"/>
      <c r="DF5" s="453"/>
      <c r="DG5" s="453"/>
      <c r="DH5" s="453"/>
      <c r="DI5" s="454"/>
    </row>
    <row r="6" spans="1:119" ht="18.75" customHeight="1" x14ac:dyDescent="0.15">
      <c r="A6" s="181"/>
      <c r="B6" s="601" t="s">
        <v>99</v>
      </c>
      <c r="C6" s="442"/>
      <c r="D6" s="442"/>
      <c r="E6" s="602"/>
      <c r="F6" s="602"/>
      <c r="G6" s="602"/>
      <c r="H6" s="602"/>
      <c r="I6" s="602"/>
      <c r="J6" s="602"/>
      <c r="K6" s="602"/>
      <c r="L6" s="602" t="s">
        <v>100</v>
      </c>
      <c r="M6" s="602"/>
      <c r="N6" s="602"/>
      <c r="O6" s="602"/>
      <c r="P6" s="602"/>
      <c r="Q6" s="602"/>
      <c r="R6" s="440"/>
      <c r="S6" s="440"/>
      <c r="T6" s="440"/>
      <c r="U6" s="440"/>
      <c r="V6" s="608"/>
      <c r="W6" s="545" t="s">
        <v>101</v>
      </c>
      <c r="X6" s="441"/>
      <c r="Y6" s="441"/>
      <c r="Z6" s="441"/>
      <c r="AA6" s="441"/>
      <c r="AB6" s="442"/>
      <c r="AC6" s="613" t="s">
        <v>102</v>
      </c>
      <c r="AD6" s="614"/>
      <c r="AE6" s="614"/>
      <c r="AF6" s="614"/>
      <c r="AG6" s="614"/>
      <c r="AH6" s="614"/>
      <c r="AI6" s="614"/>
      <c r="AJ6" s="614"/>
      <c r="AK6" s="614"/>
      <c r="AL6" s="615"/>
      <c r="AM6" s="512" t="s">
        <v>103</v>
      </c>
      <c r="AN6" s="412"/>
      <c r="AO6" s="412"/>
      <c r="AP6" s="412"/>
      <c r="AQ6" s="412"/>
      <c r="AR6" s="412"/>
      <c r="AS6" s="412"/>
      <c r="AT6" s="413"/>
      <c r="AU6" s="513" t="s">
        <v>96</v>
      </c>
      <c r="AV6" s="514"/>
      <c r="AW6" s="514"/>
      <c r="AX6" s="514"/>
      <c r="AY6" s="469" t="s">
        <v>104</v>
      </c>
      <c r="AZ6" s="470"/>
      <c r="BA6" s="470"/>
      <c r="BB6" s="470"/>
      <c r="BC6" s="470"/>
      <c r="BD6" s="470"/>
      <c r="BE6" s="470"/>
      <c r="BF6" s="470"/>
      <c r="BG6" s="470"/>
      <c r="BH6" s="470"/>
      <c r="BI6" s="470"/>
      <c r="BJ6" s="470"/>
      <c r="BK6" s="470"/>
      <c r="BL6" s="470"/>
      <c r="BM6" s="471"/>
      <c r="BN6" s="455">
        <v>2808525</v>
      </c>
      <c r="BO6" s="456"/>
      <c r="BP6" s="456"/>
      <c r="BQ6" s="456"/>
      <c r="BR6" s="456"/>
      <c r="BS6" s="456"/>
      <c r="BT6" s="456"/>
      <c r="BU6" s="457"/>
      <c r="BV6" s="455">
        <v>3051115</v>
      </c>
      <c r="BW6" s="456"/>
      <c r="BX6" s="456"/>
      <c r="BY6" s="456"/>
      <c r="BZ6" s="456"/>
      <c r="CA6" s="456"/>
      <c r="CB6" s="456"/>
      <c r="CC6" s="457"/>
      <c r="CD6" s="495" t="s">
        <v>105</v>
      </c>
      <c r="CE6" s="415"/>
      <c r="CF6" s="415"/>
      <c r="CG6" s="415"/>
      <c r="CH6" s="415"/>
      <c r="CI6" s="415"/>
      <c r="CJ6" s="415"/>
      <c r="CK6" s="415"/>
      <c r="CL6" s="415"/>
      <c r="CM6" s="415"/>
      <c r="CN6" s="415"/>
      <c r="CO6" s="415"/>
      <c r="CP6" s="415"/>
      <c r="CQ6" s="415"/>
      <c r="CR6" s="415"/>
      <c r="CS6" s="496"/>
      <c r="CT6" s="598">
        <v>92.2</v>
      </c>
      <c r="CU6" s="599"/>
      <c r="CV6" s="599"/>
      <c r="CW6" s="599"/>
      <c r="CX6" s="599"/>
      <c r="CY6" s="599"/>
      <c r="CZ6" s="599"/>
      <c r="DA6" s="600"/>
      <c r="DB6" s="598">
        <v>90.2</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106</v>
      </c>
      <c r="AN7" s="412"/>
      <c r="AO7" s="412"/>
      <c r="AP7" s="412"/>
      <c r="AQ7" s="412"/>
      <c r="AR7" s="412"/>
      <c r="AS7" s="412"/>
      <c r="AT7" s="413"/>
      <c r="AU7" s="513" t="s">
        <v>107</v>
      </c>
      <c r="AV7" s="514"/>
      <c r="AW7" s="514"/>
      <c r="AX7" s="514"/>
      <c r="AY7" s="469" t="s">
        <v>108</v>
      </c>
      <c r="AZ7" s="470"/>
      <c r="BA7" s="470"/>
      <c r="BB7" s="470"/>
      <c r="BC7" s="470"/>
      <c r="BD7" s="470"/>
      <c r="BE7" s="470"/>
      <c r="BF7" s="470"/>
      <c r="BG7" s="470"/>
      <c r="BH7" s="470"/>
      <c r="BI7" s="470"/>
      <c r="BJ7" s="470"/>
      <c r="BK7" s="470"/>
      <c r="BL7" s="470"/>
      <c r="BM7" s="471"/>
      <c r="BN7" s="455">
        <v>386024</v>
      </c>
      <c r="BO7" s="456"/>
      <c r="BP7" s="456"/>
      <c r="BQ7" s="456"/>
      <c r="BR7" s="456"/>
      <c r="BS7" s="456"/>
      <c r="BT7" s="456"/>
      <c r="BU7" s="457"/>
      <c r="BV7" s="455">
        <v>575861</v>
      </c>
      <c r="BW7" s="456"/>
      <c r="BX7" s="456"/>
      <c r="BY7" s="456"/>
      <c r="BZ7" s="456"/>
      <c r="CA7" s="456"/>
      <c r="CB7" s="456"/>
      <c r="CC7" s="457"/>
      <c r="CD7" s="495" t="s">
        <v>109</v>
      </c>
      <c r="CE7" s="415"/>
      <c r="CF7" s="415"/>
      <c r="CG7" s="415"/>
      <c r="CH7" s="415"/>
      <c r="CI7" s="415"/>
      <c r="CJ7" s="415"/>
      <c r="CK7" s="415"/>
      <c r="CL7" s="415"/>
      <c r="CM7" s="415"/>
      <c r="CN7" s="415"/>
      <c r="CO7" s="415"/>
      <c r="CP7" s="415"/>
      <c r="CQ7" s="415"/>
      <c r="CR7" s="415"/>
      <c r="CS7" s="496"/>
      <c r="CT7" s="455">
        <v>25831881</v>
      </c>
      <c r="CU7" s="456"/>
      <c r="CV7" s="456"/>
      <c r="CW7" s="456"/>
      <c r="CX7" s="456"/>
      <c r="CY7" s="456"/>
      <c r="CZ7" s="456"/>
      <c r="DA7" s="457"/>
      <c r="DB7" s="455">
        <v>26519425</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110</v>
      </c>
      <c r="AN8" s="412"/>
      <c r="AO8" s="412"/>
      <c r="AP8" s="412"/>
      <c r="AQ8" s="412"/>
      <c r="AR8" s="412"/>
      <c r="AS8" s="412"/>
      <c r="AT8" s="413"/>
      <c r="AU8" s="513" t="s">
        <v>111</v>
      </c>
      <c r="AV8" s="514"/>
      <c r="AW8" s="514"/>
      <c r="AX8" s="514"/>
      <c r="AY8" s="469" t="s">
        <v>112</v>
      </c>
      <c r="AZ8" s="470"/>
      <c r="BA8" s="470"/>
      <c r="BB8" s="470"/>
      <c r="BC8" s="470"/>
      <c r="BD8" s="470"/>
      <c r="BE8" s="470"/>
      <c r="BF8" s="470"/>
      <c r="BG8" s="470"/>
      <c r="BH8" s="470"/>
      <c r="BI8" s="470"/>
      <c r="BJ8" s="470"/>
      <c r="BK8" s="470"/>
      <c r="BL8" s="470"/>
      <c r="BM8" s="471"/>
      <c r="BN8" s="455">
        <v>2422501</v>
      </c>
      <c r="BO8" s="456"/>
      <c r="BP8" s="456"/>
      <c r="BQ8" s="456"/>
      <c r="BR8" s="456"/>
      <c r="BS8" s="456"/>
      <c r="BT8" s="456"/>
      <c r="BU8" s="457"/>
      <c r="BV8" s="455">
        <v>2475254</v>
      </c>
      <c r="BW8" s="456"/>
      <c r="BX8" s="456"/>
      <c r="BY8" s="456"/>
      <c r="BZ8" s="456"/>
      <c r="CA8" s="456"/>
      <c r="CB8" s="456"/>
      <c r="CC8" s="457"/>
      <c r="CD8" s="495" t="s">
        <v>113</v>
      </c>
      <c r="CE8" s="415"/>
      <c r="CF8" s="415"/>
      <c r="CG8" s="415"/>
      <c r="CH8" s="415"/>
      <c r="CI8" s="415"/>
      <c r="CJ8" s="415"/>
      <c r="CK8" s="415"/>
      <c r="CL8" s="415"/>
      <c r="CM8" s="415"/>
      <c r="CN8" s="415"/>
      <c r="CO8" s="415"/>
      <c r="CP8" s="415"/>
      <c r="CQ8" s="415"/>
      <c r="CR8" s="415"/>
      <c r="CS8" s="496"/>
      <c r="CT8" s="558">
        <v>0.64</v>
      </c>
      <c r="CU8" s="559"/>
      <c r="CV8" s="559"/>
      <c r="CW8" s="559"/>
      <c r="CX8" s="559"/>
      <c r="CY8" s="559"/>
      <c r="CZ8" s="559"/>
      <c r="DA8" s="560"/>
      <c r="DB8" s="558">
        <v>0.66</v>
      </c>
      <c r="DC8" s="559"/>
      <c r="DD8" s="559"/>
      <c r="DE8" s="559"/>
      <c r="DF8" s="559"/>
      <c r="DG8" s="559"/>
      <c r="DH8" s="559"/>
      <c r="DI8" s="560"/>
    </row>
    <row r="9" spans="1:119" ht="18.75" customHeight="1" thickBot="1" x14ac:dyDescent="0.2">
      <c r="A9" s="181"/>
      <c r="B9" s="587" t="s">
        <v>114</v>
      </c>
      <c r="C9" s="588"/>
      <c r="D9" s="588"/>
      <c r="E9" s="588"/>
      <c r="F9" s="588"/>
      <c r="G9" s="588"/>
      <c r="H9" s="588"/>
      <c r="I9" s="588"/>
      <c r="J9" s="588"/>
      <c r="K9" s="506"/>
      <c r="L9" s="589" t="s">
        <v>115</v>
      </c>
      <c r="M9" s="590"/>
      <c r="N9" s="590"/>
      <c r="O9" s="590"/>
      <c r="P9" s="590"/>
      <c r="Q9" s="591"/>
      <c r="R9" s="592">
        <v>88358</v>
      </c>
      <c r="S9" s="593"/>
      <c r="T9" s="593"/>
      <c r="U9" s="593"/>
      <c r="V9" s="594"/>
      <c r="W9" s="524" t="s">
        <v>116</v>
      </c>
      <c r="X9" s="525"/>
      <c r="Y9" s="525"/>
      <c r="Z9" s="525"/>
      <c r="AA9" s="525"/>
      <c r="AB9" s="525"/>
      <c r="AC9" s="525"/>
      <c r="AD9" s="525"/>
      <c r="AE9" s="525"/>
      <c r="AF9" s="525"/>
      <c r="AG9" s="525"/>
      <c r="AH9" s="525"/>
      <c r="AI9" s="525"/>
      <c r="AJ9" s="525"/>
      <c r="AK9" s="525"/>
      <c r="AL9" s="595"/>
      <c r="AM9" s="512" t="s">
        <v>117</v>
      </c>
      <c r="AN9" s="412"/>
      <c r="AO9" s="412"/>
      <c r="AP9" s="412"/>
      <c r="AQ9" s="412"/>
      <c r="AR9" s="412"/>
      <c r="AS9" s="412"/>
      <c r="AT9" s="413"/>
      <c r="AU9" s="513" t="s">
        <v>111</v>
      </c>
      <c r="AV9" s="514"/>
      <c r="AW9" s="514"/>
      <c r="AX9" s="514"/>
      <c r="AY9" s="469" t="s">
        <v>118</v>
      </c>
      <c r="AZ9" s="470"/>
      <c r="BA9" s="470"/>
      <c r="BB9" s="470"/>
      <c r="BC9" s="470"/>
      <c r="BD9" s="470"/>
      <c r="BE9" s="470"/>
      <c r="BF9" s="470"/>
      <c r="BG9" s="470"/>
      <c r="BH9" s="470"/>
      <c r="BI9" s="470"/>
      <c r="BJ9" s="470"/>
      <c r="BK9" s="470"/>
      <c r="BL9" s="470"/>
      <c r="BM9" s="471"/>
      <c r="BN9" s="455">
        <v>-52753</v>
      </c>
      <c r="BO9" s="456"/>
      <c r="BP9" s="456"/>
      <c r="BQ9" s="456"/>
      <c r="BR9" s="456"/>
      <c r="BS9" s="456"/>
      <c r="BT9" s="456"/>
      <c r="BU9" s="457"/>
      <c r="BV9" s="455">
        <v>844021</v>
      </c>
      <c r="BW9" s="456"/>
      <c r="BX9" s="456"/>
      <c r="BY9" s="456"/>
      <c r="BZ9" s="456"/>
      <c r="CA9" s="456"/>
      <c r="CB9" s="456"/>
      <c r="CC9" s="457"/>
      <c r="CD9" s="495" t="s">
        <v>119</v>
      </c>
      <c r="CE9" s="415"/>
      <c r="CF9" s="415"/>
      <c r="CG9" s="415"/>
      <c r="CH9" s="415"/>
      <c r="CI9" s="415"/>
      <c r="CJ9" s="415"/>
      <c r="CK9" s="415"/>
      <c r="CL9" s="415"/>
      <c r="CM9" s="415"/>
      <c r="CN9" s="415"/>
      <c r="CO9" s="415"/>
      <c r="CP9" s="415"/>
      <c r="CQ9" s="415"/>
      <c r="CR9" s="415"/>
      <c r="CS9" s="496"/>
      <c r="CT9" s="452">
        <v>13.6</v>
      </c>
      <c r="CU9" s="453"/>
      <c r="CV9" s="453"/>
      <c r="CW9" s="453"/>
      <c r="CX9" s="453"/>
      <c r="CY9" s="453"/>
      <c r="CZ9" s="453"/>
      <c r="DA9" s="454"/>
      <c r="DB9" s="452">
        <v>13</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120</v>
      </c>
      <c r="M10" s="412"/>
      <c r="N10" s="412"/>
      <c r="O10" s="412"/>
      <c r="P10" s="412"/>
      <c r="Q10" s="413"/>
      <c r="R10" s="408">
        <v>90901</v>
      </c>
      <c r="S10" s="409"/>
      <c r="T10" s="409"/>
      <c r="U10" s="409"/>
      <c r="V10" s="468"/>
      <c r="W10" s="596"/>
      <c r="X10" s="406"/>
      <c r="Y10" s="406"/>
      <c r="Z10" s="406"/>
      <c r="AA10" s="406"/>
      <c r="AB10" s="406"/>
      <c r="AC10" s="406"/>
      <c r="AD10" s="406"/>
      <c r="AE10" s="406"/>
      <c r="AF10" s="406"/>
      <c r="AG10" s="406"/>
      <c r="AH10" s="406"/>
      <c r="AI10" s="406"/>
      <c r="AJ10" s="406"/>
      <c r="AK10" s="406"/>
      <c r="AL10" s="597"/>
      <c r="AM10" s="512" t="s">
        <v>121</v>
      </c>
      <c r="AN10" s="412"/>
      <c r="AO10" s="412"/>
      <c r="AP10" s="412"/>
      <c r="AQ10" s="412"/>
      <c r="AR10" s="412"/>
      <c r="AS10" s="412"/>
      <c r="AT10" s="413"/>
      <c r="AU10" s="513" t="s">
        <v>96</v>
      </c>
      <c r="AV10" s="514"/>
      <c r="AW10" s="514"/>
      <c r="AX10" s="514"/>
      <c r="AY10" s="469" t="s">
        <v>122</v>
      </c>
      <c r="AZ10" s="470"/>
      <c r="BA10" s="470"/>
      <c r="BB10" s="470"/>
      <c r="BC10" s="470"/>
      <c r="BD10" s="470"/>
      <c r="BE10" s="470"/>
      <c r="BF10" s="470"/>
      <c r="BG10" s="470"/>
      <c r="BH10" s="470"/>
      <c r="BI10" s="470"/>
      <c r="BJ10" s="470"/>
      <c r="BK10" s="470"/>
      <c r="BL10" s="470"/>
      <c r="BM10" s="471"/>
      <c r="BN10" s="455">
        <v>738345</v>
      </c>
      <c r="BO10" s="456"/>
      <c r="BP10" s="456"/>
      <c r="BQ10" s="456"/>
      <c r="BR10" s="456"/>
      <c r="BS10" s="456"/>
      <c r="BT10" s="456"/>
      <c r="BU10" s="457"/>
      <c r="BV10" s="455">
        <v>710345</v>
      </c>
      <c r="BW10" s="456"/>
      <c r="BX10" s="456"/>
      <c r="BY10" s="456"/>
      <c r="BZ10" s="456"/>
      <c r="CA10" s="456"/>
      <c r="CB10" s="456"/>
      <c r="CC10" s="457"/>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124</v>
      </c>
      <c r="M11" s="417"/>
      <c r="N11" s="417"/>
      <c r="O11" s="417"/>
      <c r="P11" s="417"/>
      <c r="Q11" s="418"/>
      <c r="R11" s="584" t="s">
        <v>125</v>
      </c>
      <c r="S11" s="585"/>
      <c r="T11" s="585"/>
      <c r="U11" s="585"/>
      <c r="V11" s="586"/>
      <c r="W11" s="596"/>
      <c r="X11" s="406"/>
      <c r="Y11" s="406"/>
      <c r="Z11" s="406"/>
      <c r="AA11" s="406"/>
      <c r="AB11" s="406"/>
      <c r="AC11" s="406"/>
      <c r="AD11" s="406"/>
      <c r="AE11" s="406"/>
      <c r="AF11" s="406"/>
      <c r="AG11" s="406"/>
      <c r="AH11" s="406"/>
      <c r="AI11" s="406"/>
      <c r="AJ11" s="406"/>
      <c r="AK11" s="406"/>
      <c r="AL11" s="597"/>
      <c r="AM11" s="512" t="s">
        <v>126</v>
      </c>
      <c r="AN11" s="412"/>
      <c r="AO11" s="412"/>
      <c r="AP11" s="412"/>
      <c r="AQ11" s="412"/>
      <c r="AR11" s="412"/>
      <c r="AS11" s="412"/>
      <c r="AT11" s="413"/>
      <c r="AU11" s="513" t="s">
        <v>111</v>
      </c>
      <c r="AV11" s="514"/>
      <c r="AW11" s="514"/>
      <c r="AX11" s="514"/>
      <c r="AY11" s="469" t="s">
        <v>127</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128</v>
      </c>
      <c r="CE11" s="415"/>
      <c r="CF11" s="415"/>
      <c r="CG11" s="415"/>
      <c r="CH11" s="415"/>
      <c r="CI11" s="415"/>
      <c r="CJ11" s="415"/>
      <c r="CK11" s="415"/>
      <c r="CL11" s="415"/>
      <c r="CM11" s="415"/>
      <c r="CN11" s="415"/>
      <c r="CO11" s="415"/>
      <c r="CP11" s="415"/>
      <c r="CQ11" s="415"/>
      <c r="CR11" s="415"/>
      <c r="CS11" s="496"/>
      <c r="CT11" s="558" t="s">
        <v>129</v>
      </c>
      <c r="CU11" s="559"/>
      <c r="CV11" s="559"/>
      <c r="CW11" s="559"/>
      <c r="CX11" s="559"/>
      <c r="CY11" s="559"/>
      <c r="CZ11" s="559"/>
      <c r="DA11" s="560"/>
      <c r="DB11" s="558" t="s">
        <v>130</v>
      </c>
      <c r="DC11" s="559"/>
      <c r="DD11" s="559"/>
      <c r="DE11" s="559"/>
      <c r="DF11" s="559"/>
      <c r="DG11" s="559"/>
      <c r="DH11" s="559"/>
      <c r="DI11" s="560"/>
    </row>
    <row r="12" spans="1:119" ht="18.75" customHeight="1" x14ac:dyDescent="0.15">
      <c r="A12" s="181"/>
      <c r="B12" s="561" t="s">
        <v>131</v>
      </c>
      <c r="C12" s="562"/>
      <c r="D12" s="562"/>
      <c r="E12" s="562"/>
      <c r="F12" s="562"/>
      <c r="G12" s="562"/>
      <c r="H12" s="562"/>
      <c r="I12" s="562"/>
      <c r="J12" s="562"/>
      <c r="K12" s="563"/>
      <c r="L12" s="570" t="s">
        <v>132</v>
      </c>
      <c r="M12" s="571"/>
      <c r="N12" s="571"/>
      <c r="O12" s="571"/>
      <c r="P12" s="571"/>
      <c r="Q12" s="572"/>
      <c r="R12" s="573">
        <v>89038</v>
      </c>
      <c r="S12" s="574"/>
      <c r="T12" s="574"/>
      <c r="U12" s="574"/>
      <c r="V12" s="575"/>
      <c r="W12" s="576" t="s">
        <v>1</v>
      </c>
      <c r="X12" s="514"/>
      <c r="Y12" s="514"/>
      <c r="Z12" s="514"/>
      <c r="AA12" s="514"/>
      <c r="AB12" s="577"/>
      <c r="AC12" s="578" t="s">
        <v>133</v>
      </c>
      <c r="AD12" s="579"/>
      <c r="AE12" s="579"/>
      <c r="AF12" s="579"/>
      <c r="AG12" s="580"/>
      <c r="AH12" s="578" t="s">
        <v>134</v>
      </c>
      <c r="AI12" s="579"/>
      <c r="AJ12" s="579"/>
      <c r="AK12" s="579"/>
      <c r="AL12" s="581"/>
      <c r="AM12" s="512" t="s">
        <v>135</v>
      </c>
      <c r="AN12" s="412"/>
      <c r="AO12" s="412"/>
      <c r="AP12" s="412"/>
      <c r="AQ12" s="412"/>
      <c r="AR12" s="412"/>
      <c r="AS12" s="412"/>
      <c r="AT12" s="413"/>
      <c r="AU12" s="513" t="s">
        <v>136</v>
      </c>
      <c r="AV12" s="514"/>
      <c r="AW12" s="514"/>
      <c r="AX12" s="514"/>
      <c r="AY12" s="469" t="s">
        <v>137</v>
      </c>
      <c r="AZ12" s="470"/>
      <c r="BA12" s="470"/>
      <c r="BB12" s="470"/>
      <c r="BC12" s="470"/>
      <c r="BD12" s="470"/>
      <c r="BE12" s="470"/>
      <c r="BF12" s="470"/>
      <c r="BG12" s="470"/>
      <c r="BH12" s="470"/>
      <c r="BI12" s="470"/>
      <c r="BJ12" s="470"/>
      <c r="BK12" s="470"/>
      <c r="BL12" s="470"/>
      <c r="BM12" s="471"/>
      <c r="BN12" s="455">
        <v>471256</v>
      </c>
      <c r="BO12" s="456"/>
      <c r="BP12" s="456"/>
      <c r="BQ12" s="456"/>
      <c r="BR12" s="456"/>
      <c r="BS12" s="456"/>
      <c r="BT12" s="456"/>
      <c r="BU12" s="457"/>
      <c r="BV12" s="455">
        <v>0</v>
      </c>
      <c r="BW12" s="456"/>
      <c r="BX12" s="456"/>
      <c r="BY12" s="456"/>
      <c r="BZ12" s="456"/>
      <c r="CA12" s="456"/>
      <c r="CB12" s="456"/>
      <c r="CC12" s="457"/>
      <c r="CD12" s="495" t="s">
        <v>138</v>
      </c>
      <c r="CE12" s="415"/>
      <c r="CF12" s="415"/>
      <c r="CG12" s="415"/>
      <c r="CH12" s="415"/>
      <c r="CI12" s="415"/>
      <c r="CJ12" s="415"/>
      <c r="CK12" s="415"/>
      <c r="CL12" s="415"/>
      <c r="CM12" s="415"/>
      <c r="CN12" s="415"/>
      <c r="CO12" s="415"/>
      <c r="CP12" s="415"/>
      <c r="CQ12" s="415"/>
      <c r="CR12" s="415"/>
      <c r="CS12" s="496"/>
      <c r="CT12" s="558" t="s">
        <v>130</v>
      </c>
      <c r="CU12" s="559"/>
      <c r="CV12" s="559"/>
      <c r="CW12" s="559"/>
      <c r="CX12" s="559"/>
      <c r="CY12" s="559"/>
      <c r="CZ12" s="559"/>
      <c r="DA12" s="560"/>
      <c r="DB12" s="558" t="s">
        <v>130</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139</v>
      </c>
      <c r="N13" s="540"/>
      <c r="O13" s="540"/>
      <c r="P13" s="540"/>
      <c r="Q13" s="541"/>
      <c r="R13" s="542">
        <v>84896</v>
      </c>
      <c r="S13" s="543"/>
      <c r="T13" s="543"/>
      <c r="U13" s="543"/>
      <c r="V13" s="544"/>
      <c r="W13" s="545" t="s">
        <v>140</v>
      </c>
      <c r="X13" s="441"/>
      <c r="Y13" s="441"/>
      <c r="Z13" s="441"/>
      <c r="AA13" s="441"/>
      <c r="AB13" s="442"/>
      <c r="AC13" s="408">
        <v>1550</v>
      </c>
      <c r="AD13" s="409"/>
      <c r="AE13" s="409"/>
      <c r="AF13" s="409"/>
      <c r="AG13" s="410"/>
      <c r="AH13" s="408">
        <v>1782</v>
      </c>
      <c r="AI13" s="409"/>
      <c r="AJ13" s="409"/>
      <c r="AK13" s="409"/>
      <c r="AL13" s="468"/>
      <c r="AM13" s="512" t="s">
        <v>141</v>
      </c>
      <c r="AN13" s="412"/>
      <c r="AO13" s="412"/>
      <c r="AP13" s="412"/>
      <c r="AQ13" s="412"/>
      <c r="AR13" s="412"/>
      <c r="AS13" s="412"/>
      <c r="AT13" s="413"/>
      <c r="AU13" s="513" t="s">
        <v>142</v>
      </c>
      <c r="AV13" s="514"/>
      <c r="AW13" s="514"/>
      <c r="AX13" s="514"/>
      <c r="AY13" s="469" t="s">
        <v>143</v>
      </c>
      <c r="AZ13" s="470"/>
      <c r="BA13" s="470"/>
      <c r="BB13" s="470"/>
      <c r="BC13" s="470"/>
      <c r="BD13" s="470"/>
      <c r="BE13" s="470"/>
      <c r="BF13" s="470"/>
      <c r="BG13" s="470"/>
      <c r="BH13" s="470"/>
      <c r="BI13" s="470"/>
      <c r="BJ13" s="470"/>
      <c r="BK13" s="470"/>
      <c r="BL13" s="470"/>
      <c r="BM13" s="471"/>
      <c r="BN13" s="455">
        <v>214336</v>
      </c>
      <c r="BO13" s="456"/>
      <c r="BP13" s="456"/>
      <c r="BQ13" s="456"/>
      <c r="BR13" s="456"/>
      <c r="BS13" s="456"/>
      <c r="BT13" s="456"/>
      <c r="BU13" s="457"/>
      <c r="BV13" s="455">
        <v>1554366</v>
      </c>
      <c r="BW13" s="456"/>
      <c r="BX13" s="456"/>
      <c r="BY13" s="456"/>
      <c r="BZ13" s="456"/>
      <c r="CA13" s="456"/>
      <c r="CB13" s="456"/>
      <c r="CC13" s="457"/>
      <c r="CD13" s="495" t="s">
        <v>144</v>
      </c>
      <c r="CE13" s="415"/>
      <c r="CF13" s="415"/>
      <c r="CG13" s="415"/>
      <c r="CH13" s="415"/>
      <c r="CI13" s="415"/>
      <c r="CJ13" s="415"/>
      <c r="CK13" s="415"/>
      <c r="CL13" s="415"/>
      <c r="CM13" s="415"/>
      <c r="CN13" s="415"/>
      <c r="CO13" s="415"/>
      <c r="CP13" s="415"/>
      <c r="CQ13" s="415"/>
      <c r="CR13" s="415"/>
      <c r="CS13" s="496"/>
      <c r="CT13" s="452">
        <v>6.3</v>
      </c>
      <c r="CU13" s="453"/>
      <c r="CV13" s="453"/>
      <c r="CW13" s="453"/>
      <c r="CX13" s="453"/>
      <c r="CY13" s="453"/>
      <c r="CZ13" s="453"/>
      <c r="DA13" s="454"/>
      <c r="DB13" s="452">
        <v>6.5</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145</v>
      </c>
      <c r="M14" s="582"/>
      <c r="N14" s="582"/>
      <c r="O14" s="582"/>
      <c r="P14" s="582"/>
      <c r="Q14" s="583"/>
      <c r="R14" s="542">
        <v>89511</v>
      </c>
      <c r="S14" s="543"/>
      <c r="T14" s="543"/>
      <c r="U14" s="543"/>
      <c r="V14" s="544"/>
      <c r="W14" s="546"/>
      <c r="X14" s="444"/>
      <c r="Y14" s="444"/>
      <c r="Z14" s="444"/>
      <c r="AA14" s="444"/>
      <c r="AB14" s="445"/>
      <c r="AC14" s="535">
        <v>3.7</v>
      </c>
      <c r="AD14" s="536"/>
      <c r="AE14" s="536"/>
      <c r="AF14" s="536"/>
      <c r="AG14" s="537"/>
      <c r="AH14" s="535">
        <v>4</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146</v>
      </c>
      <c r="CE14" s="493"/>
      <c r="CF14" s="493"/>
      <c r="CG14" s="493"/>
      <c r="CH14" s="493"/>
      <c r="CI14" s="493"/>
      <c r="CJ14" s="493"/>
      <c r="CK14" s="493"/>
      <c r="CL14" s="493"/>
      <c r="CM14" s="493"/>
      <c r="CN14" s="493"/>
      <c r="CO14" s="493"/>
      <c r="CP14" s="493"/>
      <c r="CQ14" s="493"/>
      <c r="CR14" s="493"/>
      <c r="CS14" s="494"/>
      <c r="CT14" s="552">
        <v>28.9</v>
      </c>
      <c r="CU14" s="553"/>
      <c r="CV14" s="553"/>
      <c r="CW14" s="553"/>
      <c r="CX14" s="553"/>
      <c r="CY14" s="553"/>
      <c r="CZ14" s="553"/>
      <c r="DA14" s="554"/>
      <c r="DB14" s="552">
        <v>40.299999999999997</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139</v>
      </c>
      <c r="N15" s="540"/>
      <c r="O15" s="540"/>
      <c r="P15" s="540"/>
      <c r="Q15" s="541"/>
      <c r="R15" s="542">
        <v>85684</v>
      </c>
      <c r="S15" s="543"/>
      <c r="T15" s="543"/>
      <c r="U15" s="543"/>
      <c r="V15" s="544"/>
      <c r="W15" s="545" t="s">
        <v>147</v>
      </c>
      <c r="X15" s="441"/>
      <c r="Y15" s="441"/>
      <c r="Z15" s="441"/>
      <c r="AA15" s="441"/>
      <c r="AB15" s="442"/>
      <c r="AC15" s="408">
        <v>16495</v>
      </c>
      <c r="AD15" s="409"/>
      <c r="AE15" s="409"/>
      <c r="AF15" s="409"/>
      <c r="AG15" s="410"/>
      <c r="AH15" s="408">
        <v>18074</v>
      </c>
      <c r="AI15" s="409"/>
      <c r="AJ15" s="409"/>
      <c r="AK15" s="409"/>
      <c r="AL15" s="468"/>
      <c r="AM15" s="512"/>
      <c r="AN15" s="412"/>
      <c r="AO15" s="412"/>
      <c r="AP15" s="412"/>
      <c r="AQ15" s="412"/>
      <c r="AR15" s="412"/>
      <c r="AS15" s="412"/>
      <c r="AT15" s="413"/>
      <c r="AU15" s="513"/>
      <c r="AV15" s="514"/>
      <c r="AW15" s="514"/>
      <c r="AX15" s="514"/>
      <c r="AY15" s="481" t="s">
        <v>148</v>
      </c>
      <c r="AZ15" s="482"/>
      <c r="BA15" s="482"/>
      <c r="BB15" s="482"/>
      <c r="BC15" s="482"/>
      <c r="BD15" s="482"/>
      <c r="BE15" s="482"/>
      <c r="BF15" s="482"/>
      <c r="BG15" s="482"/>
      <c r="BH15" s="482"/>
      <c r="BI15" s="482"/>
      <c r="BJ15" s="482"/>
      <c r="BK15" s="482"/>
      <c r="BL15" s="482"/>
      <c r="BM15" s="483"/>
      <c r="BN15" s="484">
        <v>13549651</v>
      </c>
      <c r="BO15" s="485"/>
      <c r="BP15" s="485"/>
      <c r="BQ15" s="485"/>
      <c r="BR15" s="485"/>
      <c r="BS15" s="485"/>
      <c r="BT15" s="485"/>
      <c r="BU15" s="486"/>
      <c r="BV15" s="484">
        <v>12850504</v>
      </c>
      <c r="BW15" s="485"/>
      <c r="BX15" s="485"/>
      <c r="BY15" s="485"/>
      <c r="BZ15" s="485"/>
      <c r="CA15" s="485"/>
      <c r="CB15" s="485"/>
      <c r="CC15" s="486"/>
      <c r="CD15" s="555" t="s">
        <v>149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150</v>
      </c>
      <c r="M16" s="530"/>
      <c r="N16" s="530"/>
      <c r="O16" s="530"/>
      <c r="P16" s="530"/>
      <c r="Q16" s="531"/>
      <c r="R16" s="532" t="s">
        <v>151</v>
      </c>
      <c r="S16" s="533"/>
      <c r="T16" s="533"/>
      <c r="U16" s="533"/>
      <c r="V16" s="534"/>
      <c r="W16" s="546"/>
      <c r="X16" s="444"/>
      <c r="Y16" s="444"/>
      <c r="Z16" s="444"/>
      <c r="AA16" s="444"/>
      <c r="AB16" s="445"/>
      <c r="AC16" s="535">
        <v>39.4</v>
      </c>
      <c r="AD16" s="536"/>
      <c r="AE16" s="536"/>
      <c r="AF16" s="536"/>
      <c r="AG16" s="537"/>
      <c r="AH16" s="535">
        <v>40.4</v>
      </c>
      <c r="AI16" s="536"/>
      <c r="AJ16" s="536"/>
      <c r="AK16" s="536"/>
      <c r="AL16" s="538"/>
      <c r="AM16" s="512"/>
      <c r="AN16" s="412"/>
      <c r="AO16" s="412"/>
      <c r="AP16" s="412"/>
      <c r="AQ16" s="412"/>
      <c r="AR16" s="412"/>
      <c r="AS16" s="412"/>
      <c r="AT16" s="413"/>
      <c r="AU16" s="513"/>
      <c r="AV16" s="514"/>
      <c r="AW16" s="514"/>
      <c r="AX16" s="514"/>
      <c r="AY16" s="469" t="s">
        <v>152</v>
      </c>
      <c r="AZ16" s="470"/>
      <c r="BA16" s="470"/>
      <c r="BB16" s="470"/>
      <c r="BC16" s="470"/>
      <c r="BD16" s="470"/>
      <c r="BE16" s="470"/>
      <c r="BF16" s="470"/>
      <c r="BG16" s="470"/>
      <c r="BH16" s="470"/>
      <c r="BI16" s="470"/>
      <c r="BJ16" s="470"/>
      <c r="BK16" s="470"/>
      <c r="BL16" s="470"/>
      <c r="BM16" s="471"/>
      <c r="BN16" s="455">
        <v>21603838</v>
      </c>
      <c r="BO16" s="456"/>
      <c r="BP16" s="456"/>
      <c r="BQ16" s="456"/>
      <c r="BR16" s="456"/>
      <c r="BS16" s="456"/>
      <c r="BT16" s="456"/>
      <c r="BU16" s="457"/>
      <c r="BV16" s="455">
        <v>21004141</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153</v>
      </c>
      <c r="N17" s="549"/>
      <c r="O17" s="549"/>
      <c r="P17" s="549"/>
      <c r="Q17" s="550"/>
      <c r="R17" s="532" t="s">
        <v>154</v>
      </c>
      <c r="S17" s="533"/>
      <c r="T17" s="533"/>
      <c r="U17" s="533"/>
      <c r="V17" s="534"/>
      <c r="W17" s="545" t="s">
        <v>155</v>
      </c>
      <c r="X17" s="441"/>
      <c r="Y17" s="441"/>
      <c r="Z17" s="441"/>
      <c r="AA17" s="441"/>
      <c r="AB17" s="442"/>
      <c r="AC17" s="408">
        <v>23793</v>
      </c>
      <c r="AD17" s="409"/>
      <c r="AE17" s="409"/>
      <c r="AF17" s="409"/>
      <c r="AG17" s="410"/>
      <c r="AH17" s="408">
        <v>24900</v>
      </c>
      <c r="AI17" s="409"/>
      <c r="AJ17" s="409"/>
      <c r="AK17" s="409"/>
      <c r="AL17" s="468"/>
      <c r="AM17" s="512"/>
      <c r="AN17" s="412"/>
      <c r="AO17" s="412"/>
      <c r="AP17" s="412"/>
      <c r="AQ17" s="412"/>
      <c r="AR17" s="412"/>
      <c r="AS17" s="412"/>
      <c r="AT17" s="413"/>
      <c r="AU17" s="513"/>
      <c r="AV17" s="514"/>
      <c r="AW17" s="514"/>
      <c r="AX17" s="514"/>
      <c r="AY17" s="469" t="s">
        <v>156</v>
      </c>
      <c r="AZ17" s="470"/>
      <c r="BA17" s="470"/>
      <c r="BB17" s="470"/>
      <c r="BC17" s="470"/>
      <c r="BD17" s="470"/>
      <c r="BE17" s="470"/>
      <c r="BF17" s="470"/>
      <c r="BG17" s="470"/>
      <c r="BH17" s="470"/>
      <c r="BI17" s="470"/>
      <c r="BJ17" s="470"/>
      <c r="BK17" s="470"/>
      <c r="BL17" s="470"/>
      <c r="BM17" s="471"/>
      <c r="BN17" s="455">
        <v>17207435</v>
      </c>
      <c r="BO17" s="456"/>
      <c r="BP17" s="456"/>
      <c r="BQ17" s="456"/>
      <c r="BR17" s="456"/>
      <c r="BS17" s="456"/>
      <c r="BT17" s="456"/>
      <c r="BU17" s="457"/>
      <c r="BV17" s="455">
        <v>16302627</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157</v>
      </c>
      <c r="C18" s="506"/>
      <c r="D18" s="506"/>
      <c r="E18" s="507"/>
      <c r="F18" s="507"/>
      <c r="G18" s="507"/>
      <c r="H18" s="507"/>
      <c r="I18" s="507"/>
      <c r="J18" s="507"/>
      <c r="K18" s="507"/>
      <c r="L18" s="508">
        <v>481.62</v>
      </c>
      <c r="M18" s="508"/>
      <c r="N18" s="508"/>
      <c r="O18" s="508"/>
      <c r="P18" s="508"/>
      <c r="Q18" s="508"/>
      <c r="R18" s="509"/>
      <c r="S18" s="509"/>
      <c r="T18" s="509"/>
      <c r="U18" s="509"/>
      <c r="V18" s="510"/>
      <c r="W18" s="526"/>
      <c r="X18" s="527"/>
      <c r="Y18" s="527"/>
      <c r="Z18" s="527"/>
      <c r="AA18" s="527"/>
      <c r="AB18" s="551"/>
      <c r="AC18" s="425">
        <v>56.9</v>
      </c>
      <c r="AD18" s="426"/>
      <c r="AE18" s="426"/>
      <c r="AF18" s="426"/>
      <c r="AG18" s="511"/>
      <c r="AH18" s="425">
        <v>55.6</v>
      </c>
      <c r="AI18" s="426"/>
      <c r="AJ18" s="426"/>
      <c r="AK18" s="426"/>
      <c r="AL18" s="427"/>
      <c r="AM18" s="512"/>
      <c r="AN18" s="412"/>
      <c r="AO18" s="412"/>
      <c r="AP18" s="412"/>
      <c r="AQ18" s="412"/>
      <c r="AR18" s="412"/>
      <c r="AS18" s="412"/>
      <c r="AT18" s="413"/>
      <c r="AU18" s="513"/>
      <c r="AV18" s="514"/>
      <c r="AW18" s="514"/>
      <c r="AX18" s="514"/>
      <c r="AY18" s="469" t="s">
        <v>158</v>
      </c>
      <c r="AZ18" s="470"/>
      <c r="BA18" s="470"/>
      <c r="BB18" s="470"/>
      <c r="BC18" s="470"/>
      <c r="BD18" s="470"/>
      <c r="BE18" s="470"/>
      <c r="BF18" s="470"/>
      <c r="BG18" s="470"/>
      <c r="BH18" s="470"/>
      <c r="BI18" s="470"/>
      <c r="BJ18" s="470"/>
      <c r="BK18" s="470"/>
      <c r="BL18" s="470"/>
      <c r="BM18" s="471"/>
      <c r="BN18" s="455">
        <v>24137037</v>
      </c>
      <c r="BO18" s="456"/>
      <c r="BP18" s="456"/>
      <c r="BQ18" s="456"/>
      <c r="BR18" s="456"/>
      <c r="BS18" s="456"/>
      <c r="BT18" s="456"/>
      <c r="BU18" s="457"/>
      <c r="BV18" s="455">
        <v>23321847</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159</v>
      </c>
      <c r="C19" s="506"/>
      <c r="D19" s="506"/>
      <c r="E19" s="507"/>
      <c r="F19" s="507"/>
      <c r="G19" s="507"/>
      <c r="H19" s="507"/>
      <c r="I19" s="507"/>
      <c r="J19" s="507"/>
      <c r="K19" s="507"/>
      <c r="L19" s="515">
        <v>183</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160</v>
      </c>
      <c r="AZ19" s="470"/>
      <c r="BA19" s="470"/>
      <c r="BB19" s="470"/>
      <c r="BC19" s="470"/>
      <c r="BD19" s="470"/>
      <c r="BE19" s="470"/>
      <c r="BF19" s="470"/>
      <c r="BG19" s="470"/>
      <c r="BH19" s="470"/>
      <c r="BI19" s="470"/>
      <c r="BJ19" s="470"/>
      <c r="BK19" s="470"/>
      <c r="BL19" s="470"/>
      <c r="BM19" s="471"/>
      <c r="BN19" s="455">
        <v>32938634</v>
      </c>
      <c r="BO19" s="456"/>
      <c r="BP19" s="456"/>
      <c r="BQ19" s="456"/>
      <c r="BR19" s="456"/>
      <c r="BS19" s="456"/>
      <c r="BT19" s="456"/>
      <c r="BU19" s="457"/>
      <c r="BV19" s="455">
        <v>32439117</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161</v>
      </c>
      <c r="C20" s="506"/>
      <c r="D20" s="506"/>
      <c r="E20" s="507"/>
      <c r="F20" s="507"/>
      <c r="G20" s="507"/>
      <c r="H20" s="507"/>
      <c r="I20" s="507"/>
      <c r="J20" s="507"/>
      <c r="K20" s="507"/>
      <c r="L20" s="515">
        <v>33641</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162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163</v>
      </c>
      <c r="C22" s="432"/>
      <c r="D22" s="433"/>
      <c r="E22" s="440" t="s">
        <v>1</v>
      </c>
      <c r="F22" s="441"/>
      <c r="G22" s="441"/>
      <c r="H22" s="441"/>
      <c r="I22" s="441"/>
      <c r="J22" s="441"/>
      <c r="K22" s="442"/>
      <c r="L22" s="440" t="s">
        <v>164</v>
      </c>
      <c r="M22" s="441"/>
      <c r="N22" s="441"/>
      <c r="O22" s="441"/>
      <c r="P22" s="442"/>
      <c r="Q22" s="446" t="s">
        <v>165</v>
      </c>
      <c r="R22" s="447"/>
      <c r="S22" s="447"/>
      <c r="T22" s="447"/>
      <c r="U22" s="447"/>
      <c r="V22" s="448"/>
      <c r="W22" s="497" t="s">
        <v>166</v>
      </c>
      <c r="X22" s="432"/>
      <c r="Y22" s="433"/>
      <c r="Z22" s="440" t="s">
        <v>1</v>
      </c>
      <c r="AA22" s="441"/>
      <c r="AB22" s="441"/>
      <c r="AC22" s="441"/>
      <c r="AD22" s="441"/>
      <c r="AE22" s="441"/>
      <c r="AF22" s="441"/>
      <c r="AG22" s="442"/>
      <c r="AH22" s="458" t="s">
        <v>167</v>
      </c>
      <c r="AI22" s="441"/>
      <c r="AJ22" s="441"/>
      <c r="AK22" s="441"/>
      <c r="AL22" s="442"/>
      <c r="AM22" s="458" t="s">
        <v>168</v>
      </c>
      <c r="AN22" s="459"/>
      <c r="AO22" s="459"/>
      <c r="AP22" s="459"/>
      <c r="AQ22" s="459"/>
      <c r="AR22" s="460"/>
      <c r="AS22" s="446" t="s">
        <v>165</v>
      </c>
      <c r="AT22" s="447"/>
      <c r="AU22" s="447"/>
      <c r="AV22" s="447"/>
      <c r="AW22" s="447"/>
      <c r="AX22" s="464"/>
      <c r="AY22" s="481" t="s">
        <v>169</v>
      </c>
      <c r="AZ22" s="482"/>
      <c r="BA22" s="482"/>
      <c r="BB22" s="482"/>
      <c r="BC22" s="482"/>
      <c r="BD22" s="482"/>
      <c r="BE22" s="482"/>
      <c r="BF22" s="482"/>
      <c r="BG22" s="482"/>
      <c r="BH22" s="482"/>
      <c r="BI22" s="482"/>
      <c r="BJ22" s="482"/>
      <c r="BK22" s="482"/>
      <c r="BL22" s="482"/>
      <c r="BM22" s="483"/>
      <c r="BN22" s="484">
        <v>46546405</v>
      </c>
      <c r="BO22" s="485"/>
      <c r="BP22" s="485"/>
      <c r="BQ22" s="485"/>
      <c r="BR22" s="485"/>
      <c r="BS22" s="485"/>
      <c r="BT22" s="485"/>
      <c r="BU22" s="486"/>
      <c r="BV22" s="484">
        <v>48602632</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170</v>
      </c>
      <c r="AZ23" s="470"/>
      <c r="BA23" s="470"/>
      <c r="BB23" s="470"/>
      <c r="BC23" s="470"/>
      <c r="BD23" s="470"/>
      <c r="BE23" s="470"/>
      <c r="BF23" s="470"/>
      <c r="BG23" s="470"/>
      <c r="BH23" s="470"/>
      <c r="BI23" s="470"/>
      <c r="BJ23" s="470"/>
      <c r="BK23" s="470"/>
      <c r="BL23" s="470"/>
      <c r="BM23" s="471"/>
      <c r="BN23" s="455">
        <v>23343728</v>
      </c>
      <c r="BO23" s="456"/>
      <c r="BP23" s="456"/>
      <c r="BQ23" s="456"/>
      <c r="BR23" s="456"/>
      <c r="BS23" s="456"/>
      <c r="BT23" s="456"/>
      <c r="BU23" s="457"/>
      <c r="BV23" s="455">
        <v>24217742</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171</v>
      </c>
      <c r="F24" s="412"/>
      <c r="G24" s="412"/>
      <c r="H24" s="412"/>
      <c r="I24" s="412"/>
      <c r="J24" s="412"/>
      <c r="K24" s="413"/>
      <c r="L24" s="408">
        <v>1</v>
      </c>
      <c r="M24" s="409"/>
      <c r="N24" s="409"/>
      <c r="O24" s="409"/>
      <c r="P24" s="410"/>
      <c r="Q24" s="408">
        <v>8670</v>
      </c>
      <c r="R24" s="409"/>
      <c r="S24" s="409"/>
      <c r="T24" s="409"/>
      <c r="U24" s="409"/>
      <c r="V24" s="410"/>
      <c r="W24" s="498"/>
      <c r="X24" s="435"/>
      <c r="Y24" s="436"/>
      <c r="Z24" s="411" t="s">
        <v>172</v>
      </c>
      <c r="AA24" s="412"/>
      <c r="AB24" s="412"/>
      <c r="AC24" s="412"/>
      <c r="AD24" s="412"/>
      <c r="AE24" s="412"/>
      <c r="AF24" s="412"/>
      <c r="AG24" s="413"/>
      <c r="AH24" s="408">
        <v>608</v>
      </c>
      <c r="AI24" s="409"/>
      <c r="AJ24" s="409"/>
      <c r="AK24" s="409"/>
      <c r="AL24" s="410"/>
      <c r="AM24" s="408">
        <v>1901216</v>
      </c>
      <c r="AN24" s="409"/>
      <c r="AO24" s="409"/>
      <c r="AP24" s="409"/>
      <c r="AQ24" s="409"/>
      <c r="AR24" s="410"/>
      <c r="AS24" s="408">
        <v>3127</v>
      </c>
      <c r="AT24" s="409"/>
      <c r="AU24" s="409"/>
      <c r="AV24" s="409"/>
      <c r="AW24" s="409"/>
      <c r="AX24" s="468"/>
      <c r="AY24" s="428" t="s">
        <v>173</v>
      </c>
      <c r="AZ24" s="429"/>
      <c r="BA24" s="429"/>
      <c r="BB24" s="429"/>
      <c r="BC24" s="429"/>
      <c r="BD24" s="429"/>
      <c r="BE24" s="429"/>
      <c r="BF24" s="429"/>
      <c r="BG24" s="429"/>
      <c r="BH24" s="429"/>
      <c r="BI24" s="429"/>
      <c r="BJ24" s="429"/>
      <c r="BK24" s="429"/>
      <c r="BL24" s="429"/>
      <c r="BM24" s="430"/>
      <c r="BN24" s="455">
        <v>30383215</v>
      </c>
      <c r="BO24" s="456"/>
      <c r="BP24" s="456"/>
      <c r="BQ24" s="456"/>
      <c r="BR24" s="456"/>
      <c r="BS24" s="456"/>
      <c r="BT24" s="456"/>
      <c r="BU24" s="457"/>
      <c r="BV24" s="455">
        <v>31386664</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174</v>
      </c>
      <c r="F25" s="412"/>
      <c r="G25" s="412"/>
      <c r="H25" s="412"/>
      <c r="I25" s="412"/>
      <c r="J25" s="412"/>
      <c r="K25" s="413"/>
      <c r="L25" s="408">
        <v>1</v>
      </c>
      <c r="M25" s="409"/>
      <c r="N25" s="409"/>
      <c r="O25" s="409"/>
      <c r="P25" s="410"/>
      <c r="Q25" s="408">
        <v>7220</v>
      </c>
      <c r="R25" s="409"/>
      <c r="S25" s="409"/>
      <c r="T25" s="409"/>
      <c r="U25" s="409"/>
      <c r="V25" s="410"/>
      <c r="W25" s="498"/>
      <c r="X25" s="435"/>
      <c r="Y25" s="436"/>
      <c r="Z25" s="411" t="s">
        <v>175</v>
      </c>
      <c r="AA25" s="412"/>
      <c r="AB25" s="412"/>
      <c r="AC25" s="412"/>
      <c r="AD25" s="412"/>
      <c r="AE25" s="412"/>
      <c r="AF25" s="412"/>
      <c r="AG25" s="413"/>
      <c r="AH25" s="408" t="s">
        <v>176</v>
      </c>
      <c r="AI25" s="409"/>
      <c r="AJ25" s="409"/>
      <c r="AK25" s="409"/>
      <c r="AL25" s="410"/>
      <c r="AM25" s="408" t="s">
        <v>176</v>
      </c>
      <c r="AN25" s="409"/>
      <c r="AO25" s="409"/>
      <c r="AP25" s="409"/>
      <c r="AQ25" s="409"/>
      <c r="AR25" s="410"/>
      <c r="AS25" s="408" t="s">
        <v>130</v>
      </c>
      <c r="AT25" s="409"/>
      <c r="AU25" s="409"/>
      <c r="AV25" s="409"/>
      <c r="AW25" s="409"/>
      <c r="AX25" s="468"/>
      <c r="AY25" s="481" t="s">
        <v>177</v>
      </c>
      <c r="AZ25" s="482"/>
      <c r="BA25" s="482"/>
      <c r="BB25" s="482"/>
      <c r="BC25" s="482"/>
      <c r="BD25" s="482"/>
      <c r="BE25" s="482"/>
      <c r="BF25" s="482"/>
      <c r="BG25" s="482"/>
      <c r="BH25" s="482"/>
      <c r="BI25" s="482"/>
      <c r="BJ25" s="482"/>
      <c r="BK25" s="482"/>
      <c r="BL25" s="482"/>
      <c r="BM25" s="483"/>
      <c r="BN25" s="484">
        <v>6879633</v>
      </c>
      <c r="BO25" s="485"/>
      <c r="BP25" s="485"/>
      <c r="BQ25" s="485"/>
      <c r="BR25" s="485"/>
      <c r="BS25" s="485"/>
      <c r="BT25" s="485"/>
      <c r="BU25" s="486"/>
      <c r="BV25" s="484">
        <v>4474671</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178</v>
      </c>
      <c r="F26" s="412"/>
      <c r="G26" s="412"/>
      <c r="H26" s="412"/>
      <c r="I26" s="412"/>
      <c r="J26" s="412"/>
      <c r="K26" s="413"/>
      <c r="L26" s="408">
        <v>1</v>
      </c>
      <c r="M26" s="409"/>
      <c r="N26" s="409"/>
      <c r="O26" s="409"/>
      <c r="P26" s="410"/>
      <c r="Q26" s="408">
        <v>6740</v>
      </c>
      <c r="R26" s="409"/>
      <c r="S26" s="409"/>
      <c r="T26" s="409"/>
      <c r="U26" s="409"/>
      <c r="V26" s="410"/>
      <c r="W26" s="498"/>
      <c r="X26" s="435"/>
      <c r="Y26" s="436"/>
      <c r="Z26" s="411" t="s">
        <v>179</v>
      </c>
      <c r="AA26" s="466"/>
      <c r="AB26" s="466"/>
      <c r="AC26" s="466"/>
      <c r="AD26" s="466"/>
      <c r="AE26" s="466"/>
      <c r="AF26" s="466"/>
      <c r="AG26" s="467"/>
      <c r="AH26" s="408">
        <v>11</v>
      </c>
      <c r="AI26" s="409"/>
      <c r="AJ26" s="409"/>
      <c r="AK26" s="409"/>
      <c r="AL26" s="410"/>
      <c r="AM26" s="408">
        <v>30052</v>
      </c>
      <c r="AN26" s="409"/>
      <c r="AO26" s="409"/>
      <c r="AP26" s="409"/>
      <c r="AQ26" s="409"/>
      <c r="AR26" s="410"/>
      <c r="AS26" s="408">
        <v>2732</v>
      </c>
      <c r="AT26" s="409"/>
      <c r="AU26" s="409"/>
      <c r="AV26" s="409"/>
      <c r="AW26" s="409"/>
      <c r="AX26" s="468"/>
      <c r="AY26" s="495" t="s">
        <v>180</v>
      </c>
      <c r="AZ26" s="415"/>
      <c r="BA26" s="415"/>
      <c r="BB26" s="415"/>
      <c r="BC26" s="415"/>
      <c r="BD26" s="415"/>
      <c r="BE26" s="415"/>
      <c r="BF26" s="415"/>
      <c r="BG26" s="415"/>
      <c r="BH26" s="415"/>
      <c r="BI26" s="415"/>
      <c r="BJ26" s="415"/>
      <c r="BK26" s="415"/>
      <c r="BL26" s="415"/>
      <c r="BM26" s="496"/>
      <c r="BN26" s="455" t="s">
        <v>130</v>
      </c>
      <c r="BO26" s="456"/>
      <c r="BP26" s="456"/>
      <c r="BQ26" s="456"/>
      <c r="BR26" s="456"/>
      <c r="BS26" s="456"/>
      <c r="BT26" s="456"/>
      <c r="BU26" s="457"/>
      <c r="BV26" s="455" t="s">
        <v>130</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181</v>
      </c>
      <c r="F27" s="412"/>
      <c r="G27" s="412"/>
      <c r="H27" s="412"/>
      <c r="I27" s="412"/>
      <c r="J27" s="412"/>
      <c r="K27" s="413"/>
      <c r="L27" s="408">
        <v>1</v>
      </c>
      <c r="M27" s="409"/>
      <c r="N27" s="409"/>
      <c r="O27" s="409"/>
      <c r="P27" s="410"/>
      <c r="Q27" s="408">
        <v>4500</v>
      </c>
      <c r="R27" s="409"/>
      <c r="S27" s="409"/>
      <c r="T27" s="409"/>
      <c r="U27" s="409"/>
      <c r="V27" s="410"/>
      <c r="W27" s="498"/>
      <c r="X27" s="435"/>
      <c r="Y27" s="436"/>
      <c r="Z27" s="411" t="s">
        <v>182</v>
      </c>
      <c r="AA27" s="412"/>
      <c r="AB27" s="412"/>
      <c r="AC27" s="412"/>
      <c r="AD27" s="412"/>
      <c r="AE27" s="412"/>
      <c r="AF27" s="412"/>
      <c r="AG27" s="413"/>
      <c r="AH27" s="408">
        <v>32</v>
      </c>
      <c r="AI27" s="409"/>
      <c r="AJ27" s="409"/>
      <c r="AK27" s="409"/>
      <c r="AL27" s="410"/>
      <c r="AM27" s="408">
        <v>106810</v>
      </c>
      <c r="AN27" s="409"/>
      <c r="AO27" s="409"/>
      <c r="AP27" s="409"/>
      <c r="AQ27" s="409"/>
      <c r="AR27" s="410"/>
      <c r="AS27" s="408">
        <v>3338</v>
      </c>
      <c r="AT27" s="409"/>
      <c r="AU27" s="409"/>
      <c r="AV27" s="409"/>
      <c r="AW27" s="409"/>
      <c r="AX27" s="468"/>
      <c r="AY27" s="492" t="s">
        <v>183</v>
      </c>
      <c r="AZ27" s="493"/>
      <c r="BA27" s="493"/>
      <c r="BB27" s="493"/>
      <c r="BC27" s="493"/>
      <c r="BD27" s="493"/>
      <c r="BE27" s="493"/>
      <c r="BF27" s="493"/>
      <c r="BG27" s="493"/>
      <c r="BH27" s="493"/>
      <c r="BI27" s="493"/>
      <c r="BJ27" s="493"/>
      <c r="BK27" s="493"/>
      <c r="BL27" s="493"/>
      <c r="BM27" s="494"/>
      <c r="BN27" s="489">
        <v>199650</v>
      </c>
      <c r="BO27" s="490"/>
      <c r="BP27" s="490"/>
      <c r="BQ27" s="490"/>
      <c r="BR27" s="490"/>
      <c r="BS27" s="490"/>
      <c r="BT27" s="490"/>
      <c r="BU27" s="491"/>
      <c r="BV27" s="489">
        <v>199650</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184</v>
      </c>
      <c r="F28" s="412"/>
      <c r="G28" s="412"/>
      <c r="H28" s="412"/>
      <c r="I28" s="412"/>
      <c r="J28" s="412"/>
      <c r="K28" s="413"/>
      <c r="L28" s="408">
        <v>1</v>
      </c>
      <c r="M28" s="409"/>
      <c r="N28" s="409"/>
      <c r="O28" s="409"/>
      <c r="P28" s="410"/>
      <c r="Q28" s="408">
        <v>3900</v>
      </c>
      <c r="R28" s="409"/>
      <c r="S28" s="409"/>
      <c r="T28" s="409"/>
      <c r="U28" s="409"/>
      <c r="V28" s="410"/>
      <c r="W28" s="498"/>
      <c r="X28" s="435"/>
      <c r="Y28" s="436"/>
      <c r="Z28" s="411" t="s">
        <v>185</v>
      </c>
      <c r="AA28" s="412"/>
      <c r="AB28" s="412"/>
      <c r="AC28" s="412"/>
      <c r="AD28" s="412"/>
      <c r="AE28" s="412"/>
      <c r="AF28" s="412"/>
      <c r="AG28" s="413"/>
      <c r="AH28" s="408" t="s">
        <v>130</v>
      </c>
      <c r="AI28" s="409"/>
      <c r="AJ28" s="409"/>
      <c r="AK28" s="409"/>
      <c r="AL28" s="410"/>
      <c r="AM28" s="408" t="s">
        <v>130</v>
      </c>
      <c r="AN28" s="409"/>
      <c r="AO28" s="409"/>
      <c r="AP28" s="409"/>
      <c r="AQ28" s="409"/>
      <c r="AR28" s="410"/>
      <c r="AS28" s="408" t="s">
        <v>130</v>
      </c>
      <c r="AT28" s="409"/>
      <c r="AU28" s="409"/>
      <c r="AV28" s="409"/>
      <c r="AW28" s="409"/>
      <c r="AX28" s="468"/>
      <c r="AY28" s="472" t="s">
        <v>186</v>
      </c>
      <c r="AZ28" s="473"/>
      <c r="BA28" s="473"/>
      <c r="BB28" s="474"/>
      <c r="BC28" s="481" t="s">
        <v>50</v>
      </c>
      <c r="BD28" s="482"/>
      <c r="BE28" s="482"/>
      <c r="BF28" s="482"/>
      <c r="BG28" s="482"/>
      <c r="BH28" s="482"/>
      <c r="BI28" s="482"/>
      <c r="BJ28" s="482"/>
      <c r="BK28" s="482"/>
      <c r="BL28" s="482"/>
      <c r="BM28" s="483"/>
      <c r="BN28" s="484">
        <v>3853015</v>
      </c>
      <c r="BO28" s="485"/>
      <c r="BP28" s="485"/>
      <c r="BQ28" s="485"/>
      <c r="BR28" s="485"/>
      <c r="BS28" s="485"/>
      <c r="BT28" s="485"/>
      <c r="BU28" s="486"/>
      <c r="BV28" s="484">
        <v>3585927</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187</v>
      </c>
      <c r="F29" s="412"/>
      <c r="G29" s="412"/>
      <c r="H29" s="412"/>
      <c r="I29" s="412"/>
      <c r="J29" s="412"/>
      <c r="K29" s="413"/>
      <c r="L29" s="408">
        <v>22</v>
      </c>
      <c r="M29" s="409"/>
      <c r="N29" s="409"/>
      <c r="O29" s="409"/>
      <c r="P29" s="410"/>
      <c r="Q29" s="408">
        <v>3500</v>
      </c>
      <c r="R29" s="409"/>
      <c r="S29" s="409"/>
      <c r="T29" s="409"/>
      <c r="U29" s="409"/>
      <c r="V29" s="410"/>
      <c r="W29" s="499"/>
      <c r="X29" s="500"/>
      <c r="Y29" s="501"/>
      <c r="Z29" s="411" t="s">
        <v>188</v>
      </c>
      <c r="AA29" s="412"/>
      <c r="AB29" s="412"/>
      <c r="AC29" s="412"/>
      <c r="AD29" s="412"/>
      <c r="AE29" s="412"/>
      <c r="AF29" s="412"/>
      <c r="AG29" s="413"/>
      <c r="AH29" s="408">
        <v>640</v>
      </c>
      <c r="AI29" s="409"/>
      <c r="AJ29" s="409"/>
      <c r="AK29" s="409"/>
      <c r="AL29" s="410"/>
      <c r="AM29" s="408">
        <v>2008026</v>
      </c>
      <c r="AN29" s="409"/>
      <c r="AO29" s="409"/>
      <c r="AP29" s="409"/>
      <c r="AQ29" s="409"/>
      <c r="AR29" s="410"/>
      <c r="AS29" s="408">
        <v>3138</v>
      </c>
      <c r="AT29" s="409"/>
      <c r="AU29" s="409"/>
      <c r="AV29" s="409"/>
      <c r="AW29" s="409"/>
      <c r="AX29" s="468"/>
      <c r="AY29" s="475"/>
      <c r="AZ29" s="476"/>
      <c r="BA29" s="476"/>
      <c r="BB29" s="477"/>
      <c r="BC29" s="469" t="s">
        <v>189</v>
      </c>
      <c r="BD29" s="470"/>
      <c r="BE29" s="470"/>
      <c r="BF29" s="470"/>
      <c r="BG29" s="470"/>
      <c r="BH29" s="470"/>
      <c r="BI29" s="470"/>
      <c r="BJ29" s="470"/>
      <c r="BK29" s="470"/>
      <c r="BL29" s="470"/>
      <c r="BM29" s="471"/>
      <c r="BN29" s="455">
        <v>536931</v>
      </c>
      <c r="BO29" s="456"/>
      <c r="BP29" s="456"/>
      <c r="BQ29" s="456"/>
      <c r="BR29" s="456"/>
      <c r="BS29" s="456"/>
      <c r="BT29" s="456"/>
      <c r="BU29" s="457"/>
      <c r="BV29" s="455">
        <v>536931</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190</v>
      </c>
      <c r="X30" s="423"/>
      <c r="Y30" s="423"/>
      <c r="Z30" s="423"/>
      <c r="AA30" s="423"/>
      <c r="AB30" s="423"/>
      <c r="AC30" s="423"/>
      <c r="AD30" s="423"/>
      <c r="AE30" s="423"/>
      <c r="AF30" s="423"/>
      <c r="AG30" s="424"/>
      <c r="AH30" s="425">
        <v>96.8</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52</v>
      </c>
      <c r="BD30" s="429"/>
      <c r="BE30" s="429"/>
      <c r="BF30" s="429"/>
      <c r="BG30" s="429"/>
      <c r="BH30" s="429"/>
      <c r="BI30" s="429"/>
      <c r="BJ30" s="429"/>
      <c r="BK30" s="429"/>
      <c r="BL30" s="429"/>
      <c r="BM30" s="430"/>
      <c r="BN30" s="489">
        <v>6041062</v>
      </c>
      <c r="BO30" s="490"/>
      <c r="BP30" s="490"/>
      <c r="BQ30" s="490"/>
      <c r="BR30" s="490"/>
      <c r="BS30" s="490"/>
      <c r="BT30" s="490"/>
      <c r="BU30" s="491"/>
      <c r="BV30" s="489">
        <v>5901692</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191</v>
      </c>
      <c r="D32" s="414"/>
      <c r="E32" s="414"/>
      <c r="F32" s="414"/>
      <c r="G32" s="414"/>
      <c r="H32" s="414"/>
      <c r="I32" s="414"/>
      <c r="J32" s="414"/>
      <c r="K32" s="414"/>
      <c r="L32" s="414"/>
      <c r="M32" s="414"/>
      <c r="N32" s="414"/>
      <c r="O32" s="414"/>
      <c r="P32" s="414"/>
      <c r="Q32" s="414"/>
      <c r="R32" s="414"/>
      <c r="S32" s="414"/>
      <c r="U32" s="415" t="s">
        <v>192</v>
      </c>
      <c r="V32" s="415"/>
      <c r="W32" s="415"/>
      <c r="X32" s="415"/>
      <c r="Y32" s="415"/>
      <c r="Z32" s="415"/>
      <c r="AA32" s="415"/>
      <c r="AB32" s="415"/>
      <c r="AC32" s="415"/>
      <c r="AD32" s="415"/>
      <c r="AE32" s="415"/>
      <c r="AF32" s="415"/>
      <c r="AG32" s="415"/>
      <c r="AH32" s="415"/>
      <c r="AI32" s="415"/>
      <c r="AJ32" s="415"/>
      <c r="AK32" s="415"/>
      <c r="AM32" s="415" t="s">
        <v>193</v>
      </c>
      <c r="AN32" s="415"/>
      <c r="AO32" s="415"/>
      <c r="AP32" s="415"/>
      <c r="AQ32" s="415"/>
      <c r="AR32" s="415"/>
      <c r="AS32" s="415"/>
      <c r="AT32" s="415"/>
      <c r="AU32" s="415"/>
      <c r="AV32" s="415"/>
      <c r="AW32" s="415"/>
      <c r="AX32" s="415"/>
      <c r="AY32" s="415"/>
      <c r="AZ32" s="415"/>
      <c r="BA32" s="415"/>
      <c r="BB32" s="415"/>
      <c r="BC32" s="415"/>
      <c r="BE32" s="415" t="s">
        <v>194</v>
      </c>
      <c r="BF32" s="415"/>
      <c r="BG32" s="415"/>
      <c r="BH32" s="415"/>
      <c r="BI32" s="415"/>
      <c r="BJ32" s="415"/>
      <c r="BK32" s="415"/>
      <c r="BL32" s="415"/>
      <c r="BM32" s="415"/>
      <c r="BN32" s="415"/>
      <c r="BO32" s="415"/>
      <c r="BP32" s="415"/>
      <c r="BQ32" s="415"/>
      <c r="BR32" s="415"/>
      <c r="BS32" s="415"/>
      <c r="BT32" s="415"/>
      <c r="BU32" s="415"/>
      <c r="BW32" s="415" t="s">
        <v>195</v>
      </c>
      <c r="BX32" s="415"/>
      <c r="BY32" s="415"/>
      <c r="BZ32" s="415"/>
      <c r="CA32" s="415"/>
      <c r="CB32" s="415"/>
      <c r="CC32" s="415"/>
      <c r="CD32" s="415"/>
      <c r="CE32" s="415"/>
      <c r="CF32" s="415"/>
      <c r="CG32" s="415"/>
      <c r="CH32" s="415"/>
      <c r="CI32" s="415"/>
      <c r="CJ32" s="415"/>
      <c r="CK32" s="415"/>
      <c r="CL32" s="415"/>
      <c r="CM32" s="415"/>
      <c r="CO32" s="415" t="s">
        <v>196</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197</v>
      </c>
      <c r="D33" s="407"/>
      <c r="E33" s="406" t="s">
        <v>198</v>
      </c>
      <c r="F33" s="406"/>
      <c r="G33" s="406"/>
      <c r="H33" s="406"/>
      <c r="I33" s="406"/>
      <c r="J33" s="406"/>
      <c r="K33" s="406"/>
      <c r="L33" s="406"/>
      <c r="M33" s="406"/>
      <c r="N33" s="406"/>
      <c r="O33" s="406"/>
      <c r="P33" s="406"/>
      <c r="Q33" s="406"/>
      <c r="R33" s="406"/>
      <c r="S33" s="406"/>
      <c r="T33" s="206"/>
      <c r="U33" s="407" t="s">
        <v>199</v>
      </c>
      <c r="V33" s="407"/>
      <c r="W33" s="406" t="s">
        <v>198</v>
      </c>
      <c r="X33" s="406"/>
      <c r="Y33" s="406"/>
      <c r="Z33" s="406"/>
      <c r="AA33" s="406"/>
      <c r="AB33" s="406"/>
      <c r="AC33" s="406"/>
      <c r="AD33" s="406"/>
      <c r="AE33" s="406"/>
      <c r="AF33" s="406"/>
      <c r="AG33" s="406"/>
      <c r="AH33" s="406"/>
      <c r="AI33" s="406"/>
      <c r="AJ33" s="406"/>
      <c r="AK33" s="406"/>
      <c r="AL33" s="206"/>
      <c r="AM33" s="407" t="s">
        <v>199</v>
      </c>
      <c r="AN33" s="407"/>
      <c r="AO33" s="406" t="s">
        <v>198</v>
      </c>
      <c r="AP33" s="406"/>
      <c r="AQ33" s="406"/>
      <c r="AR33" s="406"/>
      <c r="AS33" s="406"/>
      <c r="AT33" s="406"/>
      <c r="AU33" s="406"/>
      <c r="AV33" s="406"/>
      <c r="AW33" s="406"/>
      <c r="AX33" s="406"/>
      <c r="AY33" s="406"/>
      <c r="AZ33" s="406"/>
      <c r="BA33" s="406"/>
      <c r="BB33" s="406"/>
      <c r="BC33" s="406"/>
      <c r="BD33" s="207"/>
      <c r="BE33" s="406" t="s">
        <v>200</v>
      </c>
      <c r="BF33" s="406"/>
      <c r="BG33" s="406" t="s">
        <v>201</v>
      </c>
      <c r="BH33" s="406"/>
      <c r="BI33" s="406"/>
      <c r="BJ33" s="406"/>
      <c r="BK33" s="406"/>
      <c r="BL33" s="406"/>
      <c r="BM33" s="406"/>
      <c r="BN33" s="406"/>
      <c r="BO33" s="406"/>
      <c r="BP33" s="406"/>
      <c r="BQ33" s="406"/>
      <c r="BR33" s="406"/>
      <c r="BS33" s="406"/>
      <c r="BT33" s="406"/>
      <c r="BU33" s="406"/>
      <c r="BV33" s="207"/>
      <c r="BW33" s="407" t="s">
        <v>200</v>
      </c>
      <c r="BX33" s="407"/>
      <c r="BY33" s="406" t="s">
        <v>202</v>
      </c>
      <c r="BZ33" s="406"/>
      <c r="CA33" s="406"/>
      <c r="CB33" s="406"/>
      <c r="CC33" s="406"/>
      <c r="CD33" s="406"/>
      <c r="CE33" s="406"/>
      <c r="CF33" s="406"/>
      <c r="CG33" s="406"/>
      <c r="CH33" s="406"/>
      <c r="CI33" s="406"/>
      <c r="CJ33" s="406"/>
      <c r="CK33" s="406"/>
      <c r="CL33" s="406"/>
      <c r="CM33" s="406"/>
      <c r="CN33" s="206"/>
      <c r="CO33" s="407" t="s">
        <v>197</v>
      </c>
      <c r="CP33" s="407"/>
      <c r="CQ33" s="406" t="s">
        <v>203</v>
      </c>
      <c r="CR33" s="406"/>
      <c r="CS33" s="406"/>
      <c r="CT33" s="406"/>
      <c r="CU33" s="406"/>
      <c r="CV33" s="406"/>
      <c r="CW33" s="406"/>
      <c r="CX33" s="406"/>
      <c r="CY33" s="406"/>
      <c r="CZ33" s="406"/>
      <c r="DA33" s="406"/>
      <c r="DB33" s="406"/>
      <c r="DC33" s="406"/>
      <c r="DD33" s="406"/>
      <c r="DE33" s="406"/>
      <c r="DF33" s="206"/>
      <c r="DG33" s="405" t="s">
        <v>204</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3</v>
      </c>
      <c r="V34" s="403"/>
      <c r="W34" s="404" t="str">
        <f>IF('各会計、関係団体の財政状況及び健全化判断比率'!B28="","",'各会計、関係団体の財政状況及び健全化判断比率'!B28)</f>
        <v>国民健康保険特別会計</v>
      </c>
      <c r="X34" s="404"/>
      <c r="Y34" s="404"/>
      <c r="Z34" s="404"/>
      <c r="AA34" s="404"/>
      <c r="AB34" s="404"/>
      <c r="AC34" s="404"/>
      <c r="AD34" s="404"/>
      <c r="AE34" s="404"/>
      <c r="AF34" s="404"/>
      <c r="AG34" s="404"/>
      <c r="AH34" s="404"/>
      <c r="AI34" s="404"/>
      <c r="AJ34" s="404"/>
      <c r="AK34" s="404"/>
      <c r="AL34" s="181"/>
      <c r="AM34" s="403">
        <f>IF(AO34="","",MAX(C34:D43,U34:V43)+1)</f>
        <v>6</v>
      </c>
      <c r="AN34" s="403"/>
      <c r="AO34" s="404" t="str">
        <f>IF('各会計、関係団体の財政状況及び健全化判断比率'!B31="","",'各会計、関係団体の財政状況及び健全化判断比率'!B31)</f>
        <v>病院事業会計</v>
      </c>
      <c r="AP34" s="404"/>
      <c r="AQ34" s="404"/>
      <c r="AR34" s="404"/>
      <c r="AS34" s="404"/>
      <c r="AT34" s="404"/>
      <c r="AU34" s="404"/>
      <c r="AV34" s="404"/>
      <c r="AW34" s="404"/>
      <c r="AX34" s="404"/>
      <c r="AY34" s="404"/>
      <c r="AZ34" s="404"/>
      <c r="BA34" s="404"/>
      <c r="BB34" s="404"/>
      <c r="BC34" s="404"/>
      <c r="BD34" s="181"/>
      <c r="BE34" s="403" t="str">
        <f>IF(BG34="","",MAX(C34:D43,U34:V43,AM34:AN43)+1)</f>
        <v/>
      </c>
      <c r="BF34" s="403"/>
      <c r="BG34" s="404"/>
      <c r="BH34" s="404"/>
      <c r="BI34" s="404"/>
      <c r="BJ34" s="404"/>
      <c r="BK34" s="404"/>
      <c r="BL34" s="404"/>
      <c r="BM34" s="404"/>
      <c r="BN34" s="404"/>
      <c r="BO34" s="404"/>
      <c r="BP34" s="404"/>
      <c r="BQ34" s="404"/>
      <c r="BR34" s="404"/>
      <c r="BS34" s="404"/>
      <c r="BT34" s="404"/>
      <c r="BU34" s="404"/>
      <c r="BV34" s="181"/>
      <c r="BW34" s="403">
        <f>IF(BY34="","",MAX(C34:D43,U34:V43,AM34:AN43,BE34:BF43)+1)</f>
        <v>11</v>
      </c>
      <c r="BX34" s="403"/>
      <c r="BY34" s="404" t="str">
        <f>IF('各会計、関係団体の財政状況及び健全化判断比率'!B68="","",'各会計、関係団体の財政状況及び健全化判断比率'!B68)</f>
        <v>甲賀広域行政組合</v>
      </c>
      <c r="BZ34" s="404"/>
      <c r="CA34" s="404"/>
      <c r="CB34" s="404"/>
      <c r="CC34" s="404"/>
      <c r="CD34" s="404"/>
      <c r="CE34" s="404"/>
      <c r="CF34" s="404"/>
      <c r="CG34" s="404"/>
      <c r="CH34" s="404"/>
      <c r="CI34" s="404"/>
      <c r="CJ34" s="404"/>
      <c r="CK34" s="404"/>
      <c r="CL34" s="404"/>
      <c r="CM34" s="404"/>
      <c r="CN34" s="181"/>
      <c r="CO34" s="403">
        <f>IF(CQ34="","",MAX(C34:D43,U34:V43,AM34:AN43,BE34:BF43,BW34:BX43)+1)</f>
        <v>18</v>
      </c>
      <c r="CP34" s="403"/>
      <c r="CQ34" s="404" t="str">
        <f>IF('各会計、関係団体の財政状況及び健全化判断比率'!BS7="","",'各会計、関係団体の財政状況及び健全化判断比率'!BS7)</f>
        <v>信楽高原鐵道㈱</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f>IF(E35="","",C34+1)</f>
        <v>2</v>
      </c>
      <c r="D35" s="403"/>
      <c r="E35" s="404" t="str">
        <f>IF('各会計、関係団体の財政状況及び健全化判断比率'!B8="","",'各会計、関係団体の財政状況及び健全化判断比率'!B8)</f>
        <v>野洲川基幹水利施設管理事業特別会計</v>
      </c>
      <c r="F35" s="404"/>
      <c r="G35" s="404"/>
      <c r="H35" s="404"/>
      <c r="I35" s="404"/>
      <c r="J35" s="404"/>
      <c r="K35" s="404"/>
      <c r="L35" s="404"/>
      <c r="M35" s="404"/>
      <c r="N35" s="404"/>
      <c r="O35" s="404"/>
      <c r="P35" s="404"/>
      <c r="Q35" s="404"/>
      <c r="R35" s="404"/>
      <c r="S35" s="404"/>
      <c r="T35" s="181"/>
      <c r="U35" s="403">
        <f>IF(W35="","",U34+1)</f>
        <v>4</v>
      </c>
      <c r="V35" s="403"/>
      <c r="W35" s="404" t="str">
        <f>IF('各会計、関係団体の財政状況及び健全化判断比率'!B29="","",'各会計、関係団体の財政状況及び健全化判断比率'!B29)</f>
        <v>後期高齢者医療特別会計</v>
      </c>
      <c r="X35" s="404"/>
      <c r="Y35" s="404"/>
      <c r="Z35" s="404"/>
      <c r="AA35" s="404"/>
      <c r="AB35" s="404"/>
      <c r="AC35" s="404"/>
      <c r="AD35" s="404"/>
      <c r="AE35" s="404"/>
      <c r="AF35" s="404"/>
      <c r="AG35" s="404"/>
      <c r="AH35" s="404"/>
      <c r="AI35" s="404"/>
      <c r="AJ35" s="404"/>
      <c r="AK35" s="404"/>
      <c r="AL35" s="181"/>
      <c r="AM35" s="403">
        <f t="shared" ref="AM35:AM43" si="0">IF(AO35="","",AM34+1)</f>
        <v>7</v>
      </c>
      <c r="AN35" s="403"/>
      <c r="AO35" s="404" t="str">
        <f>IF('各会計、関係団体の財政状況及び健全化判断比率'!B32="","",'各会計、関係団体の財政状況及び健全化判断比率'!B32)</f>
        <v>水道事業会計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12</v>
      </c>
      <c r="BX35" s="403"/>
      <c r="BY35" s="404" t="str">
        <f>IF('各会計、関係団体の財政状況及び健全化判断比率'!B69="","",'各会計、関係団体の財政状況及び健全化判断比率'!B69)</f>
        <v>公立甲賀病院組合（一般会計）</v>
      </c>
      <c r="BZ35" s="404"/>
      <c r="CA35" s="404"/>
      <c r="CB35" s="404"/>
      <c r="CC35" s="404"/>
      <c r="CD35" s="404"/>
      <c r="CE35" s="404"/>
      <c r="CF35" s="404"/>
      <c r="CG35" s="404"/>
      <c r="CH35" s="404"/>
      <c r="CI35" s="404"/>
      <c r="CJ35" s="404"/>
      <c r="CK35" s="404"/>
      <c r="CL35" s="404"/>
      <c r="CM35" s="404"/>
      <c r="CN35" s="181"/>
      <c r="CO35" s="403">
        <f t="shared" ref="CO35:CO43" si="3">IF(CQ35="","",CO34+1)</f>
        <v>19</v>
      </c>
      <c r="CP35" s="403"/>
      <c r="CQ35" s="404" t="str">
        <f>IF('各会計、関係団体の財政状況及び健全化判断比率'!BS8="","",'各会計、関係団体の財政状況及び健全化判断比率'!BS8)</f>
        <v>㈱道の駅あいの土山</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5</v>
      </c>
      <c r="V36" s="403"/>
      <c r="W36" s="404" t="str">
        <f>IF('各会計、関係団体の財政状況及び健全化判断比率'!B30="","",'各会計、関係団体の財政状況及び健全化判断比率'!B30)</f>
        <v>介護保険特別会計</v>
      </c>
      <c r="X36" s="404"/>
      <c r="Y36" s="404"/>
      <c r="Z36" s="404"/>
      <c r="AA36" s="404"/>
      <c r="AB36" s="404"/>
      <c r="AC36" s="404"/>
      <c r="AD36" s="404"/>
      <c r="AE36" s="404"/>
      <c r="AF36" s="404"/>
      <c r="AG36" s="404"/>
      <c r="AH36" s="404"/>
      <c r="AI36" s="404"/>
      <c r="AJ36" s="404"/>
      <c r="AK36" s="404"/>
      <c r="AL36" s="181"/>
      <c r="AM36" s="403">
        <f t="shared" si="0"/>
        <v>8</v>
      </c>
      <c r="AN36" s="403"/>
      <c r="AO36" s="404" t="str">
        <f>IF('各会計、関係団体の財政状況及び健全化判断比率'!B33="","",'各会計、関係団体の財政状況及び健全化判断比率'!B33)</f>
        <v>診療所事業会計</v>
      </c>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13</v>
      </c>
      <c r="BX36" s="403"/>
      <c r="BY36" s="404" t="str">
        <f>IF('各会計、関係団体の財政状況及び健全化判断比率'!B70="","",'各会計、関係団体の財政状況及び健全化判断比率'!B70)</f>
        <v>滋賀県市町村職員研修センター</v>
      </c>
      <c r="BZ36" s="404"/>
      <c r="CA36" s="404"/>
      <c r="CB36" s="404"/>
      <c r="CC36" s="404"/>
      <c r="CD36" s="404"/>
      <c r="CE36" s="404"/>
      <c r="CF36" s="404"/>
      <c r="CG36" s="404"/>
      <c r="CH36" s="404"/>
      <c r="CI36" s="404"/>
      <c r="CJ36" s="404"/>
      <c r="CK36" s="404"/>
      <c r="CL36" s="404"/>
      <c r="CM36" s="404"/>
      <c r="CN36" s="181"/>
      <c r="CO36" s="403">
        <f t="shared" si="3"/>
        <v>20</v>
      </c>
      <c r="CP36" s="403"/>
      <c r="CQ36" s="404" t="str">
        <f>IF('各会計、関係団体の財政状況及び健全化判断比率'!BS9="","",'各会計、関係団体の財政状況及び健全化判断比率'!BS9)</f>
        <v>㈱土山町緑のふるさと振興会</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f t="shared" si="0"/>
        <v>9</v>
      </c>
      <c r="AN37" s="403"/>
      <c r="AO37" s="404" t="str">
        <f>IF('各会計、関係団体の財政状況及び健全化判断比率'!B34="","",'各会計、関係団体の財政状況及び健全化判断比率'!B34)</f>
        <v>介護老人保健施設事業会計</v>
      </c>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14</v>
      </c>
      <c r="BX37" s="403"/>
      <c r="BY37" s="404" t="str">
        <f>IF('各会計、関係団体の財政状況及び健全化判断比率'!B71="","",'各会計、関係団体の財政状況及び健全化判断比率'!B71)</f>
        <v>滋賀県市町村職員退職手当組合</v>
      </c>
      <c r="BZ37" s="404"/>
      <c r="CA37" s="404"/>
      <c r="CB37" s="404"/>
      <c r="CC37" s="404"/>
      <c r="CD37" s="404"/>
      <c r="CE37" s="404"/>
      <c r="CF37" s="404"/>
      <c r="CG37" s="404"/>
      <c r="CH37" s="404"/>
      <c r="CI37" s="404"/>
      <c r="CJ37" s="404"/>
      <c r="CK37" s="404"/>
      <c r="CL37" s="404"/>
      <c r="CM37" s="404"/>
      <c r="CN37" s="181"/>
      <c r="CO37" s="403">
        <f t="shared" si="3"/>
        <v>21</v>
      </c>
      <c r="CP37" s="403"/>
      <c r="CQ37" s="404" t="str">
        <f>IF('各会計、関係団体の財政状況及び健全化判断比率'!BS10="","",'各会計、関係団体の財政状況及び健全化判断比率'!BS10)</f>
        <v>(有)グリーンサポートこうか</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f t="shared" si="0"/>
        <v>10</v>
      </c>
      <c r="AN38" s="403"/>
      <c r="AO38" s="404" t="str">
        <f>IF('各会計、関係団体の財政状況及び健全化判断比率'!B35="","",'各会計、関係団体の財政状況及び健全化判断比率'!B35)</f>
        <v>下水道事業会計</v>
      </c>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15</v>
      </c>
      <c r="BX38" s="403"/>
      <c r="BY38" s="404" t="str">
        <f>IF('各会計、関係団体の財政状況及び健全化判断比率'!B72="","",'各会計、関係団体の財政状況及び健全化判断比率'!B72)</f>
        <v>滋賀県後期高齢者医療広域連合（一般会計）</v>
      </c>
      <c r="BZ38" s="404"/>
      <c r="CA38" s="404"/>
      <c r="CB38" s="404"/>
      <c r="CC38" s="404"/>
      <c r="CD38" s="404"/>
      <c r="CE38" s="404"/>
      <c r="CF38" s="404"/>
      <c r="CG38" s="404"/>
      <c r="CH38" s="404"/>
      <c r="CI38" s="404"/>
      <c r="CJ38" s="404"/>
      <c r="CK38" s="404"/>
      <c r="CL38" s="404"/>
      <c r="CM38" s="404"/>
      <c r="CN38" s="181"/>
      <c r="CO38" s="403">
        <f t="shared" si="3"/>
        <v>22</v>
      </c>
      <c r="CP38" s="403"/>
      <c r="CQ38" s="404" t="str">
        <f>IF('各会計、関係団体の財政状況及び健全化判断比率'!BS11="","",'各会計、関係団体の財政状況及び健全化判断比率'!BS11)</f>
        <v>(財)あいの土山文化体育振興会</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16</v>
      </c>
      <c r="BX39" s="403"/>
      <c r="BY39" s="404" t="str">
        <f>IF('各会計、関係団体の財政状況及び健全化判断比率'!B73="","",'各会計、関係団体の財政状況及び健全化判断比率'!B73)</f>
        <v>滋賀県後期高齢者医療広域連合（後期高齢者医療特別会計）</v>
      </c>
      <c r="BZ39" s="404"/>
      <c r="CA39" s="404"/>
      <c r="CB39" s="404"/>
      <c r="CC39" s="404"/>
      <c r="CD39" s="404"/>
      <c r="CE39" s="404"/>
      <c r="CF39" s="404"/>
      <c r="CG39" s="404"/>
      <c r="CH39" s="404"/>
      <c r="CI39" s="404"/>
      <c r="CJ39" s="404"/>
      <c r="CK39" s="404"/>
      <c r="CL39" s="404"/>
      <c r="CM39" s="404"/>
      <c r="CN39" s="181"/>
      <c r="CO39" s="403">
        <f t="shared" si="3"/>
        <v>23</v>
      </c>
      <c r="CP39" s="403"/>
      <c r="CQ39" s="404" t="str">
        <f>IF('各会計、関係団体の財政状況及び健全化判断比率'!BS12="","",'各会計、関係団体の財政状況及び健全化判断比率'!BS12)</f>
        <v>(財)甲賀創健文化振興事業団</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17</v>
      </c>
      <c r="BX40" s="403"/>
      <c r="BY40" s="404" t="str">
        <f>IF('各会計、関係団体の財政状況及び健全化判断比率'!B74="","",'各会計、関係団体の財政状況及び健全化判断比率'!B74)</f>
        <v>滋賀県市町村議会議員公務災害補償等組合</v>
      </c>
      <c r="BZ40" s="404"/>
      <c r="CA40" s="404"/>
      <c r="CB40" s="404"/>
      <c r="CC40" s="404"/>
      <c r="CD40" s="404"/>
      <c r="CE40" s="404"/>
      <c r="CF40" s="404"/>
      <c r="CG40" s="404"/>
      <c r="CH40" s="404"/>
      <c r="CI40" s="404"/>
      <c r="CJ40" s="404"/>
      <c r="CK40" s="404"/>
      <c r="CL40" s="404"/>
      <c r="CM40" s="404"/>
      <c r="CN40" s="181"/>
      <c r="CO40" s="403">
        <f t="shared" si="3"/>
        <v>24</v>
      </c>
      <c r="CP40" s="403"/>
      <c r="CQ40" s="404" t="str">
        <f>IF('各会計、関係団体の財政状況及び健全化判断比率'!BS13="","",'各会計、関係団体の財政状況及び健全化判断比率'!BS13)</f>
        <v>㈱あいコムこうか</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t="str">
        <f t="shared" si="2"/>
        <v/>
      </c>
      <c r="BX41" s="403"/>
      <c r="BY41" s="404" t="str">
        <f>IF('各会計、関係団体の財政状況及び健全化判断比率'!B75="","",'各会計、関係団体の財政状況及び健全化判断比率'!B75)</f>
        <v/>
      </c>
      <c r="BZ41" s="404"/>
      <c r="CA41" s="404"/>
      <c r="CB41" s="404"/>
      <c r="CC41" s="404"/>
      <c r="CD41" s="404"/>
      <c r="CE41" s="404"/>
      <c r="CF41" s="404"/>
      <c r="CG41" s="404"/>
      <c r="CH41" s="404"/>
      <c r="CI41" s="404"/>
      <c r="CJ41" s="404"/>
      <c r="CK41" s="404"/>
      <c r="CL41" s="404"/>
      <c r="CM41" s="404"/>
      <c r="CN41" s="181"/>
      <c r="CO41" s="403">
        <f t="shared" si="3"/>
        <v>25</v>
      </c>
      <c r="CP41" s="403"/>
      <c r="CQ41" s="404" t="str">
        <f>IF('各会計、関係団体の財政状況及び健全化判断比率'!BS14="","",'各会計、関係団体の財政状況及び健全化判断比率'!BS14)</f>
        <v>公立甲賀病院組合（一般会計）</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205</v>
      </c>
      <c r="E46" s="400" t="s">
        <v>206</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207</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208</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209</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210</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211</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212</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213</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gmpjYN4dZJ3mEQVI8Rxg54LlhXVdpq6WDg7cSD4tMscRKGkZH+4wIJoozGTWTWR/h28b7nIlNu3EhQYdyRDCew==" saltValue="e7zAY+xOQSEOoaQvBQGGw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x14ac:dyDescent="0.15">
      <c r="A34" s="22"/>
      <c r="B34" s="31"/>
      <c r="C34" s="1187" t="s">
        <v>567</v>
      </c>
      <c r="D34" s="1187"/>
      <c r="E34" s="1188"/>
      <c r="F34" s="32">
        <v>16.989999999999998</v>
      </c>
      <c r="G34" s="33">
        <v>17</v>
      </c>
      <c r="H34" s="33">
        <v>17.04</v>
      </c>
      <c r="I34" s="33">
        <v>18.010000000000002</v>
      </c>
      <c r="J34" s="34">
        <v>19.190000000000001</v>
      </c>
      <c r="K34" s="22"/>
      <c r="L34" s="22"/>
      <c r="M34" s="22"/>
      <c r="N34" s="22"/>
      <c r="O34" s="22"/>
      <c r="P34" s="22"/>
    </row>
    <row r="35" spans="1:16" ht="39" customHeight="1" x14ac:dyDescent="0.15">
      <c r="A35" s="22"/>
      <c r="B35" s="35"/>
      <c r="C35" s="1181" t="s">
        <v>568</v>
      </c>
      <c r="D35" s="1182"/>
      <c r="E35" s="1183"/>
      <c r="F35" s="36">
        <v>4.8</v>
      </c>
      <c r="G35" s="37">
        <v>5.98</v>
      </c>
      <c r="H35" s="37">
        <v>6.37</v>
      </c>
      <c r="I35" s="37">
        <v>9.33</v>
      </c>
      <c r="J35" s="38">
        <v>9.3699999999999992</v>
      </c>
      <c r="K35" s="22"/>
      <c r="L35" s="22"/>
      <c r="M35" s="22"/>
      <c r="N35" s="22"/>
      <c r="O35" s="22"/>
      <c r="P35" s="22"/>
    </row>
    <row r="36" spans="1:16" ht="39" customHeight="1" x14ac:dyDescent="0.15">
      <c r="A36" s="22"/>
      <c r="B36" s="35"/>
      <c r="C36" s="1181" t="s">
        <v>569</v>
      </c>
      <c r="D36" s="1182"/>
      <c r="E36" s="1183"/>
      <c r="F36" s="36">
        <v>0.73</v>
      </c>
      <c r="G36" s="37">
        <v>0.51</v>
      </c>
      <c r="H36" s="37">
        <v>0.28999999999999998</v>
      </c>
      <c r="I36" s="37">
        <v>1.19</v>
      </c>
      <c r="J36" s="38">
        <v>3.25</v>
      </c>
      <c r="K36" s="22"/>
      <c r="L36" s="22"/>
      <c r="M36" s="22"/>
      <c r="N36" s="22"/>
      <c r="O36" s="22"/>
      <c r="P36" s="22"/>
    </row>
    <row r="37" spans="1:16" ht="39" customHeight="1" x14ac:dyDescent="0.15">
      <c r="A37" s="22"/>
      <c r="B37" s="35"/>
      <c r="C37" s="1181" t="s">
        <v>570</v>
      </c>
      <c r="D37" s="1182"/>
      <c r="E37" s="1183"/>
      <c r="F37" s="36">
        <v>2.88</v>
      </c>
      <c r="G37" s="37">
        <v>2.5499999999999998</v>
      </c>
      <c r="H37" s="37">
        <v>2.27</v>
      </c>
      <c r="I37" s="37">
        <v>2.33</v>
      </c>
      <c r="J37" s="38">
        <v>2.4</v>
      </c>
      <c r="K37" s="22"/>
      <c r="L37" s="22"/>
      <c r="M37" s="22"/>
      <c r="N37" s="22"/>
      <c r="O37" s="22"/>
      <c r="P37" s="22"/>
    </row>
    <row r="38" spans="1:16" ht="39" customHeight="1" x14ac:dyDescent="0.15">
      <c r="A38" s="22"/>
      <c r="B38" s="35"/>
      <c r="C38" s="1181" t="s">
        <v>571</v>
      </c>
      <c r="D38" s="1182"/>
      <c r="E38" s="1183"/>
      <c r="F38" s="36">
        <v>1.42</v>
      </c>
      <c r="G38" s="37">
        <v>1.5</v>
      </c>
      <c r="H38" s="37">
        <v>1.34</v>
      </c>
      <c r="I38" s="37">
        <v>1.38</v>
      </c>
      <c r="J38" s="38">
        <v>1.38</v>
      </c>
      <c r="K38" s="22"/>
      <c r="L38" s="22"/>
      <c r="M38" s="22"/>
      <c r="N38" s="22"/>
      <c r="O38" s="22"/>
      <c r="P38" s="22"/>
    </row>
    <row r="39" spans="1:16" ht="39" customHeight="1" x14ac:dyDescent="0.15">
      <c r="A39" s="22"/>
      <c r="B39" s="35"/>
      <c r="C39" s="1181" t="s">
        <v>572</v>
      </c>
      <c r="D39" s="1182"/>
      <c r="E39" s="1183"/>
      <c r="F39" s="36">
        <v>0.68</v>
      </c>
      <c r="G39" s="37">
        <v>0.68</v>
      </c>
      <c r="H39" s="37">
        <v>0.56999999999999995</v>
      </c>
      <c r="I39" s="37">
        <v>0.43</v>
      </c>
      <c r="J39" s="38">
        <v>0.57999999999999996</v>
      </c>
      <c r="K39" s="22"/>
      <c r="L39" s="22"/>
      <c r="M39" s="22"/>
      <c r="N39" s="22"/>
      <c r="O39" s="22"/>
      <c r="P39" s="22"/>
    </row>
    <row r="40" spans="1:16" ht="39" customHeight="1" x14ac:dyDescent="0.15">
      <c r="A40" s="22"/>
      <c r="B40" s="35"/>
      <c r="C40" s="1181" t="s">
        <v>573</v>
      </c>
      <c r="D40" s="1182"/>
      <c r="E40" s="1183"/>
      <c r="F40" s="36">
        <v>0.81</v>
      </c>
      <c r="G40" s="37">
        <v>0.89</v>
      </c>
      <c r="H40" s="37">
        <v>0.79</v>
      </c>
      <c r="I40" s="37">
        <v>0.47</v>
      </c>
      <c r="J40" s="38">
        <v>0.31</v>
      </c>
      <c r="K40" s="22"/>
      <c r="L40" s="22"/>
      <c r="M40" s="22"/>
      <c r="N40" s="22"/>
      <c r="O40" s="22"/>
      <c r="P40" s="22"/>
    </row>
    <row r="41" spans="1:16" ht="39" customHeight="1" x14ac:dyDescent="0.15">
      <c r="A41" s="22"/>
      <c r="B41" s="35"/>
      <c r="C41" s="1181" t="s">
        <v>574</v>
      </c>
      <c r="D41" s="1182"/>
      <c r="E41" s="1183"/>
      <c r="F41" s="36">
        <v>0.08</v>
      </c>
      <c r="G41" s="37">
        <v>0.08</v>
      </c>
      <c r="H41" s="37">
        <v>0.08</v>
      </c>
      <c r="I41" s="37">
        <v>0.08</v>
      </c>
      <c r="J41" s="38">
        <v>0.08</v>
      </c>
      <c r="K41" s="22"/>
      <c r="L41" s="22"/>
      <c r="M41" s="22"/>
      <c r="N41" s="22"/>
      <c r="O41" s="22"/>
      <c r="P41" s="22"/>
    </row>
    <row r="42" spans="1:16" ht="39" customHeight="1" x14ac:dyDescent="0.15">
      <c r="A42" s="22"/>
      <c r="B42" s="39"/>
      <c r="C42" s="1181" t="s">
        <v>575</v>
      </c>
      <c r="D42" s="1182"/>
      <c r="E42" s="1183"/>
      <c r="F42" s="36" t="s">
        <v>520</v>
      </c>
      <c r="G42" s="37" t="s">
        <v>520</v>
      </c>
      <c r="H42" s="37" t="s">
        <v>520</v>
      </c>
      <c r="I42" s="37" t="s">
        <v>520</v>
      </c>
      <c r="J42" s="38" t="s">
        <v>520</v>
      </c>
      <c r="K42" s="22"/>
      <c r="L42" s="22"/>
      <c r="M42" s="22"/>
      <c r="N42" s="22"/>
      <c r="O42" s="22"/>
      <c r="P42" s="22"/>
    </row>
    <row r="43" spans="1:16" ht="39" customHeight="1" thickBot="1" x14ac:dyDescent="0.2">
      <c r="A43" s="22"/>
      <c r="B43" s="40"/>
      <c r="C43" s="1184" t="s">
        <v>576</v>
      </c>
      <c r="D43" s="1185"/>
      <c r="E43" s="1186"/>
      <c r="F43" s="41">
        <v>0.12</v>
      </c>
      <c r="G43" s="42">
        <v>0.05</v>
      </c>
      <c r="H43" s="42">
        <v>0.25</v>
      </c>
      <c r="I43" s="42">
        <v>0.38</v>
      </c>
      <c r="J43" s="43">
        <v>0.04</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pbpuYjhlg31LIXFJFW5z66h4UIGlXx5sGKJ/fNMoFbduQEgfAmUYlp7vYrTjxUCMCJB48ZHJmk+E7A13MlJqTw==" saltValue="axLDHSk3laW9TIdYmfXNQ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15">
      <c r="A45" s="48"/>
      <c r="B45" s="1212" t="s">
        <v>11</v>
      </c>
      <c r="C45" s="1213"/>
      <c r="D45" s="58"/>
      <c r="E45" s="1218" t="s">
        <v>12</v>
      </c>
      <c r="F45" s="1218"/>
      <c r="G45" s="1218"/>
      <c r="H45" s="1218"/>
      <c r="I45" s="1218"/>
      <c r="J45" s="1219"/>
      <c r="K45" s="59">
        <v>3831</v>
      </c>
      <c r="L45" s="60">
        <v>3765</v>
      </c>
      <c r="M45" s="60">
        <v>4029</v>
      </c>
      <c r="N45" s="60">
        <v>4247</v>
      </c>
      <c r="O45" s="61">
        <v>4489</v>
      </c>
      <c r="P45" s="48"/>
      <c r="Q45" s="48"/>
      <c r="R45" s="48"/>
      <c r="S45" s="48"/>
      <c r="T45" s="48"/>
      <c r="U45" s="48"/>
    </row>
    <row r="46" spans="1:21" ht="30.75" customHeight="1" x14ac:dyDescent="0.15">
      <c r="A46" s="48"/>
      <c r="B46" s="1214"/>
      <c r="C46" s="1215"/>
      <c r="D46" s="62"/>
      <c r="E46" s="1191" t="s">
        <v>13</v>
      </c>
      <c r="F46" s="1191"/>
      <c r="G46" s="1191"/>
      <c r="H46" s="1191"/>
      <c r="I46" s="1191"/>
      <c r="J46" s="1192"/>
      <c r="K46" s="63" t="s">
        <v>520</v>
      </c>
      <c r="L46" s="64" t="s">
        <v>520</v>
      </c>
      <c r="M46" s="64" t="s">
        <v>520</v>
      </c>
      <c r="N46" s="64" t="s">
        <v>520</v>
      </c>
      <c r="O46" s="65" t="s">
        <v>520</v>
      </c>
      <c r="P46" s="48"/>
      <c r="Q46" s="48"/>
      <c r="R46" s="48"/>
      <c r="S46" s="48"/>
      <c r="T46" s="48"/>
      <c r="U46" s="48"/>
    </row>
    <row r="47" spans="1:21" ht="30.75" customHeight="1" x14ac:dyDescent="0.15">
      <c r="A47" s="48"/>
      <c r="B47" s="1214"/>
      <c r="C47" s="1215"/>
      <c r="D47" s="62"/>
      <c r="E47" s="1191" t="s">
        <v>14</v>
      </c>
      <c r="F47" s="1191"/>
      <c r="G47" s="1191"/>
      <c r="H47" s="1191"/>
      <c r="I47" s="1191"/>
      <c r="J47" s="1192"/>
      <c r="K47" s="63" t="s">
        <v>520</v>
      </c>
      <c r="L47" s="64" t="s">
        <v>520</v>
      </c>
      <c r="M47" s="64" t="s">
        <v>520</v>
      </c>
      <c r="N47" s="64" t="s">
        <v>520</v>
      </c>
      <c r="O47" s="65" t="s">
        <v>520</v>
      </c>
      <c r="P47" s="48"/>
      <c r="Q47" s="48"/>
      <c r="R47" s="48"/>
      <c r="S47" s="48"/>
      <c r="T47" s="48"/>
      <c r="U47" s="48"/>
    </row>
    <row r="48" spans="1:21" ht="30.75" customHeight="1" x14ac:dyDescent="0.15">
      <c r="A48" s="48"/>
      <c r="B48" s="1214"/>
      <c r="C48" s="1215"/>
      <c r="D48" s="62"/>
      <c r="E48" s="1191" t="s">
        <v>15</v>
      </c>
      <c r="F48" s="1191"/>
      <c r="G48" s="1191"/>
      <c r="H48" s="1191"/>
      <c r="I48" s="1191"/>
      <c r="J48" s="1192"/>
      <c r="K48" s="63">
        <v>1668</v>
      </c>
      <c r="L48" s="64">
        <v>1599</v>
      </c>
      <c r="M48" s="64">
        <v>1344</v>
      </c>
      <c r="N48" s="64">
        <v>1279</v>
      </c>
      <c r="O48" s="65">
        <v>1004</v>
      </c>
      <c r="P48" s="48"/>
      <c r="Q48" s="48"/>
      <c r="R48" s="48"/>
      <c r="S48" s="48"/>
      <c r="T48" s="48"/>
      <c r="U48" s="48"/>
    </row>
    <row r="49" spans="1:21" ht="30.75" customHeight="1" x14ac:dyDescent="0.15">
      <c r="A49" s="48"/>
      <c r="B49" s="1214"/>
      <c r="C49" s="1215"/>
      <c r="D49" s="62"/>
      <c r="E49" s="1191" t="s">
        <v>16</v>
      </c>
      <c r="F49" s="1191"/>
      <c r="G49" s="1191"/>
      <c r="H49" s="1191"/>
      <c r="I49" s="1191"/>
      <c r="J49" s="1192"/>
      <c r="K49" s="63">
        <v>461</v>
      </c>
      <c r="L49" s="64">
        <v>403</v>
      </c>
      <c r="M49" s="64">
        <v>472</v>
      </c>
      <c r="N49" s="64">
        <v>397</v>
      </c>
      <c r="O49" s="65">
        <v>291</v>
      </c>
      <c r="P49" s="48"/>
      <c r="Q49" s="48"/>
      <c r="R49" s="48"/>
      <c r="S49" s="48"/>
      <c r="T49" s="48"/>
      <c r="U49" s="48"/>
    </row>
    <row r="50" spans="1:21" ht="30.75" customHeight="1" x14ac:dyDescent="0.15">
      <c r="A50" s="48"/>
      <c r="B50" s="1214"/>
      <c r="C50" s="1215"/>
      <c r="D50" s="62"/>
      <c r="E50" s="1191" t="s">
        <v>17</v>
      </c>
      <c r="F50" s="1191"/>
      <c r="G50" s="1191"/>
      <c r="H50" s="1191"/>
      <c r="I50" s="1191"/>
      <c r="J50" s="1192"/>
      <c r="K50" s="63">
        <v>10</v>
      </c>
      <c r="L50" s="64">
        <v>9</v>
      </c>
      <c r="M50" s="64">
        <v>9</v>
      </c>
      <c r="N50" s="64">
        <v>9</v>
      </c>
      <c r="O50" s="65">
        <v>7</v>
      </c>
      <c r="P50" s="48"/>
      <c r="Q50" s="48"/>
      <c r="R50" s="48"/>
      <c r="S50" s="48"/>
      <c r="T50" s="48"/>
      <c r="U50" s="48"/>
    </row>
    <row r="51" spans="1:21" ht="30.75" customHeight="1" x14ac:dyDescent="0.15">
      <c r="A51" s="48"/>
      <c r="B51" s="1216"/>
      <c r="C51" s="1217"/>
      <c r="D51" s="66"/>
      <c r="E51" s="1191" t="s">
        <v>18</v>
      </c>
      <c r="F51" s="1191"/>
      <c r="G51" s="1191"/>
      <c r="H51" s="1191"/>
      <c r="I51" s="1191"/>
      <c r="J51" s="1192"/>
      <c r="K51" s="63">
        <v>0</v>
      </c>
      <c r="L51" s="64">
        <v>0</v>
      </c>
      <c r="M51" s="64">
        <v>0</v>
      </c>
      <c r="N51" s="64">
        <v>0</v>
      </c>
      <c r="O51" s="65">
        <v>0</v>
      </c>
      <c r="P51" s="48"/>
      <c r="Q51" s="48"/>
      <c r="R51" s="48"/>
      <c r="S51" s="48"/>
      <c r="T51" s="48"/>
      <c r="U51" s="48"/>
    </row>
    <row r="52" spans="1:21" ht="30.75" customHeight="1" x14ac:dyDescent="0.15">
      <c r="A52" s="48"/>
      <c r="B52" s="1189" t="s">
        <v>19</v>
      </c>
      <c r="C52" s="1190"/>
      <c r="D52" s="66"/>
      <c r="E52" s="1191" t="s">
        <v>20</v>
      </c>
      <c r="F52" s="1191"/>
      <c r="G52" s="1191"/>
      <c r="H52" s="1191"/>
      <c r="I52" s="1191"/>
      <c r="J52" s="1192"/>
      <c r="K52" s="63">
        <v>4390</v>
      </c>
      <c r="L52" s="64">
        <v>4448</v>
      </c>
      <c r="M52" s="64">
        <v>4442</v>
      </c>
      <c r="N52" s="64">
        <v>4485</v>
      </c>
      <c r="O52" s="65">
        <v>4552</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1580</v>
      </c>
      <c r="L53" s="69">
        <v>1328</v>
      </c>
      <c r="M53" s="69">
        <v>1412</v>
      </c>
      <c r="N53" s="69">
        <v>1447</v>
      </c>
      <c r="O53" s="70">
        <v>1239</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577</v>
      </c>
      <c r="P56" s="48"/>
      <c r="Q56" s="48"/>
      <c r="R56" s="48"/>
      <c r="S56" s="48"/>
      <c r="T56" s="48"/>
      <c r="U56" s="48"/>
    </row>
    <row r="57" spans="1:21" ht="31.5" customHeight="1" thickBot="1" x14ac:dyDescent="0.2">
      <c r="A57" s="48"/>
      <c r="B57" s="76"/>
      <c r="C57" s="77"/>
      <c r="D57" s="77"/>
      <c r="E57" s="78"/>
      <c r="F57" s="78"/>
      <c r="G57" s="78"/>
      <c r="H57" s="78"/>
      <c r="I57" s="78"/>
      <c r="J57" s="79" t="s">
        <v>2</v>
      </c>
      <c r="K57" s="80" t="s">
        <v>578</v>
      </c>
      <c r="L57" s="81" t="s">
        <v>579</v>
      </c>
      <c r="M57" s="81" t="s">
        <v>580</v>
      </c>
      <c r="N57" s="81" t="s">
        <v>581</v>
      </c>
      <c r="O57" s="82" t="s">
        <v>582</v>
      </c>
      <c r="P57" s="48"/>
      <c r="Q57" s="48"/>
      <c r="R57" s="48"/>
      <c r="S57" s="48"/>
      <c r="T57" s="48"/>
      <c r="U57" s="48"/>
    </row>
    <row r="58" spans="1:21" ht="31.5" customHeight="1" x14ac:dyDescent="0.15">
      <c r="B58" s="1197" t="s">
        <v>26</v>
      </c>
      <c r="C58" s="1198"/>
      <c r="D58" s="1203" t="s">
        <v>27</v>
      </c>
      <c r="E58" s="1204"/>
      <c r="F58" s="1204"/>
      <c r="G58" s="1204"/>
      <c r="H58" s="1204"/>
      <c r="I58" s="1204"/>
      <c r="J58" s="1205"/>
      <c r="K58" s="83" t="s">
        <v>520</v>
      </c>
      <c r="L58" s="84" t="s">
        <v>520</v>
      </c>
      <c r="M58" s="84" t="s">
        <v>520</v>
      </c>
      <c r="N58" s="84" t="s">
        <v>520</v>
      </c>
      <c r="O58" s="85" t="s">
        <v>520</v>
      </c>
    </row>
    <row r="59" spans="1:21" ht="31.5" customHeight="1" x14ac:dyDescent="0.15">
      <c r="B59" s="1199"/>
      <c r="C59" s="1200"/>
      <c r="D59" s="1206" t="s">
        <v>28</v>
      </c>
      <c r="E59" s="1207"/>
      <c r="F59" s="1207"/>
      <c r="G59" s="1207"/>
      <c r="H59" s="1207"/>
      <c r="I59" s="1207"/>
      <c r="J59" s="1208"/>
      <c r="K59" s="86" t="s">
        <v>520</v>
      </c>
      <c r="L59" s="87" t="s">
        <v>520</v>
      </c>
      <c r="M59" s="87" t="s">
        <v>520</v>
      </c>
      <c r="N59" s="87" t="s">
        <v>520</v>
      </c>
      <c r="O59" s="88" t="s">
        <v>520</v>
      </c>
    </row>
    <row r="60" spans="1:21" ht="31.5" customHeight="1" thickBot="1" x14ac:dyDescent="0.2">
      <c r="B60" s="1201"/>
      <c r="C60" s="1202"/>
      <c r="D60" s="1209" t="s">
        <v>29</v>
      </c>
      <c r="E60" s="1210"/>
      <c r="F60" s="1210"/>
      <c r="G60" s="1210"/>
      <c r="H60" s="1210"/>
      <c r="I60" s="1210"/>
      <c r="J60" s="1211"/>
      <c r="K60" s="89" t="s">
        <v>520</v>
      </c>
      <c r="L60" s="90" t="s">
        <v>520</v>
      </c>
      <c r="M60" s="90" t="s">
        <v>520</v>
      </c>
      <c r="N60" s="90" t="s">
        <v>520</v>
      </c>
      <c r="O60" s="91" t="s">
        <v>520</v>
      </c>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jb6xLiJhP2PC82Yf99tV03o7lxjVKhnEUK8yW5gW6kyUbeXQr4Jmep4IRP7nDzGxXCrPxETGVK9sWAINv82tjQ==" saltValue="b6rgPE51r7nPiZfua99d3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562</v>
      </c>
      <c r="J40" s="103" t="s">
        <v>563</v>
      </c>
      <c r="K40" s="103" t="s">
        <v>564</v>
      </c>
      <c r="L40" s="103" t="s">
        <v>565</v>
      </c>
      <c r="M40" s="104" t="s">
        <v>566</v>
      </c>
    </row>
    <row r="41" spans="2:13" ht="27.75" customHeight="1" x14ac:dyDescent="0.15">
      <c r="B41" s="1232" t="s">
        <v>32</v>
      </c>
      <c r="C41" s="1233"/>
      <c r="D41" s="105"/>
      <c r="E41" s="1234" t="s">
        <v>33</v>
      </c>
      <c r="F41" s="1234"/>
      <c r="G41" s="1234"/>
      <c r="H41" s="1235"/>
      <c r="I41" s="355">
        <v>42893</v>
      </c>
      <c r="J41" s="356">
        <v>48931</v>
      </c>
      <c r="K41" s="356">
        <v>49646</v>
      </c>
      <c r="L41" s="356">
        <v>48603</v>
      </c>
      <c r="M41" s="357">
        <v>46546</v>
      </c>
    </row>
    <row r="42" spans="2:13" ht="27.75" customHeight="1" x14ac:dyDescent="0.15">
      <c r="B42" s="1222"/>
      <c r="C42" s="1223"/>
      <c r="D42" s="106"/>
      <c r="E42" s="1226" t="s">
        <v>34</v>
      </c>
      <c r="F42" s="1226"/>
      <c r="G42" s="1226"/>
      <c r="H42" s="1227"/>
      <c r="I42" s="358">
        <v>33</v>
      </c>
      <c r="J42" s="359">
        <v>25</v>
      </c>
      <c r="K42" s="359">
        <v>16</v>
      </c>
      <c r="L42" s="359">
        <v>7</v>
      </c>
      <c r="M42" s="360" t="s">
        <v>520</v>
      </c>
    </row>
    <row r="43" spans="2:13" ht="27.75" customHeight="1" x14ac:dyDescent="0.15">
      <c r="B43" s="1222"/>
      <c r="C43" s="1223"/>
      <c r="D43" s="106"/>
      <c r="E43" s="1226" t="s">
        <v>35</v>
      </c>
      <c r="F43" s="1226"/>
      <c r="G43" s="1226"/>
      <c r="H43" s="1227"/>
      <c r="I43" s="358">
        <v>17915</v>
      </c>
      <c r="J43" s="359">
        <v>16507</v>
      </c>
      <c r="K43" s="359">
        <v>14547</v>
      </c>
      <c r="L43" s="359">
        <v>12908</v>
      </c>
      <c r="M43" s="360">
        <v>10743</v>
      </c>
    </row>
    <row r="44" spans="2:13" ht="27.75" customHeight="1" x14ac:dyDescent="0.15">
      <c r="B44" s="1222"/>
      <c r="C44" s="1223"/>
      <c r="D44" s="106"/>
      <c r="E44" s="1226" t="s">
        <v>36</v>
      </c>
      <c r="F44" s="1226"/>
      <c r="G44" s="1226"/>
      <c r="H44" s="1227"/>
      <c r="I44" s="358">
        <v>4572</v>
      </c>
      <c r="J44" s="359">
        <v>4116</v>
      </c>
      <c r="K44" s="359">
        <v>3680</v>
      </c>
      <c r="L44" s="359">
        <v>3929</v>
      </c>
      <c r="M44" s="360">
        <v>4239</v>
      </c>
    </row>
    <row r="45" spans="2:13" ht="27.75" customHeight="1" x14ac:dyDescent="0.15">
      <c r="B45" s="1222"/>
      <c r="C45" s="1223"/>
      <c r="D45" s="106"/>
      <c r="E45" s="1226" t="s">
        <v>37</v>
      </c>
      <c r="F45" s="1226"/>
      <c r="G45" s="1226"/>
      <c r="H45" s="1227"/>
      <c r="I45" s="358">
        <v>6216</v>
      </c>
      <c r="J45" s="359">
        <v>6216</v>
      </c>
      <c r="K45" s="359">
        <v>6227</v>
      </c>
      <c r="L45" s="359">
        <v>6136</v>
      </c>
      <c r="M45" s="360">
        <v>6062</v>
      </c>
    </row>
    <row r="46" spans="2:13" ht="27.75" customHeight="1" x14ac:dyDescent="0.15">
      <c r="B46" s="1222"/>
      <c r="C46" s="1223"/>
      <c r="D46" s="107"/>
      <c r="E46" s="1226" t="s">
        <v>38</v>
      </c>
      <c r="F46" s="1226"/>
      <c r="G46" s="1226"/>
      <c r="H46" s="1227"/>
      <c r="I46" s="358" t="s">
        <v>520</v>
      </c>
      <c r="J46" s="359" t="s">
        <v>520</v>
      </c>
      <c r="K46" s="359" t="s">
        <v>520</v>
      </c>
      <c r="L46" s="359" t="s">
        <v>520</v>
      </c>
      <c r="M46" s="360" t="s">
        <v>520</v>
      </c>
    </row>
    <row r="47" spans="2:13" ht="27.75" customHeight="1" x14ac:dyDescent="0.15">
      <c r="B47" s="1222"/>
      <c r="C47" s="1223"/>
      <c r="D47" s="108"/>
      <c r="E47" s="1236" t="s">
        <v>39</v>
      </c>
      <c r="F47" s="1237"/>
      <c r="G47" s="1237"/>
      <c r="H47" s="1238"/>
      <c r="I47" s="358" t="s">
        <v>520</v>
      </c>
      <c r="J47" s="359" t="s">
        <v>520</v>
      </c>
      <c r="K47" s="359" t="s">
        <v>520</v>
      </c>
      <c r="L47" s="359" t="s">
        <v>520</v>
      </c>
      <c r="M47" s="360" t="s">
        <v>520</v>
      </c>
    </row>
    <row r="48" spans="2:13" ht="27.75" customHeight="1" x14ac:dyDescent="0.15">
      <c r="B48" s="1222"/>
      <c r="C48" s="1223"/>
      <c r="D48" s="106"/>
      <c r="E48" s="1226" t="s">
        <v>40</v>
      </c>
      <c r="F48" s="1226"/>
      <c r="G48" s="1226"/>
      <c r="H48" s="1227"/>
      <c r="I48" s="358" t="s">
        <v>520</v>
      </c>
      <c r="J48" s="359" t="s">
        <v>520</v>
      </c>
      <c r="K48" s="359" t="s">
        <v>520</v>
      </c>
      <c r="L48" s="359" t="s">
        <v>520</v>
      </c>
      <c r="M48" s="360" t="s">
        <v>520</v>
      </c>
    </row>
    <row r="49" spans="2:13" ht="27.75" customHeight="1" x14ac:dyDescent="0.15">
      <c r="B49" s="1224"/>
      <c r="C49" s="1225"/>
      <c r="D49" s="106"/>
      <c r="E49" s="1226" t="s">
        <v>41</v>
      </c>
      <c r="F49" s="1226"/>
      <c r="G49" s="1226"/>
      <c r="H49" s="1227"/>
      <c r="I49" s="358" t="s">
        <v>520</v>
      </c>
      <c r="J49" s="359" t="s">
        <v>520</v>
      </c>
      <c r="K49" s="359" t="s">
        <v>520</v>
      </c>
      <c r="L49" s="359" t="s">
        <v>520</v>
      </c>
      <c r="M49" s="360" t="s">
        <v>520</v>
      </c>
    </row>
    <row r="50" spans="2:13" ht="27.75" customHeight="1" x14ac:dyDescent="0.15">
      <c r="B50" s="1220" t="s">
        <v>42</v>
      </c>
      <c r="C50" s="1221"/>
      <c r="D50" s="109"/>
      <c r="E50" s="1226" t="s">
        <v>43</v>
      </c>
      <c r="F50" s="1226"/>
      <c r="G50" s="1226"/>
      <c r="H50" s="1227"/>
      <c r="I50" s="358">
        <v>7796</v>
      </c>
      <c r="J50" s="359">
        <v>7555</v>
      </c>
      <c r="K50" s="359">
        <v>7730</v>
      </c>
      <c r="L50" s="359">
        <v>9422</v>
      </c>
      <c r="M50" s="360">
        <v>10295</v>
      </c>
    </row>
    <row r="51" spans="2:13" ht="27.75" customHeight="1" x14ac:dyDescent="0.15">
      <c r="B51" s="1222"/>
      <c r="C51" s="1223"/>
      <c r="D51" s="106"/>
      <c r="E51" s="1226" t="s">
        <v>44</v>
      </c>
      <c r="F51" s="1226"/>
      <c r="G51" s="1226"/>
      <c r="H51" s="1227"/>
      <c r="I51" s="358">
        <v>180</v>
      </c>
      <c r="J51" s="359">
        <v>243</v>
      </c>
      <c r="K51" s="359">
        <v>192</v>
      </c>
      <c r="L51" s="359">
        <v>141</v>
      </c>
      <c r="M51" s="360">
        <v>100</v>
      </c>
    </row>
    <row r="52" spans="2:13" ht="27.75" customHeight="1" x14ac:dyDescent="0.15">
      <c r="B52" s="1224"/>
      <c r="C52" s="1225"/>
      <c r="D52" s="106"/>
      <c r="E52" s="1226" t="s">
        <v>45</v>
      </c>
      <c r="F52" s="1226"/>
      <c r="G52" s="1226"/>
      <c r="H52" s="1227"/>
      <c r="I52" s="358">
        <v>51462</v>
      </c>
      <c r="J52" s="359">
        <v>54613</v>
      </c>
      <c r="K52" s="359">
        <v>54303</v>
      </c>
      <c r="L52" s="359">
        <v>53130</v>
      </c>
      <c r="M52" s="360">
        <v>51031</v>
      </c>
    </row>
    <row r="53" spans="2:13" ht="27.75" customHeight="1" thickBot="1" x14ac:dyDescent="0.2">
      <c r="B53" s="1228" t="s">
        <v>46</v>
      </c>
      <c r="C53" s="1229"/>
      <c r="D53" s="110"/>
      <c r="E53" s="1230" t="s">
        <v>47</v>
      </c>
      <c r="F53" s="1230"/>
      <c r="G53" s="1230"/>
      <c r="H53" s="1231"/>
      <c r="I53" s="361">
        <v>12192</v>
      </c>
      <c r="J53" s="362">
        <v>13384</v>
      </c>
      <c r="K53" s="362">
        <v>11892</v>
      </c>
      <c r="L53" s="362">
        <v>8890</v>
      </c>
      <c r="M53" s="363">
        <v>6165</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sWG0v6uwbmaU4YEimpvWWe+FdpHaiOgeZ2VYRRhzgxdT+AauGQ/ONPWKCifBrfXwvPE4EKgeIL+YA/nkyqVzNg==" saltValue="rxrzt4Hkj/IJUAIPX4eio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564</v>
      </c>
      <c r="G54" s="119" t="s">
        <v>565</v>
      </c>
      <c r="H54" s="120" t="s">
        <v>566</v>
      </c>
    </row>
    <row r="55" spans="2:8" ht="52.5" customHeight="1" x14ac:dyDescent="0.15">
      <c r="B55" s="121"/>
      <c r="C55" s="1247" t="s">
        <v>50</v>
      </c>
      <c r="D55" s="1247"/>
      <c r="E55" s="1248"/>
      <c r="F55" s="122">
        <v>2876</v>
      </c>
      <c r="G55" s="122">
        <v>3586</v>
      </c>
      <c r="H55" s="123">
        <v>3853</v>
      </c>
    </row>
    <row r="56" spans="2:8" ht="52.5" customHeight="1" x14ac:dyDescent="0.15">
      <c r="B56" s="124"/>
      <c r="C56" s="1249" t="s">
        <v>51</v>
      </c>
      <c r="D56" s="1249"/>
      <c r="E56" s="1250"/>
      <c r="F56" s="125">
        <v>537</v>
      </c>
      <c r="G56" s="125">
        <v>537</v>
      </c>
      <c r="H56" s="126">
        <v>537</v>
      </c>
    </row>
    <row r="57" spans="2:8" ht="53.25" customHeight="1" x14ac:dyDescent="0.15">
      <c r="B57" s="124"/>
      <c r="C57" s="1251" t="s">
        <v>52</v>
      </c>
      <c r="D57" s="1251"/>
      <c r="E57" s="1252"/>
      <c r="F57" s="127">
        <v>5495</v>
      </c>
      <c r="G57" s="127">
        <v>5902</v>
      </c>
      <c r="H57" s="128">
        <v>6041</v>
      </c>
    </row>
    <row r="58" spans="2:8" ht="45.75" customHeight="1" x14ac:dyDescent="0.15">
      <c r="B58" s="129"/>
      <c r="C58" s="1239" t="s">
        <v>597</v>
      </c>
      <c r="D58" s="1240"/>
      <c r="E58" s="1241"/>
      <c r="F58" s="130">
        <v>1269</v>
      </c>
      <c r="G58" s="130">
        <v>2256</v>
      </c>
      <c r="H58" s="131">
        <v>2257</v>
      </c>
    </row>
    <row r="59" spans="2:8" ht="45.75" customHeight="1" x14ac:dyDescent="0.15">
      <c r="B59" s="129"/>
      <c r="C59" s="1239" t="s">
        <v>598</v>
      </c>
      <c r="D59" s="1240"/>
      <c r="E59" s="1241"/>
      <c r="F59" s="130">
        <v>2256</v>
      </c>
      <c r="G59" s="130">
        <v>1826</v>
      </c>
      <c r="H59" s="131">
        <v>1561</v>
      </c>
    </row>
    <row r="60" spans="2:8" ht="45.75" customHeight="1" x14ac:dyDescent="0.15">
      <c r="B60" s="129"/>
      <c r="C60" s="1239" t="s">
        <v>599</v>
      </c>
      <c r="D60" s="1240"/>
      <c r="E60" s="1241"/>
      <c r="F60" s="130">
        <v>351</v>
      </c>
      <c r="G60" s="130">
        <v>346</v>
      </c>
      <c r="H60" s="131">
        <v>545</v>
      </c>
    </row>
    <row r="61" spans="2:8" ht="45.75" customHeight="1" x14ac:dyDescent="0.15">
      <c r="B61" s="129"/>
      <c r="C61" s="1239" t="s">
        <v>600</v>
      </c>
      <c r="D61" s="1240"/>
      <c r="E61" s="1241"/>
      <c r="F61" s="130">
        <v>380</v>
      </c>
      <c r="G61" s="130">
        <v>337</v>
      </c>
      <c r="H61" s="131">
        <v>344</v>
      </c>
    </row>
    <row r="62" spans="2:8" ht="45.75" customHeight="1" thickBot="1" x14ac:dyDescent="0.2">
      <c r="B62" s="132"/>
      <c r="C62" s="1242" t="s">
        <v>601</v>
      </c>
      <c r="D62" s="1243"/>
      <c r="E62" s="1244"/>
      <c r="F62" s="133">
        <v>209</v>
      </c>
      <c r="G62" s="133">
        <v>119</v>
      </c>
      <c r="H62" s="134">
        <v>332</v>
      </c>
    </row>
    <row r="63" spans="2:8" ht="52.5" customHeight="1" thickBot="1" x14ac:dyDescent="0.2">
      <c r="B63" s="135"/>
      <c r="C63" s="1245" t="s">
        <v>53</v>
      </c>
      <c r="D63" s="1245"/>
      <c r="E63" s="1246"/>
      <c r="F63" s="136">
        <v>8907</v>
      </c>
      <c r="G63" s="136">
        <v>10025</v>
      </c>
      <c r="H63" s="137">
        <v>10431</v>
      </c>
    </row>
    <row r="64" spans="2:8" x14ac:dyDescent="0.15"/>
  </sheetData>
  <sheetProtection algorithmName="SHA-512" hashValue="m60QCn3dGG4BPgYrQqkdmneCiB5esILzWavqALkHOx7r5iSZJ0pme6xno5YrEK0vfYMMPzJd1NlaFCekzvBtkA==" saltValue="bxFJ4xo1uzdtav8rr0Gp4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85" zoomScaleNormal="85" zoomScaleSheetLayoutView="55" workbookViewId="0">
      <selection activeCell="AN65" sqref="AN65:DC69"/>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605</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606</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1" t="s">
        <v>614</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x14ac:dyDescent="0.15">
      <c r="B44" s="37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x14ac:dyDescent="0.15">
      <c r="B45" s="37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x14ac:dyDescent="0.15">
      <c r="B46" s="37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x14ac:dyDescent="0.15">
      <c r="B47" s="37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607</v>
      </c>
    </row>
    <row r="50" spans="1:109" x14ac:dyDescent="0.15">
      <c r="B50" s="372"/>
      <c r="G50" s="1253"/>
      <c r="H50" s="1253"/>
      <c r="I50" s="1253"/>
      <c r="J50" s="1253"/>
      <c r="K50" s="382"/>
      <c r="L50" s="382"/>
      <c r="M50" s="383"/>
      <c r="N50" s="383"/>
      <c r="AN50" s="1271"/>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3"/>
      <c r="BP50" s="1259" t="s">
        <v>562</v>
      </c>
      <c r="BQ50" s="1259"/>
      <c r="BR50" s="1259"/>
      <c r="BS50" s="1259"/>
      <c r="BT50" s="1259"/>
      <c r="BU50" s="1259"/>
      <c r="BV50" s="1259"/>
      <c r="BW50" s="1259"/>
      <c r="BX50" s="1259" t="s">
        <v>563</v>
      </c>
      <c r="BY50" s="1259"/>
      <c r="BZ50" s="1259"/>
      <c r="CA50" s="1259"/>
      <c r="CB50" s="1259"/>
      <c r="CC50" s="1259"/>
      <c r="CD50" s="1259"/>
      <c r="CE50" s="1259"/>
      <c r="CF50" s="1259" t="s">
        <v>564</v>
      </c>
      <c r="CG50" s="1259"/>
      <c r="CH50" s="1259"/>
      <c r="CI50" s="1259"/>
      <c r="CJ50" s="1259"/>
      <c r="CK50" s="1259"/>
      <c r="CL50" s="1259"/>
      <c r="CM50" s="1259"/>
      <c r="CN50" s="1259" t="s">
        <v>565</v>
      </c>
      <c r="CO50" s="1259"/>
      <c r="CP50" s="1259"/>
      <c r="CQ50" s="1259"/>
      <c r="CR50" s="1259"/>
      <c r="CS50" s="1259"/>
      <c r="CT50" s="1259"/>
      <c r="CU50" s="1259"/>
      <c r="CV50" s="1259" t="s">
        <v>566</v>
      </c>
      <c r="CW50" s="1259"/>
      <c r="CX50" s="1259"/>
      <c r="CY50" s="1259"/>
      <c r="CZ50" s="1259"/>
      <c r="DA50" s="1259"/>
      <c r="DB50" s="1259"/>
      <c r="DC50" s="1259"/>
    </row>
    <row r="51" spans="1:109" ht="13.5" customHeight="1" x14ac:dyDescent="0.15">
      <c r="B51" s="372"/>
      <c r="G51" s="1270"/>
      <c r="H51" s="1270"/>
      <c r="I51" s="1274"/>
      <c r="J51" s="1274"/>
      <c r="K51" s="1260"/>
      <c r="L51" s="1260"/>
      <c r="M51" s="1260"/>
      <c r="N51" s="1260"/>
      <c r="AM51" s="381"/>
      <c r="AN51" s="1258" t="s">
        <v>608</v>
      </c>
      <c r="AO51" s="1258"/>
      <c r="AP51" s="1258"/>
      <c r="AQ51" s="1258"/>
      <c r="AR51" s="1258"/>
      <c r="AS51" s="1258"/>
      <c r="AT51" s="1258"/>
      <c r="AU51" s="1258"/>
      <c r="AV51" s="1258"/>
      <c r="AW51" s="1258"/>
      <c r="AX51" s="1258"/>
      <c r="AY51" s="1258"/>
      <c r="AZ51" s="1258"/>
      <c r="BA51" s="1258"/>
      <c r="BB51" s="1258" t="s">
        <v>609</v>
      </c>
      <c r="BC51" s="1258"/>
      <c r="BD51" s="1258"/>
      <c r="BE51" s="1258"/>
      <c r="BF51" s="1258"/>
      <c r="BG51" s="1258"/>
      <c r="BH51" s="1258"/>
      <c r="BI51" s="1258"/>
      <c r="BJ51" s="1258"/>
      <c r="BK51" s="1258"/>
      <c r="BL51" s="1258"/>
      <c r="BM51" s="1258"/>
      <c r="BN51" s="1258"/>
      <c r="BO51" s="1258"/>
      <c r="BP51" s="1255">
        <v>59.6</v>
      </c>
      <c r="BQ51" s="1255"/>
      <c r="BR51" s="1255"/>
      <c r="BS51" s="1255"/>
      <c r="BT51" s="1255"/>
      <c r="BU51" s="1255"/>
      <c r="BV51" s="1255"/>
      <c r="BW51" s="1255"/>
      <c r="BX51" s="1255">
        <v>65.599999999999994</v>
      </c>
      <c r="BY51" s="1255"/>
      <c r="BZ51" s="1255"/>
      <c r="CA51" s="1255"/>
      <c r="CB51" s="1255"/>
      <c r="CC51" s="1255"/>
      <c r="CD51" s="1255"/>
      <c r="CE51" s="1255"/>
      <c r="CF51" s="1255">
        <v>56.1</v>
      </c>
      <c r="CG51" s="1255"/>
      <c r="CH51" s="1255"/>
      <c r="CI51" s="1255"/>
      <c r="CJ51" s="1255"/>
      <c r="CK51" s="1255"/>
      <c r="CL51" s="1255"/>
      <c r="CM51" s="1255"/>
      <c r="CN51" s="1255">
        <v>40.299999999999997</v>
      </c>
      <c r="CO51" s="1255"/>
      <c r="CP51" s="1255"/>
      <c r="CQ51" s="1255"/>
      <c r="CR51" s="1255"/>
      <c r="CS51" s="1255"/>
      <c r="CT51" s="1255"/>
      <c r="CU51" s="1255"/>
      <c r="CV51" s="1255">
        <v>28.9</v>
      </c>
      <c r="CW51" s="1255"/>
      <c r="CX51" s="1255"/>
      <c r="CY51" s="1255"/>
      <c r="CZ51" s="1255"/>
      <c r="DA51" s="1255"/>
      <c r="DB51" s="1255"/>
      <c r="DC51" s="1255"/>
    </row>
    <row r="52" spans="1:109" x14ac:dyDescent="0.15">
      <c r="B52" s="372"/>
      <c r="G52" s="1270"/>
      <c r="H52" s="1270"/>
      <c r="I52" s="1274"/>
      <c r="J52" s="1274"/>
      <c r="K52" s="1260"/>
      <c r="L52" s="1260"/>
      <c r="M52" s="1260"/>
      <c r="N52" s="1260"/>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380"/>
      <c r="B53" s="372"/>
      <c r="G53" s="1270"/>
      <c r="H53" s="1270"/>
      <c r="I53" s="1253"/>
      <c r="J53" s="1253"/>
      <c r="K53" s="1260"/>
      <c r="L53" s="1260"/>
      <c r="M53" s="1260"/>
      <c r="N53" s="1260"/>
      <c r="AM53" s="381"/>
      <c r="AN53" s="1258"/>
      <c r="AO53" s="1258"/>
      <c r="AP53" s="1258"/>
      <c r="AQ53" s="1258"/>
      <c r="AR53" s="1258"/>
      <c r="AS53" s="1258"/>
      <c r="AT53" s="1258"/>
      <c r="AU53" s="1258"/>
      <c r="AV53" s="1258"/>
      <c r="AW53" s="1258"/>
      <c r="AX53" s="1258"/>
      <c r="AY53" s="1258"/>
      <c r="AZ53" s="1258"/>
      <c r="BA53" s="1258"/>
      <c r="BB53" s="1258" t="s">
        <v>610</v>
      </c>
      <c r="BC53" s="1258"/>
      <c r="BD53" s="1258"/>
      <c r="BE53" s="1258"/>
      <c r="BF53" s="1258"/>
      <c r="BG53" s="1258"/>
      <c r="BH53" s="1258"/>
      <c r="BI53" s="1258"/>
      <c r="BJ53" s="1258"/>
      <c r="BK53" s="1258"/>
      <c r="BL53" s="1258"/>
      <c r="BM53" s="1258"/>
      <c r="BN53" s="1258"/>
      <c r="BO53" s="1258"/>
      <c r="BP53" s="1255">
        <v>55.5</v>
      </c>
      <c r="BQ53" s="1255"/>
      <c r="BR53" s="1255"/>
      <c r="BS53" s="1255"/>
      <c r="BT53" s="1255"/>
      <c r="BU53" s="1255"/>
      <c r="BV53" s="1255"/>
      <c r="BW53" s="1255"/>
      <c r="BX53" s="1255">
        <v>55.4</v>
      </c>
      <c r="BY53" s="1255"/>
      <c r="BZ53" s="1255"/>
      <c r="CA53" s="1255"/>
      <c r="CB53" s="1255"/>
      <c r="CC53" s="1255"/>
      <c r="CD53" s="1255"/>
      <c r="CE53" s="1255"/>
      <c r="CF53" s="1255">
        <v>56.8</v>
      </c>
      <c r="CG53" s="1255"/>
      <c r="CH53" s="1255"/>
      <c r="CI53" s="1255"/>
      <c r="CJ53" s="1255"/>
      <c r="CK53" s="1255"/>
      <c r="CL53" s="1255"/>
      <c r="CM53" s="1255"/>
      <c r="CN53" s="1255">
        <v>58.6</v>
      </c>
      <c r="CO53" s="1255"/>
      <c r="CP53" s="1255"/>
      <c r="CQ53" s="1255"/>
      <c r="CR53" s="1255"/>
      <c r="CS53" s="1255"/>
      <c r="CT53" s="1255"/>
      <c r="CU53" s="1255"/>
      <c r="CV53" s="1255">
        <v>60.5</v>
      </c>
      <c r="CW53" s="1255"/>
      <c r="CX53" s="1255"/>
      <c r="CY53" s="1255"/>
      <c r="CZ53" s="1255"/>
      <c r="DA53" s="1255"/>
      <c r="DB53" s="1255"/>
      <c r="DC53" s="1255"/>
    </row>
    <row r="54" spans="1:109" x14ac:dyDescent="0.15">
      <c r="A54" s="380"/>
      <c r="B54" s="372"/>
      <c r="G54" s="1270"/>
      <c r="H54" s="1270"/>
      <c r="I54" s="1253"/>
      <c r="J54" s="1253"/>
      <c r="K54" s="1260"/>
      <c r="L54" s="1260"/>
      <c r="M54" s="1260"/>
      <c r="N54" s="1260"/>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380"/>
      <c r="B55" s="372"/>
      <c r="G55" s="1253"/>
      <c r="H55" s="1253"/>
      <c r="I55" s="1253"/>
      <c r="J55" s="1253"/>
      <c r="K55" s="1260"/>
      <c r="L55" s="1260"/>
      <c r="M55" s="1260"/>
      <c r="N55" s="1260"/>
      <c r="AN55" s="1259" t="s">
        <v>611</v>
      </c>
      <c r="AO55" s="1259"/>
      <c r="AP55" s="1259"/>
      <c r="AQ55" s="1259"/>
      <c r="AR55" s="1259"/>
      <c r="AS55" s="1259"/>
      <c r="AT55" s="1259"/>
      <c r="AU55" s="1259"/>
      <c r="AV55" s="1259"/>
      <c r="AW55" s="1259"/>
      <c r="AX55" s="1259"/>
      <c r="AY55" s="1259"/>
      <c r="AZ55" s="1259"/>
      <c r="BA55" s="1259"/>
      <c r="BB55" s="1258" t="s">
        <v>609</v>
      </c>
      <c r="BC55" s="1258"/>
      <c r="BD55" s="1258"/>
      <c r="BE55" s="1258"/>
      <c r="BF55" s="1258"/>
      <c r="BG55" s="1258"/>
      <c r="BH55" s="1258"/>
      <c r="BI55" s="1258"/>
      <c r="BJ55" s="1258"/>
      <c r="BK55" s="1258"/>
      <c r="BL55" s="1258"/>
      <c r="BM55" s="1258"/>
      <c r="BN55" s="1258"/>
      <c r="BO55" s="1258"/>
      <c r="BP55" s="1255">
        <v>25.3</v>
      </c>
      <c r="BQ55" s="1255"/>
      <c r="BR55" s="1255"/>
      <c r="BS55" s="1255"/>
      <c r="BT55" s="1255"/>
      <c r="BU55" s="1255"/>
      <c r="BV55" s="1255"/>
      <c r="BW55" s="1255"/>
      <c r="BX55" s="1255">
        <v>25.5</v>
      </c>
      <c r="BY55" s="1255"/>
      <c r="BZ55" s="1255"/>
      <c r="CA55" s="1255"/>
      <c r="CB55" s="1255"/>
      <c r="CC55" s="1255"/>
      <c r="CD55" s="1255"/>
      <c r="CE55" s="1255"/>
      <c r="CF55" s="1255">
        <v>25.1</v>
      </c>
      <c r="CG55" s="1255"/>
      <c r="CH55" s="1255"/>
      <c r="CI55" s="1255"/>
      <c r="CJ55" s="1255"/>
      <c r="CK55" s="1255"/>
      <c r="CL55" s="1255"/>
      <c r="CM55" s="1255"/>
      <c r="CN55" s="1255">
        <v>18</v>
      </c>
      <c r="CO55" s="1255"/>
      <c r="CP55" s="1255"/>
      <c r="CQ55" s="1255"/>
      <c r="CR55" s="1255"/>
      <c r="CS55" s="1255"/>
      <c r="CT55" s="1255"/>
      <c r="CU55" s="1255"/>
      <c r="CV55" s="1255">
        <v>12.7</v>
      </c>
      <c r="CW55" s="1255"/>
      <c r="CX55" s="1255"/>
      <c r="CY55" s="1255"/>
      <c r="CZ55" s="1255"/>
      <c r="DA55" s="1255"/>
      <c r="DB55" s="1255"/>
      <c r="DC55" s="1255"/>
    </row>
    <row r="56" spans="1:109" x14ac:dyDescent="0.15">
      <c r="A56" s="380"/>
      <c r="B56" s="372"/>
      <c r="G56" s="1253"/>
      <c r="H56" s="1253"/>
      <c r="I56" s="1253"/>
      <c r="J56" s="1253"/>
      <c r="K56" s="1260"/>
      <c r="L56" s="1260"/>
      <c r="M56" s="1260"/>
      <c r="N56" s="1260"/>
      <c r="AN56" s="1259"/>
      <c r="AO56" s="1259"/>
      <c r="AP56" s="1259"/>
      <c r="AQ56" s="1259"/>
      <c r="AR56" s="1259"/>
      <c r="AS56" s="1259"/>
      <c r="AT56" s="1259"/>
      <c r="AU56" s="1259"/>
      <c r="AV56" s="1259"/>
      <c r="AW56" s="1259"/>
      <c r="AX56" s="1259"/>
      <c r="AY56" s="1259"/>
      <c r="AZ56" s="1259"/>
      <c r="BA56" s="1259"/>
      <c r="BB56" s="1258"/>
      <c r="BC56" s="1258"/>
      <c r="BD56" s="1258"/>
      <c r="BE56" s="1258"/>
      <c r="BF56" s="1258"/>
      <c r="BG56" s="1258"/>
      <c r="BH56" s="1258"/>
      <c r="BI56" s="1258"/>
      <c r="BJ56" s="1258"/>
      <c r="BK56" s="1258"/>
      <c r="BL56" s="1258"/>
      <c r="BM56" s="1258"/>
      <c r="BN56" s="1258"/>
      <c r="BO56" s="1258"/>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80" customFormat="1" x14ac:dyDescent="0.15">
      <c r="B57" s="384"/>
      <c r="G57" s="1253"/>
      <c r="H57" s="1253"/>
      <c r="I57" s="1256"/>
      <c r="J57" s="1256"/>
      <c r="K57" s="1260"/>
      <c r="L57" s="1260"/>
      <c r="M57" s="1260"/>
      <c r="N57" s="1260"/>
      <c r="AM57" s="366"/>
      <c r="AN57" s="1259"/>
      <c r="AO57" s="1259"/>
      <c r="AP57" s="1259"/>
      <c r="AQ57" s="1259"/>
      <c r="AR57" s="1259"/>
      <c r="AS57" s="1259"/>
      <c r="AT57" s="1259"/>
      <c r="AU57" s="1259"/>
      <c r="AV57" s="1259"/>
      <c r="AW57" s="1259"/>
      <c r="AX57" s="1259"/>
      <c r="AY57" s="1259"/>
      <c r="AZ57" s="1259"/>
      <c r="BA57" s="1259"/>
      <c r="BB57" s="1258" t="s">
        <v>610</v>
      </c>
      <c r="BC57" s="1258"/>
      <c r="BD57" s="1258"/>
      <c r="BE57" s="1258"/>
      <c r="BF57" s="1258"/>
      <c r="BG57" s="1258"/>
      <c r="BH57" s="1258"/>
      <c r="BI57" s="1258"/>
      <c r="BJ57" s="1258"/>
      <c r="BK57" s="1258"/>
      <c r="BL57" s="1258"/>
      <c r="BM57" s="1258"/>
      <c r="BN57" s="1258"/>
      <c r="BO57" s="1258"/>
      <c r="BP57" s="1255">
        <v>59.7</v>
      </c>
      <c r="BQ57" s="1255"/>
      <c r="BR57" s="1255"/>
      <c r="BS57" s="1255"/>
      <c r="BT57" s="1255"/>
      <c r="BU57" s="1255"/>
      <c r="BV57" s="1255"/>
      <c r="BW57" s="1255"/>
      <c r="BX57" s="1255">
        <v>60.9</v>
      </c>
      <c r="BY57" s="1255"/>
      <c r="BZ57" s="1255"/>
      <c r="CA57" s="1255"/>
      <c r="CB57" s="1255"/>
      <c r="CC57" s="1255"/>
      <c r="CD57" s="1255"/>
      <c r="CE57" s="1255"/>
      <c r="CF57" s="1255">
        <v>61</v>
      </c>
      <c r="CG57" s="1255"/>
      <c r="CH57" s="1255"/>
      <c r="CI57" s="1255"/>
      <c r="CJ57" s="1255"/>
      <c r="CK57" s="1255"/>
      <c r="CL57" s="1255"/>
      <c r="CM57" s="1255"/>
      <c r="CN57" s="1255">
        <v>62.1</v>
      </c>
      <c r="CO57" s="1255"/>
      <c r="CP57" s="1255"/>
      <c r="CQ57" s="1255"/>
      <c r="CR57" s="1255"/>
      <c r="CS57" s="1255"/>
      <c r="CT57" s="1255"/>
      <c r="CU57" s="1255"/>
      <c r="CV57" s="1255">
        <v>63.1</v>
      </c>
      <c r="CW57" s="1255"/>
      <c r="CX57" s="1255"/>
      <c r="CY57" s="1255"/>
      <c r="CZ57" s="1255"/>
      <c r="DA57" s="1255"/>
      <c r="DB57" s="1255"/>
      <c r="DC57" s="1255"/>
      <c r="DD57" s="385"/>
      <c r="DE57" s="384"/>
    </row>
    <row r="58" spans="1:109" s="380" customFormat="1" x14ac:dyDescent="0.15">
      <c r="A58" s="366"/>
      <c r="B58" s="384"/>
      <c r="G58" s="1253"/>
      <c r="H58" s="1253"/>
      <c r="I58" s="1256"/>
      <c r="J58" s="1256"/>
      <c r="K58" s="1260"/>
      <c r="L58" s="1260"/>
      <c r="M58" s="1260"/>
      <c r="N58" s="1260"/>
      <c r="AM58" s="366"/>
      <c r="AN58" s="1259"/>
      <c r="AO58" s="1259"/>
      <c r="AP58" s="1259"/>
      <c r="AQ58" s="1259"/>
      <c r="AR58" s="1259"/>
      <c r="AS58" s="1259"/>
      <c r="AT58" s="1259"/>
      <c r="AU58" s="1259"/>
      <c r="AV58" s="1259"/>
      <c r="AW58" s="1259"/>
      <c r="AX58" s="1259"/>
      <c r="AY58" s="1259"/>
      <c r="AZ58" s="1259"/>
      <c r="BA58" s="1259"/>
      <c r="BB58" s="1258"/>
      <c r="BC58" s="1258"/>
      <c r="BD58" s="1258"/>
      <c r="BE58" s="1258"/>
      <c r="BF58" s="1258"/>
      <c r="BG58" s="1258"/>
      <c r="BH58" s="1258"/>
      <c r="BI58" s="1258"/>
      <c r="BJ58" s="1258"/>
      <c r="BK58" s="1258"/>
      <c r="BL58" s="1258"/>
      <c r="BM58" s="1258"/>
      <c r="BN58" s="1258"/>
      <c r="BO58" s="1258"/>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612</v>
      </c>
    </row>
    <row r="64" spans="1:109" x14ac:dyDescent="0.15">
      <c r="B64" s="372"/>
      <c r="G64" s="379"/>
      <c r="I64" s="392"/>
      <c r="J64" s="392"/>
      <c r="K64" s="392"/>
      <c r="L64" s="392"/>
      <c r="M64" s="392"/>
      <c r="N64" s="393"/>
      <c r="AM64" s="379"/>
      <c r="AN64" s="379" t="s">
        <v>606</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1" t="s">
        <v>615</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row>
    <row r="66" spans="2:107" x14ac:dyDescent="0.15">
      <c r="B66" s="372"/>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row>
    <row r="67" spans="2:107" x14ac:dyDescent="0.15">
      <c r="B67" s="372"/>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row>
    <row r="68" spans="2:107" x14ac:dyDescent="0.15">
      <c r="B68" s="372"/>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row>
    <row r="69" spans="2:107" x14ac:dyDescent="0.15">
      <c r="B69" s="372"/>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607</v>
      </c>
    </row>
    <row r="72" spans="2:107" x14ac:dyDescent="0.15">
      <c r="B72" s="372"/>
      <c r="G72" s="1253"/>
      <c r="H72" s="1253"/>
      <c r="I72" s="1253"/>
      <c r="J72" s="1253"/>
      <c r="K72" s="382"/>
      <c r="L72" s="382"/>
      <c r="M72" s="383"/>
      <c r="N72" s="383"/>
      <c r="AN72" s="1271"/>
      <c r="AO72" s="1272"/>
      <c r="AP72" s="1272"/>
      <c r="AQ72" s="1272"/>
      <c r="AR72" s="1272"/>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3"/>
      <c r="BP72" s="1259" t="s">
        <v>562</v>
      </c>
      <c r="BQ72" s="1259"/>
      <c r="BR72" s="1259"/>
      <c r="BS72" s="1259"/>
      <c r="BT72" s="1259"/>
      <c r="BU72" s="1259"/>
      <c r="BV72" s="1259"/>
      <c r="BW72" s="1259"/>
      <c r="BX72" s="1259" t="s">
        <v>563</v>
      </c>
      <c r="BY72" s="1259"/>
      <c r="BZ72" s="1259"/>
      <c r="CA72" s="1259"/>
      <c r="CB72" s="1259"/>
      <c r="CC72" s="1259"/>
      <c r="CD72" s="1259"/>
      <c r="CE72" s="1259"/>
      <c r="CF72" s="1259" t="s">
        <v>564</v>
      </c>
      <c r="CG72" s="1259"/>
      <c r="CH72" s="1259"/>
      <c r="CI72" s="1259"/>
      <c r="CJ72" s="1259"/>
      <c r="CK72" s="1259"/>
      <c r="CL72" s="1259"/>
      <c r="CM72" s="1259"/>
      <c r="CN72" s="1259" t="s">
        <v>565</v>
      </c>
      <c r="CO72" s="1259"/>
      <c r="CP72" s="1259"/>
      <c r="CQ72" s="1259"/>
      <c r="CR72" s="1259"/>
      <c r="CS72" s="1259"/>
      <c r="CT72" s="1259"/>
      <c r="CU72" s="1259"/>
      <c r="CV72" s="1259" t="s">
        <v>566</v>
      </c>
      <c r="CW72" s="1259"/>
      <c r="CX72" s="1259"/>
      <c r="CY72" s="1259"/>
      <c r="CZ72" s="1259"/>
      <c r="DA72" s="1259"/>
      <c r="DB72" s="1259"/>
      <c r="DC72" s="1259"/>
    </row>
    <row r="73" spans="2:107" x14ac:dyDescent="0.15">
      <c r="B73" s="372"/>
      <c r="G73" s="1270"/>
      <c r="H73" s="1270"/>
      <c r="I73" s="1270"/>
      <c r="J73" s="1270"/>
      <c r="K73" s="1254"/>
      <c r="L73" s="1254"/>
      <c r="M73" s="1254"/>
      <c r="N73" s="1254"/>
      <c r="AM73" s="381"/>
      <c r="AN73" s="1258" t="s">
        <v>608</v>
      </c>
      <c r="AO73" s="1258"/>
      <c r="AP73" s="1258"/>
      <c r="AQ73" s="1258"/>
      <c r="AR73" s="1258"/>
      <c r="AS73" s="1258"/>
      <c r="AT73" s="1258"/>
      <c r="AU73" s="1258"/>
      <c r="AV73" s="1258"/>
      <c r="AW73" s="1258"/>
      <c r="AX73" s="1258"/>
      <c r="AY73" s="1258"/>
      <c r="AZ73" s="1258"/>
      <c r="BA73" s="1258"/>
      <c r="BB73" s="1258" t="s">
        <v>609</v>
      </c>
      <c r="BC73" s="1258"/>
      <c r="BD73" s="1258"/>
      <c r="BE73" s="1258"/>
      <c r="BF73" s="1258"/>
      <c r="BG73" s="1258"/>
      <c r="BH73" s="1258"/>
      <c r="BI73" s="1258"/>
      <c r="BJ73" s="1258"/>
      <c r="BK73" s="1258"/>
      <c r="BL73" s="1258"/>
      <c r="BM73" s="1258"/>
      <c r="BN73" s="1258"/>
      <c r="BO73" s="1258"/>
      <c r="BP73" s="1255">
        <v>59.6</v>
      </c>
      <c r="BQ73" s="1255"/>
      <c r="BR73" s="1255"/>
      <c r="BS73" s="1255"/>
      <c r="BT73" s="1255"/>
      <c r="BU73" s="1255"/>
      <c r="BV73" s="1255"/>
      <c r="BW73" s="1255"/>
      <c r="BX73" s="1255">
        <v>65.599999999999994</v>
      </c>
      <c r="BY73" s="1255"/>
      <c r="BZ73" s="1255"/>
      <c r="CA73" s="1255"/>
      <c r="CB73" s="1255"/>
      <c r="CC73" s="1255"/>
      <c r="CD73" s="1255"/>
      <c r="CE73" s="1255"/>
      <c r="CF73" s="1255">
        <v>56.1</v>
      </c>
      <c r="CG73" s="1255"/>
      <c r="CH73" s="1255"/>
      <c r="CI73" s="1255"/>
      <c r="CJ73" s="1255"/>
      <c r="CK73" s="1255"/>
      <c r="CL73" s="1255"/>
      <c r="CM73" s="1255"/>
      <c r="CN73" s="1255">
        <v>40.299999999999997</v>
      </c>
      <c r="CO73" s="1255"/>
      <c r="CP73" s="1255"/>
      <c r="CQ73" s="1255"/>
      <c r="CR73" s="1255"/>
      <c r="CS73" s="1255"/>
      <c r="CT73" s="1255"/>
      <c r="CU73" s="1255"/>
      <c r="CV73" s="1255">
        <v>28.9</v>
      </c>
      <c r="CW73" s="1255"/>
      <c r="CX73" s="1255"/>
      <c r="CY73" s="1255"/>
      <c r="CZ73" s="1255"/>
      <c r="DA73" s="1255"/>
      <c r="DB73" s="1255"/>
      <c r="DC73" s="1255"/>
    </row>
    <row r="74" spans="2:107" x14ac:dyDescent="0.15">
      <c r="B74" s="372"/>
      <c r="G74" s="1270"/>
      <c r="H74" s="1270"/>
      <c r="I74" s="1270"/>
      <c r="J74" s="1270"/>
      <c r="K74" s="1254"/>
      <c r="L74" s="1254"/>
      <c r="M74" s="1254"/>
      <c r="N74" s="1254"/>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x14ac:dyDescent="0.15">
      <c r="B75" s="372"/>
      <c r="G75" s="1270"/>
      <c r="H75" s="1270"/>
      <c r="I75" s="1253"/>
      <c r="J75" s="1253"/>
      <c r="K75" s="1260"/>
      <c r="L75" s="1260"/>
      <c r="M75" s="1260"/>
      <c r="N75" s="1260"/>
      <c r="AM75" s="381"/>
      <c r="AN75" s="1258"/>
      <c r="AO75" s="1258"/>
      <c r="AP75" s="1258"/>
      <c r="AQ75" s="1258"/>
      <c r="AR75" s="1258"/>
      <c r="AS75" s="1258"/>
      <c r="AT75" s="1258"/>
      <c r="AU75" s="1258"/>
      <c r="AV75" s="1258"/>
      <c r="AW75" s="1258"/>
      <c r="AX75" s="1258"/>
      <c r="AY75" s="1258"/>
      <c r="AZ75" s="1258"/>
      <c r="BA75" s="1258"/>
      <c r="BB75" s="1258" t="s">
        <v>613</v>
      </c>
      <c r="BC75" s="1258"/>
      <c r="BD75" s="1258"/>
      <c r="BE75" s="1258"/>
      <c r="BF75" s="1258"/>
      <c r="BG75" s="1258"/>
      <c r="BH75" s="1258"/>
      <c r="BI75" s="1258"/>
      <c r="BJ75" s="1258"/>
      <c r="BK75" s="1258"/>
      <c r="BL75" s="1258"/>
      <c r="BM75" s="1258"/>
      <c r="BN75" s="1258"/>
      <c r="BO75" s="1258"/>
      <c r="BP75" s="1255">
        <v>9.1</v>
      </c>
      <c r="BQ75" s="1255"/>
      <c r="BR75" s="1255"/>
      <c r="BS75" s="1255"/>
      <c r="BT75" s="1255"/>
      <c r="BU75" s="1255"/>
      <c r="BV75" s="1255"/>
      <c r="BW75" s="1255"/>
      <c r="BX75" s="1255">
        <v>8</v>
      </c>
      <c r="BY75" s="1255"/>
      <c r="BZ75" s="1255"/>
      <c r="CA75" s="1255"/>
      <c r="CB75" s="1255"/>
      <c r="CC75" s="1255"/>
      <c r="CD75" s="1255"/>
      <c r="CE75" s="1255"/>
      <c r="CF75" s="1255">
        <v>6.9</v>
      </c>
      <c r="CG75" s="1255"/>
      <c r="CH75" s="1255"/>
      <c r="CI75" s="1255"/>
      <c r="CJ75" s="1255"/>
      <c r="CK75" s="1255"/>
      <c r="CL75" s="1255"/>
      <c r="CM75" s="1255"/>
      <c r="CN75" s="1255">
        <v>6.5</v>
      </c>
      <c r="CO75" s="1255"/>
      <c r="CP75" s="1255"/>
      <c r="CQ75" s="1255"/>
      <c r="CR75" s="1255"/>
      <c r="CS75" s="1255"/>
      <c r="CT75" s="1255"/>
      <c r="CU75" s="1255"/>
      <c r="CV75" s="1255">
        <v>6.3</v>
      </c>
      <c r="CW75" s="1255"/>
      <c r="CX75" s="1255"/>
      <c r="CY75" s="1255"/>
      <c r="CZ75" s="1255"/>
      <c r="DA75" s="1255"/>
      <c r="DB75" s="1255"/>
      <c r="DC75" s="1255"/>
    </row>
    <row r="76" spans="2:107" x14ac:dyDescent="0.15">
      <c r="B76" s="372"/>
      <c r="G76" s="1270"/>
      <c r="H76" s="1270"/>
      <c r="I76" s="1253"/>
      <c r="J76" s="1253"/>
      <c r="K76" s="1260"/>
      <c r="L76" s="1260"/>
      <c r="M76" s="1260"/>
      <c r="N76" s="1260"/>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x14ac:dyDescent="0.15">
      <c r="B77" s="372"/>
      <c r="G77" s="1253"/>
      <c r="H77" s="1253"/>
      <c r="I77" s="1253"/>
      <c r="J77" s="1253"/>
      <c r="K77" s="1254"/>
      <c r="L77" s="1254"/>
      <c r="M77" s="1254"/>
      <c r="N77" s="1254"/>
      <c r="AN77" s="1259" t="s">
        <v>611</v>
      </c>
      <c r="AO77" s="1259"/>
      <c r="AP77" s="1259"/>
      <c r="AQ77" s="1259"/>
      <c r="AR77" s="1259"/>
      <c r="AS77" s="1259"/>
      <c r="AT77" s="1259"/>
      <c r="AU77" s="1259"/>
      <c r="AV77" s="1259"/>
      <c r="AW77" s="1259"/>
      <c r="AX77" s="1259"/>
      <c r="AY77" s="1259"/>
      <c r="AZ77" s="1259"/>
      <c r="BA77" s="1259"/>
      <c r="BB77" s="1258" t="s">
        <v>609</v>
      </c>
      <c r="BC77" s="1258"/>
      <c r="BD77" s="1258"/>
      <c r="BE77" s="1258"/>
      <c r="BF77" s="1258"/>
      <c r="BG77" s="1258"/>
      <c r="BH77" s="1258"/>
      <c r="BI77" s="1258"/>
      <c r="BJ77" s="1258"/>
      <c r="BK77" s="1258"/>
      <c r="BL77" s="1258"/>
      <c r="BM77" s="1258"/>
      <c r="BN77" s="1258"/>
      <c r="BO77" s="1258"/>
      <c r="BP77" s="1255">
        <v>25.3</v>
      </c>
      <c r="BQ77" s="1255"/>
      <c r="BR77" s="1255"/>
      <c r="BS77" s="1255"/>
      <c r="BT77" s="1255"/>
      <c r="BU77" s="1255"/>
      <c r="BV77" s="1255"/>
      <c r="BW77" s="1255"/>
      <c r="BX77" s="1255">
        <v>25.5</v>
      </c>
      <c r="BY77" s="1255"/>
      <c r="BZ77" s="1255"/>
      <c r="CA77" s="1255"/>
      <c r="CB77" s="1255"/>
      <c r="CC77" s="1255"/>
      <c r="CD77" s="1255"/>
      <c r="CE77" s="1255"/>
      <c r="CF77" s="1255">
        <v>25.1</v>
      </c>
      <c r="CG77" s="1255"/>
      <c r="CH77" s="1255"/>
      <c r="CI77" s="1255"/>
      <c r="CJ77" s="1255"/>
      <c r="CK77" s="1255"/>
      <c r="CL77" s="1255"/>
      <c r="CM77" s="1255"/>
      <c r="CN77" s="1255">
        <v>18</v>
      </c>
      <c r="CO77" s="1255"/>
      <c r="CP77" s="1255"/>
      <c r="CQ77" s="1255"/>
      <c r="CR77" s="1255"/>
      <c r="CS77" s="1255"/>
      <c r="CT77" s="1255"/>
      <c r="CU77" s="1255"/>
      <c r="CV77" s="1255">
        <v>12.7</v>
      </c>
      <c r="CW77" s="1255"/>
      <c r="CX77" s="1255"/>
      <c r="CY77" s="1255"/>
      <c r="CZ77" s="1255"/>
      <c r="DA77" s="1255"/>
      <c r="DB77" s="1255"/>
      <c r="DC77" s="1255"/>
    </row>
    <row r="78" spans="2:107" x14ac:dyDescent="0.15">
      <c r="B78" s="372"/>
      <c r="G78" s="1253"/>
      <c r="H78" s="1253"/>
      <c r="I78" s="1253"/>
      <c r="J78" s="1253"/>
      <c r="K78" s="1254"/>
      <c r="L78" s="1254"/>
      <c r="M78" s="1254"/>
      <c r="N78" s="1254"/>
      <c r="AN78" s="1259"/>
      <c r="AO78" s="1259"/>
      <c r="AP78" s="1259"/>
      <c r="AQ78" s="1259"/>
      <c r="AR78" s="1259"/>
      <c r="AS78" s="1259"/>
      <c r="AT78" s="1259"/>
      <c r="AU78" s="1259"/>
      <c r="AV78" s="1259"/>
      <c r="AW78" s="1259"/>
      <c r="AX78" s="1259"/>
      <c r="AY78" s="1259"/>
      <c r="AZ78" s="1259"/>
      <c r="BA78" s="1259"/>
      <c r="BB78" s="1258"/>
      <c r="BC78" s="1258"/>
      <c r="BD78" s="1258"/>
      <c r="BE78" s="1258"/>
      <c r="BF78" s="1258"/>
      <c r="BG78" s="1258"/>
      <c r="BH78" s="1258"/>
      <c r="BI78" s="1258"/>
      <c r="BJ78" s="1258"/>
      <c r="BK78" s="1258"/>
      <c r="BL78" s="1258"/>
      <c r="BM78" s="1258"/>
      <c r="BN78" s="1258"/>
      <c r="BO78" s="1258"/>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x14ac:dyDescent="0.15">
      <c r="B79" s="372"/>
      <c r="G79" s="1253"/>
      <c r="H79" s="1253"/>
      <c r="I79" s="1256"/>
      <c r="J79" s="1256"/>
      <c r="K79" s="1257"/>
      <c r="L79" s="1257"/>
      <c r="M79" s="1257"/>
      <c r="N79" s="1257"/>
      <c r="AN79" s="1259"/>
      <c r="AO79" s="1259"/>
      <c r="AP79" s="1259"/>
      <c r="AQ79" s="1259"/>
      <c r="AR79" s="1259"/>
      <c r="AS79" s="1259"/>
      <c r="AT79" s="1259"/>
      <c r="AU79" s="1259"/>
      <c r="AV79" s="1259"/>
      <c r="AW79" s="1259"/>
      <c r="AX79" s="1259"/>
      <c r="AY79" s="1259"/>
      <c r="AZ79" s="1259"/>
      <c r="BA79" s="1259"/>
      <c r="BB79" s="1258" t="s">
        <v>613</v>
      </c>
      <c r="BC79" s="1258"/>
      <c r="BD79" s="1258"/>
      <c r="BE79" s="1258"/>
      <c r="BF79" s="1258"/>
      <c r="BG79" s="1258"/>
      <c r="BH79" s="1258"/>
      <c r="BI79" s="1258"/>
      <c r="BJ79" s="1258"/>
      <c r="BK79" s="1258"/>
      <c r="BL79" s="1258"/>
      <c r="BM79" s="1258"/>
      <c r="BN79" s="1258"/>
      <c r="BO79" s="1258"/>
      <c r="BP79" s="1255">
        <v>6.9</v>
      </c>
      <c r="BQ79" s="1255"/>
      <c r="BR79" s="1255"/>
      <c r="BS79" s="1255"/>
      <c r="BT79" s="1255"/>
      <c r="BU79" s="1255"/>
      <c r="BV79" s="1255"/>
      <c r="BW79" s="1255"/>
      <c r="BX79" s="1255">
        <v>6.6</v>
      </c>
      <c r="BY79" s="1255"/>
      <c r="BZ79" s="1255"/>
      <c r="CA79" s="1255"/>
      <c r="CB79" s="1255"/>
      <c r="CC79" s="1255"/>
      <c r="CD79" s="1255"/>
      <c r="CE79" s="1255"/>
      <c r="CF79" s="1255">
        <v>6.4</v>
      </c>
      <c r="CG79" s="1255"/>
      <c r="CH79" s="1255"/>
      <c r="CI79" s="1255"/>
      <c r="CJ79" s="1255"/>
      <c r="CK79" s="1255"/>
      <c r="CL79" s="1255"/>
      <c r="CM79" s="1255"/>
      <c r="CN79" s="1255">
        <v>6.6</v>
      </c>
      <c r="CO79" s="1255"/>
      <c r="CP79" s="1255"/>
      <c r="CQ79" s="1255"/>
      <c r="CR79" s="1255"/>
      <c r="CS79" s="1255"/>
      <c r="CT79" s="1255"/>
      <c r="CU79" s="1255"/>
      <c r="CV79" s="1255">
        <v>6.6</v>
      </c>
      <c r="CW79" s="1255"/>
      <c r="CX79" s="1255"/>
      <c r="CY79" s="1255"/>
      <c r="CZ79" s="1255"/>
      <c r="DA79" s="1255"/>
      <c r="DB79" s="1255"/>
      <c r="DC79" s="1255"/>
    </row>
    <row r="80" spans="2:107" x14ac:dyDescent="0.15">
      <c r="B80" s="372"/>
      <c r="G80" s="1253"/>
      <c r="H80" s="1253"/>
      <c r="I80" s="1256"/>
      <c r="J80" s="1256"/>
      <c r="K80" s="1257"/>
      <c r="L80" s="1257"/>
      <c r="M80" s="1257"/>
      <c r="N80" s="1257"/>
      <c r="AN80" s="1259"/>
      <c r="AO80" s="1259"/>
      <c r="AP80" s="1259"/>
      <c r="AQ80" s="1259"/>
      <c r="AR80" s="1259"/>
      <c r="AS80" s="1259"/>
      <c r="AT80" s="1259"/>
      <c r="AU80" s="1259"/>
      <c r="AV80" s="1259"/>
      <c r="AW80" s="1259"/>
      <c r="AX80" s="1259"/>
      <c r="AY80" s="1259"/>
      <c r="AZ80" s="1259"/>
      <c r="BA80" s="1259"/>
      <c r="BB80" s="1258"/>
      <c r="BC80" s="1258"/>
      <c r="BD80" s="1258"/>
      <c r="BE80" s="1258"/>
      <c r="BF80" s="1258"/>
      <c r="BG80" s="1258"/>
      <c r="BH80" s="1258"/>
      <c r="BI80" s="1258"/>
      <c r="BJ80" s="1258"/>
      <c r="BK80" s="1258"/>
      <c r="BL80" s="1258"/>
      <c r="BM80" s="1258"/>
      <c r="BN80" s="1258"/>
      <c r="BO80" s="1258"/>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yOT8n8/FgkVDI96oJSFekznyTFAjO2a7CjeI2tIxWXKn2JbZldX5bDwFPAU6+uZbr9slsDezRD0aMi3cLyI5ew==" saltValue="8XRVFP6zHsr6yEOalWwhbQ=="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76" zoomScale="55" zoomScaleNormal="55" zoomScaleSheetLayoutView="70" workbookViewId="0">
      <selection activeCell="AX21" sqref="AX21"/>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509</v>
      </c>
    </row>
  </sheetData>
  <sheetProtection algorithmName="SHA-512" hashValue="EH6CZ3W/Ivix56XZHsytT5NbDTXLzzGAgypy4g+6wa/1JKaauNT6EjX3IMePb0VsJ8aGIxOS8jmu4bgrbOj9ug==" saltValue="e2JdzvwY+J78U3s4W8zVG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B85" zoomScale="55" zoomScaleNormal="55" zoomScaleSheetLayoutView="55" workbookViewId="0">
      <selection activeCell="AX21" sqref="AX21"/>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509</v>
      </c>
    </row>
  </sheetData>
  <sheetProtection algorithmName="SHA-512" hashValue="+uSH1xPUgSgV9nbYLlIsck1V/4AVFlMs+erWXKR9CtpjAQjiAbomY+9yDnsme8yW46z8S0Q/BHAS+3GmQPT3BQ==" saltValue="nm5hpgdexlfVUmma0WvC+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559</v>
      </c>
      <c r="G2" s="151"/>
      <c r="H2" s="152"/>
    </row>
    <row r="3" spans="1:8" x14ac:dyDescent="0.15">
      <c r="A3" s="148" t="s">
        <v>552</v>
      </c>
      <c r="B3" s="153"/>
      <c r="C3" s="154"/>
      <c r="D3" s="155">
        <v>76474</v>
      </c>
      <c r="E3" s="156"/>
      <c r="F3" s="157">
        <v>54684</v>
      </c>
      <c r="G3" s="158"/>
      <c r="H3" s="159"/>
    </row>
    <row r="4" spans="1:8" x14ac:dyDescent="0.15">
      <c r="A4" s="160"/>
      <c r="B4" s="161"/>
      <c r="C4" s="162"/>
      <c r="D4" s="163">
        <v>53620</v>
      </c>
      <c r="E4" s="164"/>
      <c r="F4" s="165">
        <v>32829</v>
      </c>
      <c r="G4" s="166"/>
      <c r="H4" s="167"/>
    </row>
    <row r="5" spans="1:8" x14ac:dyDescent="0.15">
      <c r="A5" s="148" t="s">
        <v>554</v>
      </c>
      <c r="B5" s="153"/>
      <c r="C5" s="154"/>
      <c r="D5" s="155">
        <v>126226</v>
      </c>
      <c r="E5" s="156"/>
      <c r="F5" s="157">
        <v>62383</v>
      </c>
      <c r="G5" s="158"/>
      <c r="H5" s="159"/>
    </row>
    <row r="6" spans="1:8" x14ac:dyDescent="0.15">
      <c r="A6" s="160"/>
      <c r="B6" s="161"/>
      <c r="C6" s="162"/>
      <c r="D6" s="163">
        <v>96388</v>
      </c>
      <c r="E6" s="164"/>
      <c r="F6" s="165">
        <v>35325</v>
      </c>
      <c r="G6" s="166"/>
      <c r="H6" s="167"/>
    </row>
    <row r="7" spans="1:8" x14ac:dyDescent="0.15">
      <c r="A7" s="148" t="s">
        <v>555</v>
      </c>
      <c r="B7" s="153"/>
      <c r="C7" s="154"/>
      <c r="D7" s="155">
        <v>63811</v>
      </c>
      <c r="E7" s="156"/>
      <c r="F7" s="157">
        <v>63812</v>
      </c>
      <c r="G7" s="158"/>
      <c r="H7" s="159"/>
    </row>
    <row r="8" spans="1:8" x14ac:dyDescent="0.15">
      <c r="A8" s="160"/>
      <c r="B8" s="161"/>
      <c r="C8" s="162"/>
      <c r="D8" s="163">
        <v>31851</v>
      </c>
      <c r="E8" s="164"/>
      <c r="F8" s="165">
        <v>33848</v>
      </c>
      <c r="G8" s="166"/>
      <c r="H8" s="167"/>
    </row>
    <row r="9" spans="1:8" x14ac:dyDescent="0.15">
      <c r="A9" s="148" t="s">
        <v>556</v>
      </c>
      <c r="B9" s="153"/>
      <c r="C9" s="154"/>
      <c r="D9" s="155">
        <v>50338</v>
      </c>
      <c r="E9" s="156"/>
      <c r="F9" s="157">
        <v>54225</v>
      </c>
      <c r="G9" s="158"/>
      <c r="H9" s="159"/>
    </row>
    <row r="10" spans="1:8" x14ac:dyDescent="0.15">
      <c r="A10" s="160"/>
      <c r="B10" s="161"/>
      <c r="C10" s="162"/>
      <c r="D10" s="163">
        <v>24674</v>
      </c>
      <c r="E10" s="164"/>
      <c r="F10" s="165">
        <v>27337</v>
      </c>
      <c r="G10" s="166"/>
      <c r="H10" s="167"/>
    </row>
    <row r="11" spans="1:8" x14ac:dyDescent="0.15">
      <c r="A11" s="148" t="s">
        <v>557</v>
      </c>
      <c r="B11" s="153"/>
      <c r="C11" s="154"/>
      <c r="D11" s="155">
        <v>44777</v>
      </c>
      <c r="E11" s="156"/>
      <c r="F11" s="157">
        <v>54016</v>
      </c>
      <c r="G11" s="158"/>
      <c r="H11" s="159"/>
    </row>
    <row r="12" spans="1:8" x14ac:dyDescent="0.15">
      <c r="A12" s="160"/>
      <c r="B12" s="161"/>
      <c r="C12" s="168"/>
      <c r="D12" s="163">
        <v>27080</v>
      </c>
      <c r="E12" s="164"/>
      <c r="F12" s="165">
        <v>28078</v>
      </c>
      <c r="G12" s="166"/>
      <c r="H12" s="167"/>
    </row>
    <row r="13" spans="1:8" x14ac:dyDescent="0.15">
      <c r="A13" s="148"/>
      <c r="B13" s="153"/>
      <c r="C13" s="169"/>
      <c r="D13" s="170">
        <v>72325</v>
      </c>
      <c r="E13" s="171"/>
      <c r="F13" s="172">
        <v>57824</v>
      </c>
      <c r="G13" s="173"/>
      <c r="H13" s="159"/>
    </row>
    <row r="14" spans="1:8" x14ac:dyDescent="0.15">
      <c r="A14" s="160"/>
      <c r="B14" s="161"/>
      <c r="C14" s="162"/>
      <c r="D14" s="163">
        <v>46723</v>
      </c>
      <c r="E14" s="164"/>
      <c r="F14" s="165">
        <v>31483</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4.8099999999999996</v>
      </c>
      <c r="C19" s="174">
        <f>ROUND(VALUE(SUBSTITUTE(実質収支比率等に係る経年分析!G$48,"▲","-")),2)</f>
        <v>5.98</v>
      </c>
      <c r="D19" s="174">
        <f>ROUND(VALUE(SUBSTITUTE(実質収支比率等に係る経年分析!H$48,"▲","-")),2)</f>
        <v>6.37</v>
      </c>
      <c r="E19" s="174">
        <f>ROUND(VALUE(SUBSTITUTE(実質収支比率等に係る経年分析!I$48,"▲","-")),2)</f>
        <v>9.33</v>
      </c>
      <c r="F19" s="174">
        <f>ROUND(VALUE(SUBSTITUTE(実質収支比率等に係る経年分析!J$48,"▲","-")),2)</f>
        <v>9.3800000000000008</v>
      </c>
    </row>
    <row r="20" spans="1:11" x14ac:dyDescent="0.15">
      <c r="A20" s="174" t="s">
        <v>57</v>
      </c>
      <c r="B20" s="174">
        <f>ROUND(VALUE(SUBSTITUTE(実質収支比率等に係る経年分析!F$47,"▲","-")),2)</f>
        <v>9.91</v>
      </c>
      <c r="C20" s="174">
        <f>ROUND(VALUE(SUBSTITUTE(実質収支比率等に係る経年分析!G$47,"▲","-")),2)</f>
        <v>11.52</v>
      </c>
      <c r="D20" s="174">
        <f>ROUND(VALUE(SUBSTITUTE(実質収支比率等に係る経年分析!H$47,"▲","-")),2)</f>
        <v>11.24</v>
      </c>
      <c r="E20" s="174">
        <f>ROUND(VALUE(SUBSTITUTE(実質収支比率等に係る経年分析!I$47,"▲","-")),2)</f>
        <v>13.52</v>
      </c>
      <c r="F20" s="174">
        <f>ROUND(VALUE(SUBSTITUTE(実質収支比率等に係る経年分析!J$47,"▲","-")),2)</f>
        <v>14.92</v>
      </c>
    </row>
    <row r="21" spans="1:11" x14ac:dyDescent="0.15">
      <c r="A21" s="174" t="s">
        <v>58</v>
      </c>
      <c r="B21" s="174">
        <f>IF(ISNUMBER(VALUE(SUBSTITUTE(実質収支比率等に係る経年分析!F$49,"▲","-"))),ROUND(VALUE(SUBSTITUTE(実質収支比率等に係る経年分析!F$49,"▲","-")),2),NA())</f>
        <v>4.09</v>
      </c>
      <c r="C21" s="174">
        <f>IF(ISNUMBER(VALUE(SUBSTITUTE(実質収支比率等に係る経年分析!G$49,"▲","-"))),ROUND(VALUE(SUBSTITUTE(実質収支比率等に係る経年分析!G$49,"▲","-")),2),NA())</f>
        <v>2.79</v>
      </c>
      <c r="D21" s="174">
        <f>IF(ISNUMBER(VALUE(SUBSTITUTE(実質収支比率等に係る経年分析!H$49,"▲","-"))),ROUND(VALUE(SUBSTITUTE(実質収支比率等に係る経年分析!H$49,"▲","-")),2),NA())</f>
        <v>0.63</v>
      </c>
      <c r="E21" s="174">
        <f>IF(ISNUMBER(VALUE(SUBSTITUTE(実質収支比率等に係る経年分析!I$49,"▲","-"))),ROUND(VALUE(SUBSTITUTE(実質収支比率等に係る経年分析!I$49,"▲","-")),2),NA())</f>
        <v>5.86</v>
      </c>
      <c r="F21" s="174">
        <f>IF(ISNUMBER(VALUE(SUBSTITUTE(実質収支比率等に係る経年分析!J$49,"▲","-"))),ROUND(VALUE(SUBSTITUTE(実質収支比率等に係る経年分析!J$49,"▲","-")),2),NA())</f>
        <v>0.83</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0.12</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0.05</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0.25</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0.38</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0.04</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後期高齢者医療特別会計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0.08</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0.08</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0.08</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0.08</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0.08</v>
      </c>
    </row>
    <row r="30" spans="1:11" x14ac:dyDescent="0.15">
      <c r="A30" s="175" t="str">
        <f>IF(連結実質赤字比率に係る赤字・黒字の構成分析!C$40="",NA(),連結実質赤字比率に係る赤字・黒字の構成分析!C$40)</f>
        <v>介護老人保健施設事業会計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0.81</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0.89</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0.79</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0.47</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0.31</v>
      </c>
    </row>
    <row r="31" spans="1:11" x14ac:dyDescent="0.15">
      <c r="A31" s="175" t="str">
        <f>IF(連結実質赤字比率に係る赤字・黒字の構成分析!C$39="",NA(),連結実質赤字比率に係る赤字・黒字の構成分析!C$39)</f>
        <v>診療所事業会計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0.68</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0.68</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0.56999999999999995</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0.43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0.57999999999999996</v>
      </c>
    </row>
    <row r="32" spans="1:11" x14ac:dyDescent="0.15">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1.42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1.5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1.34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1.38</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1.38</v>
      </c>
    </row>
    <row r="33" spans="1:16" x14ac:dyDescent="0.15">
      <c r="A33" s="175" t="str">
        <f>IF(連結実質赤字比率に係る赤字・黒字の構成分析!C$37="",NA(),連結実質赤字比率に係る赤字・黒字の構成分析!C$37)</f>
        <v>下水道事業会計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2.88</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2.5499999999999998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2.27</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2.33</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2.4</v>
      </c>
    </row>
    <row r="34" spans="1:16" x14ac:dyDescent="0.15">
      <c r="A34" s="175" t="str">
        <f>IF(連結実質赤字比率に係る赤字・黒字の構成分析!C$36="",NA(),連結実質赤字比率に係る赤字・黒字の構成分析!C$36)</f>
        <v>病院事業会計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0.73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0.51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0.28999999999999998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1.19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3.25</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4.8</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5.98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6.37</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9.33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9.3699999999999992</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16.989999999999998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17.04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18.010000000000002</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19.190000000000001</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4390</v>
      </c>
      <c r="E42" s="176"/>
      <c r="F42" s="176"/>
      <c r="G42" s="176">
        <f>'実質公債費比率（分子）の構造'!L$52</f>
        <v>4448</v>
      </c>
      <c r="H42" s="176"/>
      <c r="I42" s="176"/>
      <c r="J42" s="176">
        <f>'実質公債費比率（分子）の構造'!M$52</f>
        <v>4442</v>
      </c>
      <c r="K42" s="176"/>
      <c r="L42" s="176"/>
      <c r="M42" s="176">
        <f>'実質公債費比率（分子）の構造'!N$52</f>
        <v>4485</v>
      </c>
      <c r="N42" s="176"/>
      <c r="O42" s="176"/>
      <c r="P42" s="176">
        <f>'実質公債費比率（分子）の構造'!O$52</f>
        <v>4552</v>
      </c>
    </row>
    <row r="43" spans="1:16" x14ac:dyDescent="0.15">
      <c r="A43" s="176" t="s">
        <v>66</v>
      </c>
      <c r="B43" s="176">
        <f>'実質公債費比率（分子）の構造'!K$51</f>
        <v>0</v>
      </c>
      <c r="C43" s="176"/>
      <c r="D43" s="176"/>
      <c r="E43" s="176">
        <f>'実質公債費比率（分子）の構造'!L$51</f>
        <v>0</v>
      </c>
      <c r="F43" s="176"/>
      <c r="G43" s="176"/>
      <c r="H43" s="176">
        <f>'実質公債費比率（分子）の構造'!M$51</f>
        <v>0</v>
      </c>
      <c r="I43" s="176"/>
      <c r="J43" s="176"/>
      <c r="K43" s="176">
        <f>'実質公債費比率（分子）の構造'!N$51</f>
        <v>0</v>
      </c>
      <c r="L43" s="176"/>
      <c r="M43" s="176"/>
      <c r="N43" s="176">
        <f>'実質公債費比率（分子）の構造'!O$51</f>
        <v>0</v>
      </c>
      <c r="O43" s="176"/>
      <c r="P43" s="176"/>
    </row>
    <row r="44" spans="1:16" x14ac:dyDescent="0.15">
      <c r="A44" s="176" t="s">
        <v>67</v>
      </c>
      <c r="B44" s="176">
        <f>'実質公債費比率（分子）の構造'!K$50</f>
        <v>10</v>
      </c>
      <c r="C44" s="176"/>
      <c r="D44" s="176"/>
      <c r="E44" s="176">
        <f>'実質公債費比率（分子）の構造'!L$50</f>
        <v>9</v>
      </c>
      <c r="F44" s="176"/>
      <c r="G44" s="176"/>
      <c r="H44" s="176">
        <f>'実質公債費比率（分子）の構造'!M$50</f>
        <v>9</v>
      </c>
      <c r="I44" s="176"/>
      <c r="J44" s="176"/>
      <c r="K44" s="176">
        <f>'実質公債費比率（分子）の構造'!N$50</f>
        <v>9</v>
      </c>
      <c r="L44" s="176"/>
      <c r="M44" s="176"/>
      <c r="N44" s="176">
        <f>'実質公債費比率（分子）の構造'!O$50</f>
        <v>7</v>
      </c>
      <c r="O44" s="176"/>
      <c r="P44" s="176"/>
    </row>
    <row r="45" spans="1:16" x14ac:dyDescent="0.15">
      <c r="A45" s="176" t="s">
        <v>68</v>
      </c>
      <c r="B45" s="176">
        <f>'実質公債費比率（分子）の構造'!K$49</f>
        <v>461</v>
      </c>
      <c r="C45" s="176"/>
      <c r="D45" s="176"/>
      <c r="E45" s="176">
        <f>'実質公債費比率（分子）の構造'!L$49</f>
        <v>403</v>
      </c>
      <c r="F45" s="176"/>
      <c r="G45" s="176"/>
      <c r="H45" s="176">
        <f>'実質公債費比率（分子）の構造'!M$49</f>
        <v>472</v>
      </c>
      <c r="I45" s="176"/>
      <c r="J45" s="176"/>
      <c r="K45" s="176">
        <f>'実質公債費比率（分子）の構造'!N$49</f>
        <v>397</v>
      </c>
      <c r="L45" s="176"/>
      <c r="M45" s="176"/>
      <c r="N45" s="176">
        <f>'実質公債費比率（分子）の構造'!O$49</f>
        <v>291</v>
      </c>
      <c r="O45" s="176"/>
      <c r="P45" s="176"/>
    </row>
    <row r="46" spans="1:16" x14ac:dyDescent="0.15">
      <c r="A46" s="176" t="s">
        <v>69</v>
      </c>
      <c r="B46" s="176">
        <f>'実質公債費比率（分子）の構造'!K$48</f>
        <v>1668</v>
      </c>
      <c r="C46" s="176"/>
      <c r="D46" s="176"/>
      <c r="E46" s="176">
        <f>'実質公債費比率（分子）の構造'!L$48</f>
        <v>1599</v>
      </c>
      <c r="F46" s="176"/>
      <c r="G46" s="176"/>
      <c r="H46" s="176">
        <f>'実質公債費比率（分子）の構造'!M$48</f>
        <v>1344</v>
      </c>
      <c r="I46" s="176"/>
      <c r="J46" s="176"/>
      <c r="K46" s="176">
        <f>'実質公債費比率（分子）の構造'!N$48</f>
        <v>1279</v>
      </c>
      <c r="L46" s="176"/>
      <c r="M46" s="176"/>
      <c r="N46" s="176">
        <f>'実質公債費比率（分子）の構造'!O$48</f>
        <v>1004</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3831</v>
      </c>
      <c r="C49" s="176"/>
      <c r="D49" s="176"/>
      <c r="E49" s="176">
        <f>'実質公債費比率（分子）の構造'!L$45</f>
        <v>3765</v>
      </c>
      <c r="F49" s="176"/>
      <c r="G49" s="176"/>
      <c r="H49" s="176">
        <f>'実質公債費比率（分子）の構造'!M$45</f>
        <v>4029</v>
      </c>
      <c r="I49" s="176"/>
      <c r="J49" s="176"/>
      <c r="K49" s="176">
        <f>'実質公債費比率（分子）の構造'!N$45</f>
        <v>4247</v>
      </c>
      <c r="L49" s="176"/>
      <c r="M49" s="176"/>
      <c r="N49" s="176">
        <f>'実質公債費比率（分子）の構造'!O$45</f>
        <v>4489</v>
      </c>
      <c r="O49" s="176"/>
      <c r="P49" s="176"/>
    </row>
    <row r="50" spans="1:16" x14ac:dyDescent="0.15">
      <c r="A50" s="176" t="s">
        <v>73</v>
      </c>
      <c r="B50" s="176" t="e">
        <f>NA()</f>
        <v>#N/A</v>
      </c>
      <c r="C50" s="176">
        <f>IF(ISNUMBER('実質公債費比率（分子）の構造'!K$53),'実質公債費比率（分子）の構造'!K$53,NA())</f>
        <v>1580</v>
      </c>
      <c r="D50" s="176" t="e">
        <f>NA()</f>
        <v>#N/A</v>
      </c>
      <c r="E50" s="176" t="e">
        <f>NA()</f>
        <v>#N/A</v>
      </c>
      <c r="F50" s="176">
        <f>IF(ISNUMBER('実質公債費比率（分子）の構造'!L$53),'実質公債費比率（分子）の構造'!L$53,NA())</f>
        <v>1328</v>
      </c>
      <c r="G50" s="176" t="e">
        <f>NA()</f>
        <v>#N/A</v>
      </c>
      <c r="H50" s="176" t="e">
        <f>NA()</f>
        <v>#N/A</v>
      </c>
      <c r="I50" s="176">
        <f>IF(ISNUMBER('実質公債費比率（分子）の構造'!M$53),'実質公債費比率（分子）の構造'!M$53,NA())</f>
        <v>1412</v>
      </c>
      <c r="J50" s="176" t="e">
        <f>NA()</f>
        <v>#N/A</v>
      </c>
      <c r="K50" s="176" t="e">
        <f>NA()</f>
        <v>#N/A</v>
      </c>
      <c r="L50" s="176">
        <f>IF(ISNUMBER('実質公債費比率（分子）の構造'!N$53),'実質公債費比率（分子）の構造'!N$53,NA())</f>
        <v>1447</v>
      </c>
      <c r="M50" s="176" t="e">
        <f>NA()</f>
        <v>#N/A</v>
      </c>
      <c r="N50" s="176" t="e">
        <f>NA()</f>
        <v>#N/A</v>
      </c>
      <c r="O50" s="176">
        <f>IF(ISNUMBER('実質公債費比率（分子）の構造'!O$53),'実質公債費比率（分子）の構造'!O$53,NA())</f>
        <v>1239</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51462</v>
      </c>
      <c r="E56" s="175"/>
      <c r="F56" s="175"/>
      <c r="G56" s="175">
        <f>'将来負担比率（分子）の構造'!J$52</f>
        <v>54613</v>
      </c>
      <c r="H56" s="175"/>
      <c r="I56" s="175"/>
      <c r="J56" s="175">
        <f>'将来負担比率（分子）の構造'!K$52</f>
        <v>54303</v>
      </c>
      <c r="K56" s="175"/>
      <c r="L56" s="175"/>
      <c r="M56" s="175">
        <f>'将来負担比率（分子）の構造'!L$52</f>
        <v>53130</v>
      </c>
      <c r="N56" s="175"/>
      <c r="O56" s="175"/>
      <c r="P56" s="175">
        <f>'将来負担比率（分子）の構造'!M$52</f>
        <v>51031</v>
      </c>
    </row>
    <row r="57" spans="1:16" x14ac:dyDescent="0.15">
      <c r="A57" s="175" t="s">
        <v>44</v>
      </c>
      <c r="B57" s="175"/>
      <c r="C57" s="175"/>
      <c r="D57" s="175">
        <f>'将来負担比率（分子）の構造'!I$51</f>
        <v>180</v>
      </c>
      <c r="E57" s="175"/>
      <c r="F57" s="175"/>
      <c r="G57" s="175">
        <f>'将来負担比率（分子）の構造'!J$51</f>
        <v>243</v>
      </c>
      <c r="H57" s="175"/>
      <c r="I57" s="175"/>
      <c r="J57" s="175">
        <f>'将来負担比率（分子）の構造'!K$51</f>
        <v>192</v>
      </c>
      <c r="K57" s="175"/>
      <c r="L57" s="175"/>
      <c r="M57" s="175">
        <f>'将来負担比率（分子）の構造'!L$51</f>
        <v>141</v>
      </c>
      <c r="N57" s="175"/>
      <c r="O57" s="175"/>
      <c r="P57" s="175">
        <f>'将来負担比率（分子）の構造'!M$51</f>
        <v>100</v>
      </c>
    </row>
    <row r="58" spans="1:16" x14ac:dyDescent="0.15">
      <c r="A58" s="175" t="s">
        <v>43</v>
      </c>
      <c r="B58" s="175"/>
      <c r="C58" s="175"/>
      <c r="D58" s="175">
        <f>'将来負担比率（分子）の構造'!I$50</f>
        <v>7796</v>
      </c>
      <c r="E58" s="175"/>
      <c r="F58" s="175"/>
      <c r="G58" s="175">
        <f>'将来負担比率（分子）の構造'!J$50</f>
        <v>7555</v>
      </c>
      <c r="H58" s="175"/>
      <c r="I58" s="175"/>
      <c r="J58" s="175">
        <f>'将来負担比率（分子）の構造'!K$50</f>
        <v>7730</v>
      </c>
      <c r="K58" s="175"/>
      <c r="L58" s="175"/>
      <c r="M58" s="175">
        <f>'将来負担比率（分子）の構造'!L$50</f>
        <v>9422</v>
      </c>
      <c r="N58" s="175"/>
      <c r="O58" s="175"/>
      <c r="P58" s="175">
        <f>'将来負担比率（分子）の構造'!M$50</f>
        <v>10295</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6216</v>
      </c>
      <c r="C62" s="175"/>
      <c r="D62" s="175"/>
      <c r="E62" s="175">
        <f>'将来負担比率（分子）の構造'!J$45</f>
        <v>6216</v>
      </c>
      <c r="F62" s="175"/>
      <c r="G62" s="175"/>
      <c r="H62" s="175">
        <f>'将来負担比率（分子）の構造'!K$45</f>
        <v>6227</v>
      </c>
      <c r="I62" s="175"/>
      <c r="J62" s="175"/>
      <c r="K62" s="175">
        <f>'将来負担比率（分子）の構造'!L$45</f>
        <v>6136</v>
      </c>
      <c r="L62" s="175"/>
      <c r="M62" s="175"/>
      <c r="N62" s="175">
        <f>'将来負担比率（分子）の構造'!M$45</f>
        <v>6062</v>
      </c>
      <c r="O62" s="175"/>
      <c r="P62" s="175"/>
    </row>
    <row r="63" spans="1:16" x14ac:dyDescent="0.15">
      <c r="A63" s="175" t="s">
        <v>36</v>
      </c>
      <c r="B63" s="175">
        <f>'将来負担比率（分子）の構造'!I$44</f>
        <v>4572</v>
      </c>
      <c r="C63" s="175"/>
      <c r="D63" s="175"/>
      <c r="E63" s="175">
        <f>'将来負担比率（分子）の構造'!J$44</f>
        <v>4116</v>
      </c>
      <c r="F63" s="175"/>
      <c r="G63" s="175"/>
      <c r="H63" s="175">
        <f>'将来負担比率（分子）の構造'!K$44</f>
        <v>3680</v>
      </c>
      <c r="I63" s="175"/>
      <c r="J63" s="175"/>
      <c r="K63" s="175">
        <f>'将来負担比率（分子）の構造'!L$44</f>
        <v>3929</v>
      </c>
      <c r="L63" s="175"/>
      <c r="M63" s="175"/>
      <c r="N63" s="175">
        <f>'将来負担比率（分子）の構造'!M$44</f>
        <v>4239</v>
      </c>
      <c r="O63" s="175"/>
      <c r="P63" s="175"/>
    </row>
    <row r="64" spans="1:16" x14ac:dyDescent="0.15">
      <c r="A64" s="175" t="s">
        <v>35</v>
      </c>
      <c r="B64" s="175">
        <f>'将来負担比率（分子）の構造'!I$43</f>
        <v>17915</v>
      </c>
      <c r="C64" s="175"/>
      <c r="D64" s="175"/>
      <c r="E64" s="175">
        <f>'将来負担比率（分子）の構造'!J$43</f>
        <v>16507</v>
      </c>
      <c r="F64" s="175"/>
      <c r="G64" s="175"/>
      <c r="H64" s="175">
        <f>'将来負担比率（分子）の構造'!K$43</f>
        <v>14547</v>
      </c>
      <c r="I64" s="175"/>
      <c r="J64" s="175"/>
      <c r="K64" s="175">
        <f>'将来負担比率（分子）の構造'!L$43</f>
        <v>12908</v>
      </c>
      <c r="L64" s="175"/>
      <c r="M64" s="175"/>
      <c r="N64" s="175">
        <f>'将来負担比率（分子）の構造'!M$43</f>
        <v>10743</v>
      </c>
      <c r="O64" s="175"/>
      <c r="P64" s="175"/>
    </row>
    <row r="65" spans="1:16" x14ac:dyDescent="0.15">
      <c r="A65" s="175" t="s">
        <v>34</v>
      </c>
      <c r="B65" s="175">
        <f>'将来負担比率（分子）の構造'!I$42</f>
        <v>33</v>
      </c>
      <c r="C65" s="175"/>
      <c r="D65" s="175"/>
      <c r="E65" s="175">
        <f>'将来負担比率（分子）の構造'!J$42</f>
        <v>25</v>
      </c>
      <c r="F65" s="175"/>
      <c r="G65" s="175"/>
      <c r="H65" s="175">
        <f>'将来負担比率（分子）の構造'!K$42</f>
        <v>16</v>
      </c>
      <c r="I65" s="175"/>
      <c r="J65" s="175"/>
      <c r="K65" s="175">
        <f>'将来負担比率（分子）の構造'!L$42</f>
        <v>7</v>
      </c>
      <c r="L65" s="175"/>
      <c r="M65" s="175"/>
      <c r="N65" s="175" t="str">
        <f>'将来負担比率（分子）の構造'!M$42</f>
        <v>-</v>
      </c>
      <c r="O65" s="175"/>
      <c r="P65" s="175"/>
    </row>
    <row r="66" spans="1:16" x14ac:dyDescent="0.15">
      <c r="A66" s="175" t="s">
        <v>33</v>
      </c>
      <c r="B66" s="175">
        <f>'将来負担比率（分子）の構造'!I$41</f>
        <v>42893</v>
      </c>
      <c r="C66" s="175"/>
      <c r="D66" s="175"/>
      <c r="E66" s="175">
        <f>'将来負担比率（分子）の構造'!J$41</f>
        <v>48931</v>
      </c>
      <c r="F66" s="175"/>
      <c r="G66" s="175"/>
      <c r="H66" s="175">
        <f>'将来負担比率（分子）の構造'!K$41</f>
        <v>49646</v>
      </c>
      <c r="I66" s="175"/>
      <c r="J66" s="175"/>
      <c r="K66" s="175">
        <f>'将来負担比率（分子）の構造'!L$41</f>
        <v>48603</v>
      </c>
      <c r="L66" s="175"/>
      <c r="M66" s="175"/>
      <c r="N66" s="175">
        <f>'将来負担比率（分子）の構造'!M$41</f>
        <v>46546</v>
      </c>
      <c r="O66" s="175"/>
      <c r="P66" s="175"/>
    </row>
    <row r="67" spans="1:16" x14ac:dyDescent="0.15">
      <c r="A67" s="175" t="s">
        <v>77</v>
      </c>
      <c r="B67" s="175" t="e">
        <f>NA()</f>
        <v>#N/A</v>
      </c>
      <c r="C67" s="175">
        <f>IF(ISNUMBER('将来負担比率（分子）の構造'!I$53), IF('将来負担比率（分子）の構造'!I$53 &lt; 0, 0, '将来負担比率（分子）の構造'!I$53), NA())</f>
        <v>12192</v>
      </c>
      <c r="D67" s="175" t="e">
        <f>NA()</f>
        <v>#N/A</v>
      </c>
      <c r="E67" s="175" t="e">
        <f>NA()</f>
        <v>#N/A</v>
      </c>
      <c r="F67" s="175">
        <f>IF(ISNUMBER('将来負担比率（分子）の構造'!J$53), IF('将来負担比率（分子）の構造'!J$53 &lt; 0, 0, '将来負担比率（分子）の構造'!J$53), NA())</f>
        <v>13384</v>
      </c>
      <c r="G67" s="175" t="e">
        <f>NA()</f>
        <v>#N/A</v>
      </c>
      <c r="H67" s="175" t="e">
        <f>NA()</f>
        <v>#N/A</v>
      </c>
      <c r="I67" s="175">
        <f>IF(ISNUMBER('将来負担比率（分子）の構造'!K$53), IF('将来負担比率（分子）の構造'!K$53 &lt; 0, 0, '将来負担比率（分子）の構造'!K$53), NA())</f>
        <v>11892</v>
      </c>
      <c r="J67" s="175" t="e">
        <f>NA()</f>
        <v>#N/A</v>
      </c>
      <c r="K67" s="175" t="e">
        <f>NA()</f>
        <v>#N/A</v>
      </c>
      <c r="L67" s="175">
        <f>IF(ISNUMBER('将来負担比率（分子）の構造'!L$53), IF('将来負担比率（分子）の構造'!L$53 &lt; 0, 0, '将来負担比率（分子）の構造'!L$53), NA())</f>
        <v>8890</v>
      </c>
      <c r="M67" s="175" t="e">
        <f>NA()</f>
        <v>#N/A</v>
      </c>
      <c r="N67" s="175" t="e">
        <f>NA()</f>
        <v>#N/A</v>
      </c>
      <c r="O67" s="175">
        <f>IF(ISNUMBER('将来負担比率（分子）の構造'!M$53), IF('将来負担比率（分子）の構造'!M$53 &lt; 0, 0, '将来負担比率（分子）の構造'!M$53), NA())</f>
        <v>6165</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2876</v>
      </c>
      <c r="C72" s="179">
        <f>基金残高に係る経年分析!G55</f>
        <v>3586</v>
      </c>
      <c r="D72" s="179">
        <f>基金残高に係る経年分析!H55</f>
        <v>3853</v>
      </c>
    </row>
    <row r="73" spans="1:16" x14ac:dyDescent="0.15">
      <c r="A73" s="178" t="s">
        <v>80</v>
      </c>
      <c r="B73" s="179">
        <f>基金残高に係る経年分析!F56</f>
        <v>537</v>
      </c>
      <c r="C73" s="179">
        <f>基金残高に係る経年分析!G56</f>
        <v>537</v>
      </c>
      <c r="D73" s="179">
        <f>基金残高に係る経年分析!H56</f>
        <v>537</v>
      </c>
    </row>
    <row r="74" spans="1:16" x14ac:dyDescent="0.15">
      <c r="A74" s="178" t="s">
        <v>81</v>
      </c>
      <c r="B74" s="179">
        <f>基金残高に係る経年分析!F57</f>
        <v>5495</v>
      </c>
      <c r="C74" s="179">
        <f>基金残高に係る経年分析!G57</f>
        <v>5902</v>
      </c>
      <c r="D74" s="179">
        <f>基金残高に係る経年分析!H57</f>
        <v>6041</v>
      </c>
    </row>
  </sheetData>
  <sheetProtection algorithmName="SHA-512" hashValue="mxUeHRg2IvkR5aiixXWe1OszEtO/X775TuXYu90nfd3BlYs7cC4omxrLYIezN6JcitpdJZCA+QxufWpvm9Zhag==" saltValue="IPi7DLjNSFXAeEm3GDvTI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5" zoomScale="85" zoomScaleNormal="85"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214</v>
      </c>
      <c r="DI1" s="754"/>
      <c r="DJ1" s="754"/>
      <c r="DK1" s="754"/>
      <c r="DL1" s="754"/>
      <c r="DM1" s="754"/>
      <c r="DN1" s="755"/>
      <c r="DO1" s="214"/>
      <c r="DP1" s="753" t="s">
        <v>215</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216</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217</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218</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219</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220</v>
      </c>
      <c r="S4" s="710"/>
      <c r="T4" s="710"/>
      <c r="U4" s="710"/>
      <c r="V4" s="710"/>
      <c r="W4" s="710"/>
      <c r="X4" s="710"/>
      <c r="Y4" s="711"/>
      <c r="Z4" s="709" t="s">
        <v>221</v>
      </c>
      <c r="AA4" s="710"/>
      <c r="AB4" s="710"/>
      <c r="AC4" s="711"/>
      <c r="AD4" s="709" t="s">
        <v>222</v>
      </c>
      <c r="AE4" s="710"/>
      <c r="AF4" s="710"/>
      <c r="AG4" s="710"/>
      <c r="AH4" s="710"/>
      <c r="AI4" s="710"/>
      <c r="AJ4" s="710"/>
      <c r="AK4" s="711"/>
      <c r="AL4" s="709" t="s">
        <v>221</v>
      </c>
      <c r="AM4" s="710"/>
      <c r="AN4" s="710"/>
      <c r="AO4" s="711"/>
      <c r="AP4" s="756" t="s">
        <v>223</v>
      </c>
      <c r="AQ4" s="756"/>
      <c r="AR4" s="756"/>
      <c r="AS4" s="756"/>
      <c r="AT4" s="756"/>
      <c r="AU4" s="756"/>
      <c r="AV4" s="756"/>
      <c r="AW4" s="756"/>
      <c r="AX4" s="756"/>
      <c r="AY4" s="756"/>
      <c r="AZ4" s="756"/>
      <c r="BA4" s="756"/>
      <c r="BB4" s="756"/>
      <c r="BC4" s="756"/>
      <c r="BD4" s="756"/>
      <c r="BE4" s="756"/>
      <c r="BF4" s="756"/>
      <c r="BG4" s="756" t="s">
        <v>224</v>
      </c>
      <c r="BH4" s="756"/>
      <c r="BI4" s="756"/>
      <c r="BJ4" s="756"/>
      <c r="BK4" s="756"/>
      <c r="BL4" s="756"/>
      <c r="BM4" s="756"/>
      <c r="BN4" s="756"/>
      <c r="BO4" s="756" t="s">
        <v>221</v>
      </c>
      <c r="BP4" s="756"/>
      <c r="BQ4" s="756"/>
      <c r="BR4" s="756"/>
      <c r="BS4" s="756" t="s">
        <v>225</v>
      </c>
      <c r="BT4" s="756"/>
      <c r="BU4" s="756"/>
      <c r="BV4" s="756"/>
      <c r="BW4" s="756"/>
      <c r="BX4" s="756"/>
      <c r="BY4" s="756"/>
      <c r="BZ4" s="756"/>
      <c r="CA4" s="756"/>
      <c r="CB4" s="756"/>
      <c r="CD4" s="709" t="s">
        <v>226</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227</v>
      </c>
      <c r="C5" s="716"/>
      <c r="D5" s="716"/>
      <c r="E5" s="716"/>
      <c r="F5" s="716"/>
      <c r="G5" s="716"/>
      <c r="H5" s="716"/>
      <c r="I5" s="716"/>
      <c r="J5" s="716"/>
      <c r="K5" s="716"/>
      <c r="L5" s="716"/>
      <c r="M5" s="716"/>
      <c r="N5" s="716"/>
      <c r="O5" s="716"/>
      <c r="P5" s="716"/>
      <c r="Q5" s="717"/>
      <c r="R5" s="712">
        <v>14521882</v>
      </c>
      <c r="S5" s="713"/>
      <c r="T5" s="713"/>
      <c r="U5" s="713"/>
      <c r="V5" s="713"/>
      <c r="W5" s="713"/>
      <c r="X5" s="713"/>
      <c r="Y5" s="738"/>
      <c r="Z5" s="751">
        <v>31.4</v>
      </c>
      <c r="AA5" s="751"/>
      <c r="AB5" s="751"/>
      <c r="AC5" s="751"/>
      <c r="AD5" s="752">
        <v>14521882</v>
      </c>
      <c r="AE5" s="752"/>
      <c r="AF5" s="752"/>
      <c r="AG5" s="752"/>
      <c r="AH5" s="752"/>
      <c r="AI5" s="752"/>
      <c r="AJ5" s="752"/>
      <c r="AK5" s="752"/>
      <c r="AL5" s="739">
        <v>55.5</v>
      </c>
      <c r="AM5" s="721"/>
      <c r="AN5" s="721"/>
      <c r="AO5" s="740"/>
      <c r="AP5" s="715" t="s">
        <v>228</v>
      </c>
      <c r="AQ5" s="716"/>
      <c r="AR5" s="716"/>
      <c r="AS5" s="716"/>
      <c r="AT5" s="716"/>
      <c r="AU5" s="716"/>
      <c r="AV5" s="716"/>
      <c r="AW5" s="716"/>
      <c r="AX5" s="716"/>
      <c r="AY5" s="716"/>
      <c r="AZ5" s="716"/>
      <c r="BA5" s="716"/>
      <c r="BB5" s="716"/>
      <c r="BC5" s="716"/>
      <c r="BD5" s="716"/>
      <c r="BE5" s="716"/>
      <c r="BF5" s="717"/>
      <c r="BG5" s="657">
        <v>14511415</v>
      </c>
      <c r="BH5" s="658"/>
      <c r="BI5" s="658"/>
      <c r="BJ5" s="658"/>
      <c r="BK5" s="658"/>
      <c r="BL5" s="658"/>
      <c r="BM5" s="658"/>
      <c r="BN5" s="659"/>
      <c r="BO5" s="695">
        <v>99.9</v>
      </c>
      <c r="BP5" s="695"/>
      <c r="BQ5" s="695"/>
      <c r="BR5" s="695"/>
      <c r="BS5" s="696">
        <v>299590</v>
      </c>
      <c r="BT5" s="696"/>
      <c r="BU5" s="696"/>
      <c r="BV5" s="696"/>
      <c r="BW5" s="696"/>
      <c r="BX5" s="696"/>
      <c r="BY5" s="696"/>
      <c r="BZ5" s="696"/>
      <c r="CA5" s="696"/>
      <c r="CB5" s="736"/>
      <c r="CD5" s="709" t="s">
        <v>223</v>
      </c>
      <c r="CE5" s="710"/>
      <c r="CF5" s="710"/>
      <c r="CG5" s="710"/>
      <c r="CH5" s="710"/>
      <c r="CI5" s="710"/>
      <c r="CJ5" s="710"/>
      <c r="CK5" s="710"/>
      <c r="CL5" s="710"/>
      <c r="CM5" s="710"/>
      <c r="CN5" s="710"/>
      <c r="CO5" s="710"/>
      <c r="CP5" s="710"/>
      <c r="CQ5" s="711"/>
      <c r="CR5" s="709" t="s">
        <v>229</v>
      </c>
      <c r="CS5" s="710"/>
      <c r="CT5" s="710"/>
      <c r="CU5" s="710"/>
      <c r="CV5" s="710"/>
      <c r="CW5" s="710"/>
      <c r="CX5" s="710"/>
      <c r="CY5" s="711"/>
      <c r="CZ5" s="709" t="s">
        <v>221</v>
      </c>
      <c r="DA5" s="710"/>
      <c r="DB5" s="710"/>
      <c r="DC5" s="711"/>
      <c r="DD5" s="709" t="s">
        <v>230</v>
      </c>
      <c r="DE5" s="710"/>
      <c r="DF5" s="710"/>
      <c r="DG5" s="710"/>
      <c r="DH5" s="710"/>
      <c r="DI5" s="710"/>
      <c r="DJ5" s="710"/>
      <c r="DK5" s="710"/>
      <c r="DL5" s="710"/>
      <c r="DM5" s="710"/>
      <c r="DN5" s="710"/>
      <c r="DO5" s="710"/>
      <c r="DP5" s="711"/>
      <c r="DQ5" s="709" t="s">
        <v>231</v>
      </c>
      <c r="DR5" s="710"/>
      <c r="DS5" s="710"/>
      <c r="DT5" s="710"/>
      <c r="DU5" s="710"/>
      <c r="DV5" s="710"/>
      <c r="DW5" s="710"/>
      <c r="DX5" s="710"/>
      <c r="DY5" s="710"/>
      <c r="DZ5" s="710"/>
      <c r="EA5" s="710"/>
      <c r="EB5" s="710"/>
      <c r="EC5" s="711"/>
    </row>
    <row r="6" spans="2:143" ht="11.25" customHeight="1" x14ac:dyDescent="0.15">
      <c r="B6" s="654" t="s">
        <v>232</v>
      </c>
      <c r="C6" s="655"/>
      <c r="D6" s="655"/>
      <c r="E6" s="655"/>
      <c r="F6" s="655"/>
      <c r="G6" s="655"/>
      <c r="H6" s="655"/>
      <c r="I6" s="655"/>
      <c r="J6" s="655"/>
      <c r="K6" s="655"/>
      <c r="L6" s="655"/>
      <c r="M6" s="655"/>
      <c r="N6" s="655"/>
      <c r="O6" s="655"/>
      <c r="P6" s="655"/>
      <c r="Q6" s="656"/>
      <c r="R6" s="657">
        <v>423226</v>
      </c>
      <c r="S6" s="658"/>
      <c r="T6" s="658"/>
      <c r="U6" s="658"/>
      <c r="V6" s="658"/>
      <c r="W6" s="658"/>
      <c r="X6" s="658"/>
      <c r="Y6" s="659"/>
      <c r="Z6" s="695">
        <v>0.9</v>
      </c>
      <c r="AA6" s="695"/>
      <c r="AB6" s="695"/>
      <c r="AC6" s="695"/>
      <c r="AD6" s="696">
        <v>423226</v>
      </c>
      <c r="AE6" s="696"/>
      <c r="AF6" s="696"/>
      <c r="AG6" s="696"/>
      <c r="AH6" s="696"/>
      <c r="AI6" s="696"/>
      <c r="AJ6" s="696"/>
      <c r="AK6" s="696"/>
      <c r="AL6" s="660">
        <v>1.6</v>
      </c>
      <c r="AM6" s="661"/>
      <c r="AN6" s="661"/>
      <c r="AO6" s="697"/>
      <c r="AP6" s="654" t="s">
        <v>233</v>
      </c>
      <c r="AQ6" s="655"/>
      <c r="AR6" s="655"/>
      <c r="AS6" s="655"/>
      <c r="AT6" s="655"/>
      <c r="AU6" s="655"/>
      <c r="AV6" s="655"/>
      <c r="AW6" s="655"/>
      <c r="AX6" s="655"/>
      <c r="AY6" s="655"/>
      <c r="AZ6" s="655"/>
      <c r="BA6" s="655"/>
      <c r="BB6" s="655"/>
      <c r="BC6" s="655"/>
      <c r="BD6" s="655"/>
      <c r="BE6" s="655"/>
      <c r="BF6" s="656"/>
      <c r="BG6" s="657">
        <v>14511415</v>
      </c>
      <c r="BH6" s="658"/>
      <c r="BI6" s="658"/>
      <c r="BJ6" s="658"/>
      <c r="BK6" s="658"/>
      <c r="BL6" s="658"/>
      <c r="BM6" s="658"/>
      <c r="BN6" s="659"/>
      <c r="BO6" s="695">
        <v>99.9</v>
      </c>
      <c r="BP6" s="695"/>
      <c r="BQ6" s="695"/>
      <c r="BR6" s="695"/>
      <c r="BS6" s="696">
        <v>299590</v>
      </c>
      <c r="BT6" s="696"/>
      <c r="BU6" s="696"/>
      <c r="BV6" s="696"/>
      <c r="BW6" s="696"/>
      <c r="BX6" s="696"/>
      <c r="BY6" s="696"/>
      <c r="BZ6" s="696"/>
      <c r="CA6" s="696"/>
      <c r="CB6" s="736"/>
      <c r="CD6" s="715" t="s">
        <v>234</v>
      </c>
      <c r="CE6" s="716"/>
      <c r="CF6" s="716"/>
      <c r="CG6" s="716"/>
      <c r="CH6" s="716"/>
      <c r="CI6" s="716"/>
      <c r="CJ6" s="716"/>
      <c r="CK6" s="716"/>
      <c r="CL6" s="716"/>
      <c r="CM6" s="716"/>
      <c r="CN6" s="716"/>
      <c r="CO6" s="716"/>
      <c r="CP6" s="716"/>
      <c r="CQ6" s="717"/>
      <c r="CR6" s="657">
        <v>243898</v>
      </c>
      <c r="CS6" s="658"/>
      <c r="CT6" s="658"/>
      <c r="CU6" s="658"/>
      <c r="CV6" s="658"/>
      <c r="CW6" s="658"/>
      <c r="CX6" s="658"/>
      <c r="CY6" s="659"/>
      <c r="CZ6" s="739">
        <v>0.6</v>
      </c>
      <c r="DA6" s="721"/>
      <c r="DB6" s="721"/>
      <c r="DC6" s="741"/>
      <c r="DD6" s="663" t="s">
        <v>130</v>
      </c>
      <c r="DE6" s="658"/>
      <c r="DF6" s="658"/>
      <c r="DG6" s="658"/>
      <c r="DH6" s="658"/>
      <c r="DI6" s="658"/>
      <c r="DJ6" s="658"/>
      <c r="DK6" s="658"/>
      <c r="DL6" s="658"/>
      <c r="DM6" s="658"/>
      <c r="DN6" s="658"/>
      <c r="DO6" s="658"/>
      <c r="DP6" s="659"/>
      <c r="DQ6" s="663">
        <v>243828</v>
      </c>
      <c r="DR6" s="658"/>
      <c r="DS6" s="658"/>
      <c r="DT6" s="658"/>
      <c r="DU6" s="658"/>
      <c r="DV6" s="658"/>
      <c r="DW6" s="658"/>
      <c r="DX6" s="658"/>
      <c r="DY6" s="658"/>
      <c r="DZ6" s="658"/>
      <c r="EA6" s="658"/>
      <c r="EB6" s="658"/>
      <c r="EC6" s="694"/>
    </row>
    <row r="7" spans="2:143" ht="11.25" customHeight="1" x14ac:dyDescent="0.15">
      <c r="B7" s="654" t="s">
        <v>235</v>
      </c>
      <c r="C7" s="655"/>
      <c r="D7" s="655"/>
      <c r="E7" s="655"/>
      <c r="F7" s="655"/>
      <c r="G7" s="655"/>
      <c r="H7" s="655"/>
      <c r="I7" s="655"/>
      <c r="J7" s="655"/>
      <c r="K7" s="655"/>
      <c r="L7" s="655"/>
      <c r="M7" s="655"/>
      <c r="N7" s="655"/>
      <c r="O7" s="655"/>
      <c r="P7" s="655"/>
      <c r="Q7" s="656"/>
      <c r="R7" s="657">
        <v>6660</v>
      </c>
      <c r="S7" s="658"/>
      <c r="T7" s="658"/>
      <c r="U7" s="658"/>
      <c r="V7" s="658"/>
      <c r="W7" s="658"/>
      <c r="X7" s="658"/>
      <c r="Y7" s="659"/>
      <c r="Z7" s="695">
        <v>0</v>
      </c>
      <c r="AA7" s="695"/>
      <c r="AB7" s="695"/>
      <c r="AC7" s="695"/>
      <c r="AD7" s="696">
        <v>6660</v>
      </c>
      <c r="AE7" s="696"/>
      <c r="AF7" s="696"/>
      <c r="AG7" s="696"/>
      <c r="AH7" s="696"/>
      <c r="AI7" s="696"/>
      <c r="AJ7" s="696"/>
      <c r="AK7" s="696"/>
      <c r="AL7" s="660">
        <v>0</v>
      </c>
      <c r="AM7" s="661"/>
      <c r="AN7" s="661"/>
      <c r="AO7" s="697"/>
      <c r="AP7" s="654" t="s">
        <v>236</v>
      </c>
      <c r="AQ7" s="655"/>
      <c r="AR7" s="655"/>
      <c r="AS7" s="655"/>
      <c r="AT7" s="655"/>
      <c r="AU7" s="655"/>
      <c r="AV7" s="655"/>
      <c r="AW7" s="655"/>
      <c r="AX7" s="655"/>
      <c r="AY7" s="655"/>
      <c r="AZ7" s="655"/>
      <c r="BA7" s="655"/>
      <c r="BB7" s="655"/>
      <c r="BC7" s="655"/>
      <c r="BD7" s="655"/>
      <c r="BE7" s="655"/>
      <c r="BF7" s="656"/>
      <c r="BG7" s="657">
        <v>6024702</v>
      </c>
      <c r="BH7" s="658"/>
      <c r="BI7" s="658"/>
      <c r="BJ7" s="658"/>
      <c r="BK7" s="658"/>
      <c r="BL7" s="658"/>
      <c r="BM7" s="658"/>
      <c r="BN7" s="659"/>
      <c r="BO7" s="695">
        <v>41.5</v>
      </c>
      <c r="BP7" s="695"/>
      <c r="BQ7" s="695"/>
      <c r="BR7" s="695"/>
      <c r="BS7" s="696">
        <v>299590</v>
      </c>
      <c r="BT7" s="696"/>
      <c r="BU7" s="696"/>
      <c r="BV7" s="696"/>
      <c r="BW7" s="696"/>
      <c r="BX7" s="696"/>
      <c r="BY7" s="696"/>
      <c r="BZ7" s="696"/>
      <c r="CA7" s="696"/>
      <c r="CB7" s="736"/>
      <c r="CD7" s="654" t="s">
        <v>237</v>
      </c>
      <c r="CE7" s="655"/>
      <c r="CF7" s="655"/>
      <c r="CG7" s="655"/>
      <c r="CH7" s="655"/>
      <c r="CI7" s="655"/>
      <c r="CJ7" s="655"/>
      <c r="CK7" s="655"/>
      <c r="CL7" s="655"/>
      <c r="CM7" s="655"/>
      <c r="CN7" s="655"/>
      <c r="CO7" s="655"/>
      <c r="CP7" s="655"/>
      <c r="CQ7" s="656"/>
      <c r="CR7" s="657">
        <v>6559058</v>
      </c>
      <c r="CS7" s="658"/>
      <c r="CT7" s="658"/>
      <c r="CU7" s="658"/>
      <c r="CV7" s="658"/>
      <c r="CW7" s="658"/>
      <c r="CX7" s="658"/>
      <c r="CY7" s="659"/>
      <c r="CZ7" s="695">
        <v>15.1</v>
      </c>
      <c r="DA7" s="695"/>
      <c r="DB7" s="695"/>
      <c r="DC7" s="695"/>
      <c r="DD7" s="663">
        <v>237727</v>
      </c>
      <c r="DE7" s="658"/>
      <c r="DF7" s="658"/>
      <c r="DG7" s="658"/>
      <c r="DH7" s="658"/>
      <c r="DI7" s="658"/>
      <c r="DJ7" s="658"/>
      <c r="DK7" s="658"/>
      <c r="DL7" s="658"/>
      <c r="DM7" s="658"/>
      <c r="DN7" s="658"/>
      <c r="DO7" s="658"/>
      <c r="DP7" s="659"/>
      <c r="DQ7" s="663">
        <v>5477576</v>
      </c>
      <c r="DR7" s="658"/>
      <c r="DS7" s="658"/>
      <c r="DT7" s="658"/>
      <c r="DU7" s="658"/>
      <c r="DV7" s="658"/>
      <c r="DW7" s="658"/>
      <c r="DX7" s="658"/>
      <c r="DY7" s="658"/>
      <c r="DZ7" s="658"/>
      <c r="EA7" s="658"/>
      <c r="EB7" s="658"/>
      <c r="EC7" s="694"/>
    </row>
    <row r="8" spans="2:143" ht="11.25" customHeight="1" x14ac:dyDescent="0.15">
      <c r="B8" s="654" t="s">
        <v>238</v>
      </c>
      <c r="C8" s="655"/>
      <c r="D8" s="655"/>
      <c r="E8" s="655"/>
      <c r="F8" s="655"/>
      <c r="G8" s="655"/>
      <c r="H8" s="655"/>
      <c r="I8" s="655"/>
      <c r="J8" s="655"/>
      <c r="K8" s="655"/>
      <c r="L8" s="655"/>
      <c r="M8" s="655"/>
      <c r="N8" s="655"/>
      <c r="O8" s="655"/>
      <c r="P8" s="655"/>
      <c r="Q8" s="656"/>
      <c r="R8" s="657">
        <v>66413</v>
      </c>
      <c r="S8" s="658"/>
      <c r="T8" s="658"/>
      <c r="U8" s="658"/>
      <c r="V8" s="658"/>
      <c r="W8" s="658"/>
      <c r="X8" s="658"/>
      <c r="Y8" s="659"/>
      <c r="Z8" s="695">
        <v>0.1</v>
      </c>
      <c r="AA8" s="695"/>
      <c r="AB8" s="695"/>
      <c r="AC8" s="695"/>
      <c r="AD8" s="696">
        <v>66413</v>
      </c>
      <c r="AE8" s="696"/>
      <c r="AF8" s="696"/>
      <c r="AG8" s="696"/>
      <c r="AH8" s="696"/>
      <c r="AI8" s="696"/>
      <c r="AJ8" s="696"/>
      <c r="AK8" s="696"/>
      <c r="AL8" s="660">
        <v>0.3</v>
      </c>
      <c r="AM8" s="661"/>
      <c r="AN8" s="661"/>
      <c r="AO8" s="697"/>
      <c r="AP8" s="654" t="s">
        <v>239</v>
      </c>
      <c r="AQ8" s="655"/>
      <c r="AR8" s="655"/>
      <c r="AS8" s="655"/>
      <c r="AT8" s="655"/>
      <c r="AU8" s="655"/>
      <c r="AV8" s="655"/>
      <c r="AW8" s="655"/>
      <c r="AX8" s="655"/>
      <c r="AY8" s="655"/>
      <c r="AZ8" s="655"/>
      <c r="BA8" s="655"/>
      <c r="BB8" s="655"/>
      <c r="BC8" s="655"/>
      <c r="BD8" s="655"/>
      <c r="BE8" s="655"/>
      <c r="BF8" s="656"/>
      <c r="BG8" s="657">
        <v>168709</v>
      </c>
      <c r="BH8" s="658"/>
      <c r="BI8" s="658"/>
      <c r="BJ8" s="658"/>
      <c r="BK8" s="658"/>
      <c r="BL8" s="658"/>
      <c r="BM8" s="658"/>
      <c r="BN8" s="659"/>
      <c r="BO8" s="695">
        <v>1.2</v>
      </c>
      <c r="BP8" s="695"/>
      <c r="BQ8" s="695"/>
      <c r="BR8" s="695"/>
      <c r="BS8" s="696" t="s">
        <v>130</v>
      </c>
      <c r="BT8" s="696"/>
      <c r="BU8" s="696"/>
      <c r="BV8" s="696"/>
      <c r="BW8" s="696"/>
      <c r="BX8" s="696"/>
      <c r="BY8" s="696"/>
      <c r="BZ8" s="696"/>
      <c r="CA8" s="696"/>
      <c r="CB8" s="736"/>
      <c r="CD8" s="654" t="s">
        <v>240</v>
      </c>
      <c r="CE8" s="655"/>
      <c r="CF8" s="655"/>
      <c r="CG8" s="655"/>
      <c r="CH8" s="655"/>
      <c r="CI8" s="655"/>
      <c r="CJ8" s="655"/>
      <c r="CK8" s="655"/>
      <c r="CL8" s="655"/>
      <c r="CM8" s="655"/>
      <c r="CN8" s="655"/>
      <c r="CO8" s="655"/>
      <c r="CP8" s="655"/>
      <c r="CQ8" s="656"/>
      <c r="CR8" s="657">
        <v>15856791</v>
      </c>
      <c r="CS8" s="658"/>
      <c r="CT8" s="658"/>
      <c r="CU8" s="658"/>
      <c r="CV8" s="658"/>
      <c r="CW8" s="658"/>
      <c r="CX8" s="658"/>
      <c r="CY8" s="659"/>
      <c r="CZ8" s="695">
        <v>36.5</v>
      </c>
      <c r="DA8" s="695"/>
      <c r="DB8" s="695"/>
      <c r="DC8" s="695"/>
      <c r="DD8" s="663">
        <v>1485178</v>
      </c>
      <c r="DE8" s="658"/>
      <c r="DF8" s="658"/>
      <c r="DG8" s="658"/>
      <c r="DH8" s="658"/>
      <c r="DI8" s="658"/>
      <c r="DJ8" s="658"/>
      <c r="DK8" s="658"/>
      <c r="DL8" s="658"/>
      <c r="DM8" s="658"/>
      <c r="DN8" s="658"/>
      <c r="DO8" s="658"/>
      <c r="DP8" s="659"/>
      <c r="DQ8" s="663">
        <v>7747446</v>
      </c>
      <c r="DR8" s="658"/>
      <c r="DS8" s="658"/>
      <c r="DT8" s="658"/>
      <c r="DU8" s="658"/>
      <c r="DV8" s="658"/>
      <c r="DW8" s="658"/>
      <c r="DX8" s="658"/>
      <c r="DY8" s="658"/>
      <c r="DZ8" s="658"/>
      <c r="EA8" s="658"/>
      <c r="EB8" s="658"/>
      <c r="EC8" s="694"/>
    </row>
    <row r="9" spans="2:143" ht="11.25" customHeight="1" x14ac:dyDescent="0.15">
      <c r="B9" s="654" t="s">
        <v>241</v>
      </c>
      <c r="C9" s="655"/>
      <c r="D9" s="655"/>
      <c r="E9" s="655"/>
      <c r="F9" s="655"/>
      <c r="G9" s="655"/>
      <c r="H9" s="655"/>
      <c r="I9" s="655"/>
      <c r="J9" s="655"/>
      <c r="K9" s="655"/>
      <c r="L9" s="655"/>
      <c r="M9" s="655"/>
      <c r="N9" s="655"/>
      <c r="O9" s="655"/>
      <c r="P9" s="655"/>
      <c r="Q9" s="656"/>
      <c r="R9" s="657">
        <v>52499</v>
      </c>
      <c r="S9" s="658"/>
      <c r="T9" s="658"/>
      <c r="U9" s="658"/>
      <c r="V9" s="658"/>
      <c r="W9" s="658"/>
      <c r="X9" s="658"/>
      <c r="Y9" s="659"/>
      <c r="Z9" s="695">
        <v>0.1</v>
      </c>
      <c r="AA9" s="695"/>
      <c r="AB9" s="695"/>
      <c r="AC9" s="695"/>
      <c r="AD9" s="696">
        <v>52499</v>
      </c>
      <c r="AE9" s="696"/>
      <c r="AF9" s="696"/>
      <c r="AG9" s="696"/>
      <c r="AH9" s="696"/>
      <c r="AI9" s="696"/>
      <c r="AJ9" s="696"/>
      <c r="AK9" s="696"/>
      <c r="AL9" s="660">
        <v>0.2</v>
      </c>
      <c r="AM9" s="661"/>
      <c r="AN9" s="661"/>
      <c r="AO9" s="697"/>
      <c r="AP9" s="654" t="s">
        <v>242</v>
      </c>
      <c r="AQ9" s="655"/>
      <c r="AR9" s="655"/>
      <c r="AS9" s="655"/>
      <c r="AT9" s="655"/>
      <c r="AU9" s="655"/>
      <c r="AV9" s="655"/>
      <c r="AW9" s="655"/>
      <c r="AX9" s="655"/>
      <c r="AY9" s="655"/>
      <c r="AZ9" s="655"/>
      <c r="BA9" s="655"/>
      <c r="BB9" s="655"/>
      <c r="BC9" s="655"/>
      <c r="BD9" s="655"/>
      <c r="BE9" s="655"/>
      <c r="BF9" s="656"/>
      <c r="BG9" s="657">
        <v>4379315</v>
      </c>
      <c r="BH9" s="658"/>
      <c r="BI9" s="658"/>
      <c r="BJ9" s="658"/>
      <c r="BK9" s="658"/>
      <c r="BL9" s="658"/>
      <c r="BM9" s="658"/>
      <c r="BN9" s="659"/>
      <c r="BO9" s="695">
        <v>30.2</v>
      </c>
      <c r="BP9" s="695"/>
      <c r="BQ9" s="695"/>
      <c r="BR9" s="695"/>
      <c r="BS9" s="696" t="s">
        <v>243</v>
      </c>
      <c r="BT9" s="696"/>
      <c r="BU9" s="696"/>
      <c r="BV9" s="696"/>
      <c r="BW9" s="696"/>
      <c r="BX9" s="696"/>
      <c r="BY9" s="696"/>
      <c r="BZ9" s="696"/>
      <c r="CA9" s="696"/>
      <c r="CB9" s="736"/>
      <c r="CD9" s="654" t="s">
        <v>244</v>
      </c>
      <c r="CE9" s="655"/>
      <c r="CF9" s="655"/>
      <c r="CG9" s="655"/>
      <c r="CH9" s="655"/>
      <c r="CI9" s="655"/>
      <c r="CJ9" s="655"/>
      <c r="CK9" s="655"/>
      <c r="CL9" s="655"/>
      <c r="CM9" s="655"/>
      <c r="CN9" s="655"/>
      <c r="CO9" s="655"/>
      <c r="CP9" s="655"/>
      <c r="CQ9" s="656"/>
      <c r="CR9" s="657">
        <v>4118385</v>
      </c>
      <c r="CS9" s="658"/>
      <c r="CT9" s="658"/>
      <c r="CU9" s="658"/>
      <c r="CV9" s="658"/>
      <c r="CW9" s="658"/>
      <c r="CX9" s="658"/>
      <c r="CY9" s="659"/>
      <c r="CZ9" s="695">
        <v>9.5</v>
      </c>
      <c r="DA9" s="695"/>
      <c r="DB9" s="695"/>
      <c r="DC9" s="695"/>
      <c r="DD9" s="663">
        <v>77264</v>
      </c>
      <c r="DE9" s="658"/>
      <c r="DF9" s="658"/>
      <c r="DG9" s="658"/>
      <c r="DH9" s="658"/>
      <c r="DI9" s="658"/>
      <c r="DJ9" s="658"/>
      <c r="DK9" s="658"/>
      <c r="DL9" s="658"/>
      <c r="DM9" s="658"/>
      <c r="DN9" s="658"/>
      <c r="DO9" s="658"/>
      <c r="DP9" s="659"/>
      <c r="DQ9" s="663">
        <v>3258116</v>
      </c>
      <c r="DR9" s="658"/>
      <c r="DS9" s="658"/>
      <c r="DT9" s="658"/>
      <c r="DU9" s="658"/>
      <c r="DV9" s="658"/>
      <c r="DW9" s="658"/>
      <c r="DX9" s="658"/>
      <c r="DY9" s="658"/>
      <c r="DZ9" s="658"/>
      <c r="EA9" s="658"/>
      <c r="EB9" s="658"/>
      <c r="EC9" s="694"/>
    </row>
    <row r="10" spans="2:143" ht="11.25" customHeight="1" x14ac:dyDescent="0.15">
      <c r="B10" s="654" t="s">
        <v>245</v>
      </c>
      <c r="C10" s="655"/>
      <c r="D10" s="655"/>
      <c r="E10" s="655"/>
      <c r="F10" s="655"/>
      <c r="G10" s="655"/>
      <c r="H10" s="655"/>
      <c r="I10" s="655"/>
      <c r="J10" s="655"/>
      <c r="K10" s="655"/>
      <c r="L10" s="655"/>
      <c r="M10" s="655"/>
      <c r="N10" s="655"/>
      <c r="O10" s="655"/>
      <c r="P10" s="655"/>
      <c r="Q10" s="656"/>
      <c r="R10" s="657" t="s">
        <v>130</v>
      </c>
      <c r="S10" s="658"/>
      <c r="T10" s="658"/>
      <c r="U10" s="658"/>
      <c r="V10" s="658"/>
      <c r="W10" s="658"/>
      <c r="X10" s="658"/>
      <c r="Y10" s="659"/>
      <c r="Z10" s="695" t="s">
        <v>130</v>
      </c>
      <c r="AA10" s="695"/>
      <c r="AB10" s="695"/>
      <c r="AC10" s="695"/>
      <c r="AD10" s="696" t="s">
        <v>246</v>
      </c>
      <c r="AE10" s="696"/>
      <c r="AF10" s="696"/>
      <c r="AG10" s="696"/>
      <c r="AH10" s="696"/>
      <c r="AI10" s="696"/>
      <c r="AJ10" s="696"/>
      <c r="AK10" s="696"/>
      <c r="AL10" s="660" t="s">
        <v>130</v>
      </c>
      <c r="AM10" s="661"/>
      <c r="AN10" s="661"/>
      <c r="AO10" s="697"/>
      <c r="AP10" s="654" t="s">
        <v>247</v>
      </c>
      <c r="AQ10" s="655"/>
      <c r="AR10" s="655"/>
      <c r="AS10" s="655"/>
      <c r="AT10" s="655"/>
      <c r="AU10" s="655"/>
      <c r="AV10" s="655"/>
      <c r="AW10" s="655"/>
      <c r="AX10" s="655"/>
      <c r="AY10" s="655"/>
      <c r="AZ10" s="655"/>
      <c r="BA10" s="655"/>
      <c r="BB10" s="655"/>
      <c r="BC10" s="655"/>
      <c r="BD10" s="655"/>
      <c r="BE10" s="655"/>
      <c r="BF10" s="656"/>
      <c r="BG10" s="657">
        <v>295414</v>
      </c>
      <c r="BH10" s="658"/>
      <c r="BI10" s="658"/>
      <c r="BJ10" s="658"/>
      <c r="BK10" s="658"/>
      <c r="BL10" s="658"/>
      <c r="BM10" s="658"/>
      <c r="BN10" s="659"/>
      <c r="BO10" s="695">
        <v>2</v>
      </c>
      <c r="BP10" s="695"/>
      <c r="BQ10" s="695"/>
      <c r="BR10" s="695"/>
      <c r="BS10" s="696" t="s">
        <v>130</v>
      </c>
      <c r="BT10" s="696"/>
      <c r="BU10" s="696"/>
      <c r="BV10" s="696"/>
      <c r="BW10" s="696"/>
      <c r="BX10" s="696"/>
      <c r="BY10" s="696"/>
      <c r="BZ10" s="696"/>
      <c r="CA10" s="696"/>
      <c r="CB10" s="736"/>
      <c r="CD10" s="654" t="s">
        <v>248</v>
      </c>
      <c r="CE10" s="655"/>
      <c r="CF10" s="655"/>
      <c r="CG10" s="655"/>
      <c r="CH10" s="655"/>
      <c r="CI10" s="655"/>
      <c r="CJ10" s="655"/>
      <c r="CK10" s="655"/>
      <c r="CL10" s="655"/>
      <c r="CM10" s="655"/>
      <c r="CN10" s="655"/>
      <c r="CO10" s="655"/>
      <c r="CP10" s="655"/>
      <c r="CQ10" s="656"/>
      <c r="CR10" s="657">
        <v>108832</v>
      </c>
      <c r="CS10" s="658"/>
      <c r="CT10" s="658"/>
      <c r="CU10" s="658"/>
      <c r="CV10" s="658"/>
      <c r="CW10" s="658"/>
      <c r="CX10" s="658"/>
      <c r="CY10" s="659"/>
      <c r="CZ10" s="695">
        <v>0.3</v>
      </c>
      <c r="DA10" s="695"/>
      <c r="DB10" s="695"/>
      <c r="DC10" s="695"/>
      <c r="DD10" s="663">
        <v>29025</v>
      </c>
      <c r="DE10" s="658"/>
      <c r="DF10" s="658"/>
      <c r="DG10" s="658"/>
      <c r="DH10" s="658"/>
      <c r="DI10" s="658"/>
      <c r="DJ10" s="658"/>
      <c r="DK10" s="658"/>
      <c r="DL10" s="658"/>
      <c r="DM10" s="658"/>
      <c r="DN10" s="658"/>
      <c r="DO10" s="658"/>
      <c r="DP10" s="659"/>
      <c r="DQ10" s="663">
        <v>94335</v>
      </c>
      <c r="DR10" s="658"/>
      <c r="DS10" s="658"/>
      <c r="DT10" s="658"/>
      <c r="DU10" s="658"/>
      <c r="DV10" s="658"/>
      <c r="DW10" s="658"/>
      <c r="DX10" s="658"/>
      <c r="DY10" s="658"/>
      <c r="DZ10" s="658"/>
      <c r="EA10" s="658"/>
      <c r="EB10" s="658"/>
      <c r="EC10" s="694"/>
    </row>
    <row r="11" spans="2:143" ht="11.25" customHeight="1" x14ac:dyDescent="0.15">
      <c r="B11" s="654" t="s">
        <v>249</v>
      </c>
      <c r="C11" s="655"/>
      <c r="D11" s="655"/>
      <c r="E11" s="655"/>
      <c r="F11" s="655"/>
      <c r="G11" s="655"/>
      <c r="H11" s="655"/>
      <c r="I11" s="655"/>
      <c r="J11" s="655"/>
      <c r="K11" s="655"/>
      <c r="L11" s="655"/>
      <c r="M11" s="655"/>
      <c r="N11" s="655"/>
      <c r="O11" s="655"/>
      <c r="P11" s="655"/>
      <c r="Q11" s="656"/>
      <c r="R11" s="657">
        <v>2152255</v>
      </c>
      <c r="S11" s="658"/>
      <c r="T11" s="658"/>
      <c r="U11" s="658"/>
      <c r="V11" s="658"/>
      <c r="W11" s="658"/>
      <c r="X11" s="658"/>
      <c r="Y11" s="659"/>
      <c r="Z11" s="660">
        <v>4.7</v>
      </c>
      <c r="AA11" s="661"/>
      <c r="AB11" s="661"/>
      <c r="AC11" s="662"/>
      <c r="AD11" s="663">
        <v>2152255</v>
      </c>
      <c r="AE11" s="658"/>
      <c r="AF11" s="658"/>
      <c r="AG11" s="658"/>
      <c r="AH11" s="658"/>
      <c r="AI11" s="658"/>
      <c r="AJ11" s="658"/>
      <c r="AK11" s="659"/>
      <c r="AL11" s="660">
        <v>8.1999999999999993</v>
      </c>
      <c r="AM11" s="661"/>
      <c r="AN11" s="661"/>
      <c r="AO11" s="697"/>
      <c r="AP11" s="654" t="s">
        <v>250</v>
      </c>
      <c r="AQ11" s="655"/>
      <c r="AR11" s="655"/>
      <c r="AS11" s="655"/>
      <c r="AT11" s="655"/>
      <c r="AU11" s="655"/>
      <c r="AV11" s="655"/>
      <c r="AW11" s="655"/>
      <c r="AX11" s="655"/>
      <c r="AY11" s="655"/>
      <c r="AZ11" s="655"/>
      <c r="BA11" s="655"/>
      <c r="BB11" s="655"/>
      <c r="BC11" s="655"/>
      <c r="BD11" s="655"/>
      <c r="BE11" s="655"/>
      <c r="BF11" s="656"/>
      <c r="BG11" s="657">
        <v>1181264</v>
      </c>
      <c r="BH11" s="658"/>
      <c r="BI11" s="658"/>
      <c r="BJ11" s="658"/>
      <c r="BK11" s="658"/>
      <c r="BL11" s="658"/>
      <c r="BM11" s="658"/>
      <c r="BN11" s="659"/>
      <c r="BO11" s="695">
        <v>8.1</v>
      </c>
      <c r="BP11" s="695"/>
      <c r="BQ11" s="695"/>
      <c r="BR11" s="695"/>
      <c r="BS11" s="696">
        <v>299590</v>
      </c>
      <c r="BT11" s="696"/>
      <c r="BU11" s="696"/>
      <c r="BV11" s="696"/>
      <c r="BW11" s="696"/>
      <c r="BX11" s="696"/>
      <c r="BY11" s="696"/>
      <c r="BZ11" s="696"/>
      <c r="CA11" s="696"/>
      <c r="CB11" s="736"/>
      <c r="CD11" s="654" t="s">
        <v>251</v>
      </c>
      <c r="CE11" s="655"/>
      <c r="CF11" s="655"/>
      <c r="CG11" s="655"/>
      <c r="CH11" s="655"/>
      <c r="CI11" s="655"/>
      <c r="CJ11" s="655"/>
      <c r="CK11" s="655"/>
      <c r="CL11" s="655"/>
      <c r="CM11" s="655"/>
      <c r="CN11" s="655"/>
      <c r="CO11" s="655"/>
      <c r="CP11" s="655"/>
      <c r="CQ11" s="656"/>
      <c r="CR11" s="657">
        <v>1693188</v>
      </c>
      <c r="CS11" s="658"/>
      <c r="CT11" s="658"/>
      <c r="CU11" s="658"/>
      <c r="CV11" s="658"/>
      <c r="CW11" s="658"/>
      <c r="CX11" s="658"/>
      <c r="CY11" s="659"/>
      <c r="CZ11" s="695">
        <v>3.9</v>
      </c>
      <c r="DA11" s="695"/>
      <c r="DB11" s="695"/>
      <c r="DC11" s="695"/>
      <c r="DD11" s="663">
        <v>313443</v>
      </c>
      <c r="DE11" s="658"/>
      <c r="DF11" s="658"/>
      <c r="DG11" s="658"/>
      <c r="DH11" s="658"/>
      <c r="DI11" s="658"/>
      <c r="DJ11" s="658"/>
      <c r="DK11" s="658"/>
      <c r="DL11" s="658"/>
      <c r="DM11" s="658"/>
      <c r="DN11" s="658"/>
      <c r="DO11" s="658"/>
      <c r="DP11" s="659"/>
      <c r="DQ11" s="663">
        <v>1068565</v>
      </c>
      <c r="DR11" s="658"/>
      <c r="DS11" s="658"/>
      <c r="DT11" s="658"/>
      <c r="DU11" s="658"/>
      <c r="DV11" s="658"/>
      <c r="DW11" s="658"/>
      <c r="DX11" s="658"/>
      <c r="DY11" s="658"/>
      <c r="DZ11" s="658"/>
      <c r="EA11" s="658"/>
      <c r="EB11" s="658"/>
      <c r="EC11" s="694"/>
    </row>
    <row r="12" spans="2:143" ht="11.25" customHeight="1" x14ac:dyDescent="0.15">
      <c r="B12" s="654" t="s">
        <v>252</v>
      </c>
      <c r="C12" s="655"/>
      <c r="D12" s="655"/>
      <c r="E12" s="655"/>
      <c r="F12" s="655"/>
      <c r="G12" s="655"/>
      <c r="H12" s="655"/>
      <c r="I12" s="655"/>
      <c r="J12" s="655"/>
      <c r="K12" s="655"/>
      <c r="L12" s="655"/>
      <c r="M12" s="655"/>
      <c r="N12" s="655"/>
      <c r="O12" s="655"/>
      <c r="P12" s="655"/>
      <c r="Q12" s="656"/>
      <c r="R12" s="657">
        <v>382805</v>
      </c>
      <c r="S12" s="658"/>
      <c r="T12" s="658"/>
      <c r="U12" s="658"/>
      <c r="V12" s="658"/>
      <c r="W12" s="658"/>
      <c r="X12" s="658"/>
      <c r="Y12" s="659"/>
      <c r="Z12" s="695">
        <v>0.8</v>
      </c>
      <c r="AA12" s="695"/>
      <c r="AB12" s="695"/>
      <c r="AC12" s="695"/>
      <c r="AD12" s="696">
        <v>382805</v>
      </c>
      <c r="AE12" s="696"/>
      <c r="AF12" s="696"/>
      <c r="AG12" s="696"/>
      <c r="AH12" s="696"/>
      <c r="AI12" s="696"/>
      <c r="AJ12" s="696"/>
      <c r="AK12" s="696"/>
      <c r="AL12" s="660">
        <v>1.5</v>
      </c>
      <c r="AM12" s="661"/>
      <c r="AN12" s="661"/>
      <c r="AO12" s="697"/>
      <c r="AP12" s="654" t="s">
        <v>253</v>
      </c>
      <c r="AQ12" s="655"/>
      <c r="AR12" s="655"/>
      <c r="AS12" s="655"/>
      <c r="AT12" s="655"/>
      <c r="AU12" s="655"/>
      <c r="AV12" s="655"/>
      <c r="AW12" s="655"/>
      <c r="AX12" s="655"/>
      <c r="AY12" s="655"/>
      <c r="AZ12" s="655"/>
      <c r="BA12" s="655"/>
      <c r="BB12" s="655"/>
      <c r="BC12" s="655"/>
      <c r="BD12" s="655"/>
      <c r="BE12" s="655"/>
      <c r="BF12" s="656"/>
      <c r="BG12" s="657">
        <v>7443697</v>
      </c>
      <c r="BH12" s="658"/>
      <c r="BI12" s="658"/>
      <c r="BJ12" s="658"/>
      <c r="BK12" s="658"/>
      <c r="BL12" s="658"/>
      <c r="BM12" s="658"/>
      <c r="BN12" s="659"/>
      <c r="BO12" s="695">
        <v>51.3</v>
      </c>
      <c r="BP12" s="695"/>
      <c r="BQ12" s="695"/>
      <c r="BR12" s="695"/>
      <c r="BS12" s="696" t="s">
        <v>243</v>
      </c>
      <c r="BT12" s="696"/>
      <c r="BU12" s="696"/>
      <c r="BV12" s="696"/>
      <c r="BW12" s="696"/>
      <c r="BX12" s="696"/>
      <c r="BY12" s="696"/>
      <c r="BZ12" s="696"/>
      <c r="CA12" s="696"/>
      <c r="CB12" s="736"/>
      <c r="CD12" s="654" t="s">
        <v>254</v>
      </c>
      <c r="CE12" s="655"/>
      <c r="CF12" s="655"/>
      <c r="CG12" s="655"/>
      <c r="CH12" s="655"/>
      <c r="CI12" s="655"/>
      <c r="CJ12" s="655"/>
      <c r="CK12" s="655"/>
      <c r="CL12" s="655"/>
      <c r="CM12" s="655"/>
      <c r="CN12" s="655"/>
      <c r="CO12" s="655"/>
      <c r="CP12" s="655"/>
      <c r="CQ12" s="656"/>
      <c r="CR12" s="657">
        <v>1213524</v>
      </c>
      <c r="CS12" s="658"/>
      <c r="CT12" s="658"/>
      <c r="CU12" s="658"/>
      <c r="CV12" s="658"/>
      <c r="CW12" s="658"/>
      <c r="CX12" s="658"/>
      <c r="CY12" s="659"/>
      <c r="CZ12" s="695">
        <v>2.8</v>
      </c>
      <c r="DA12" s="695"/>
      <c r="DB12" s="695"/>
      <c r="DC12" s="695"/>
      <c r="DD12" s="663">
        <v>104811</v>
      </c>
      <c r="DE12" s="658"/>
      <c r="DF12" s="658"/>
      <c r="DG12" s="658"/>
      <c r="DH12" s="658"/>
      <c r="DI12" s="658"/>
      <c r="DJ12" s="658"/>
      <c r="DK12" s="658"/>
      <c r="DL12" s="658"/>
      <c r="DM12" s="658"/>
      <c r="DN12" s="658"/>
      <c r="DO12" s="658"/>
      <c r="DP12" s="659"/>
      <c r="DQ12" s="663">
        <v>668648</v>
      </c>
      <c r="DR12" s="658"/>
      <c r="DS12" s="658"/>
      <c r="DT12" s="658"/>
      <c r="DU12" s="658"/>
      <c r="DV12" s="658"/>
      <c r="DW12" s="658"/>
      <c r="DX12" s="658"/>
      <c r="DY12" s="658"/>
      <c r="DZ12" s="658"/>
      <c r="EA12" s="658"/>
      <c r="EB12" s="658"/>
      <c r="EC12" s="694"/>
    </row>
    <row r="13" spans="2:143" ht="11.25" customHeight="1" x14ac:dyDescent="0.15">
      <c r="B13" s="654" t="s">
        <v>255</v>
      </c>
      <c r="C13" s="655"/>
      <c r="D13" s="655"/>
      <c r="E13" s="655"/>
      <c r="F13" s="655"/>
      <c r="G13" s="655"/>
      <c r="H13" s="655"/>
      <c r="I13" s="655"/>
      <c r="J13" s="655"/>
      <c r="K13" s="655"/>
      <c r="L13" s="655"/>
      <c r="M13" s="655"/>
      <c r="N13" s="655"/>
      <c r="O13" s="655"/>
      <c r="P13" s="655"/>
      <c r="Q13" s="656"/>
      <c r="R13" s="657" t="s">
        <v>130</v>
      </c>
      <c r="S13" s="658"/>
      <c r="T13" s="658"/>
      <c r="U13" s="658"/>
      <c r="V13" s="658"/>
      <c r="W13" s="658"/>
      <c r="X13" s="658"/>
      <c r="Y13" s="659"/>
      <c r="Z13" s="695" t="s">
        <v>130</v>
      </c>
      <c r="AA13" s="695"/>
      <c r="AB13" s="695"/>
      <c r="AC13" s="695"/>
      <c r="AD13" s="696" t="s">
        <v>130</v>
      </c>
      <c r="AE13" s="696"/>
      <c r="AF13" s="696"/>
      <c r="AG13" s="696"/>
      <c r="AH13" s="696"/>
      <c r="AI13" s="696"/>
      <c r="AJ13" s="696"/>
      <c r="AK13" s="696"/>
      <c r="AL13" s="660" t="s">
        <v>130</v>
      </c>
      <c r="AM13" s="661"/>
      <c r="AN13" s="661"/>
      <c r="AO13" s="697"/>
      <c r="AP13" s="654" t="s">
        <v>256</v>
      </c>
      <c r="AQ13" s="655"/>
      <c r="AR13" s="655"/>
      <c r="AS13" s="655"/>
      <c r="AT13" s="655"/>
      <c r="AU13" s="655"/>
      <c r="AV13" s="655"/>
      <c r="AW13" s="655"/>
      <c r="AX13" s="655"/>
      <c r="AY13" s="655"/>
      <c r="AZ13" s="655"/>
      <c r="BA13" s="655"/>
      <c r="BB13" s="655"/>
      <c r="BC13" s="655"/>
      <c r="BD13" s="655"/>
      <c r="BE13" s="655"/>
      <c r="BF13" s="656"/>
      <c r="BG13" s="657">
        <v>7436133</v>
      </c>
      <c r="BH13" s="658"/>
      <c r="BI13" s="658"/>
      <c r="BJ13" s="658"/>
      <c r="BK13" s="658"/>
      <c r="BL13" s="658"/>
      <c r="BM13" s="658"/>
      <c r="BN13" s="659"/>
      <c r="BO13" s="695">
        <v>51.2</v>
      </c>
      <c r="BP13" s="695"/>
      <c r="BQ13" s="695"/>
      <c r="BR13" s="695"/>
      <c r="BS13" s="696" t="s">
        <v>257</v>
      </c>
      <c r="BT13" s="696"/>
      <c r="BU13" s="696"/>
      <c r="BV13" s="696"/>
      <c r="BW13" s="696"/>
      <c r="BX13" s="696"/>
      <c r="BY13" s="696"/>
      <c r="BZ13" s="696"/>
      <c r="CA13" s="696"/>
      <c r="CB13" s="736"/>
      <c r="CD13" s="654" t="s">
        <v>258</v>
      </c>
      <c r="CE13" s="655"/>
      <c r="CF13" s="655"/>
      <c r="CG13" s="655"/>
      <c r="CH13" s="655"/>
      <c r="CI13" s="655"/>
      <c r="CJ13" s="655"/>
      <c r="CK13" s="655"/>
      <c r="CL13" s="655"/>
      <c r="CM13" s="655"/>
      <c r="CN13" s="655"/>
      <c r="CO13" s="655"/>
      <c r="CP13" s="655"/>
      <c r="CQ13" s="656"/>
      <c r="CR13" s="657">
        <v>3092330</v>
      </c>
      <c r="CS13" s="658"/>
      <c r="CT13" s="658"/>
      <c r="CU13" s="658"/>
      <c r="CV13" s="658"/>
      <c r="CW13" s="658"/>
      <c r="CX13" s="658"/>
      <c r="CY13" s="659"/>
      <c r="CZ13" s="695">
        <v>7.1</v>
      </c>
      <c r="DA13" s="695"/>
      <c r="DB13" s="695"/>
      <c r="DC13" s="695"/>
      <c r="DD13" s="663">
        <v>1025209</v>
      </c>
      <c r="DE13" s="658"/>
      <c r="DF13" s="658"/>
      <c r="DG13" s="658"/>
      <c r="DH13" s="658"/>
      <c r="DI13" s="658"/>
      <c r="DJ13" s="658"/>
      <c r="DK13" s="658"/>
      <c r="DL13" s="658"/>
      <c r="DM13" s="658"/>
      <c r="DN13" s="658"/>
      <c r="DO13" s="658"/>
      <c r="DP13" s="659"/>
      <c r="DQ13" s="663">
        <v>2478052</v>
      </c>
      <c r="DR13" s="658"/>
      <c r="DS13" s="658"/>
      <c r="DT13" s="658"/>
      <c r="DU13" s="658"/>
      <c r="DV13" s="658"/>
      <c r="DW13" s="658"/>
      <c r="DX13" s="658"/>
      <c r="DY13" s="658"/>
      <c r="DZ13" s="658"/>
      <c r="EA13" s="658"/>
      <c r="EB13" s="658"/>
      <c r="EC13" s="694"/>
    </row>
    <row r="14" spans="2:143" ht="11.25" customHeight="1" x14ac:dyDescent="0.15">
      <c r="B14" s="654" t="s">
        <v>259</v>
      </c>
      <c r="C14" s="655"/>
      <c r="D14" s="655"/>
      <c r="E14" s="655"/>
      <c r="F14" s="655"/>
      <c r="G14" s="655"/>
      <c r="H14" s="655"/>
      <c r="I14" s="655"/>
      <c r="J14" s="655"/>
      <c r="K14" s="655"/>
      <c r="L14" s="655"/>
      <c r="M14" s="655"/>
      <c r="N14" s="655"/>
      <c r="O14" s="655"/>
      <c r="P14" s="655"/>
      <c r="Q14" s="656"/>
      <c r="R14" s="657" t="s">
        <v>246</v>
      </c>
      <c r="S14" s="658"/>
      <c r="T14" s="658"/>
      <c r="U14" s="658"/>
      <c r="V14" s="658"/>
      <c r="W14" s="658"/>
      <c r="X14" s="658"/>
      <c r="Y14" s="659"/>
      <c r="Z14" s="695" t="s">
        <v>257</v>
      </c>
      <c r="AA14" s="695"/>
      <c r="AB14" s="695"/>
      <c r="AC14" s="695"/>
      <c r="AD14" s="696" t="s">
        <v>130</v>
      </c>
      <c r="AE14" s="696"/>
      <c r="AF14" s="696"/>
      <c r="AG14" s="696"/>
      <c r="AH14" s="696"/>
      <c r="AI14" s="696"/>
      <c r="AJ14" s="696"/>
      <c r="AK14" s="696"/>
      <c r="AL14" s="660" t="s">
        <v>130</v>
      </c>
      <c r="AM14" s="661"/>
      <c r="AN14" s="661"/>
      <c r="AO14" s="697"/>
      <c r="AP14" s="654" t="s">
        <v>260</v>
      </c>
      <c r="AQ14" s="655"/>
      <c r="AR14" s="655"/>
      <c r="AS14" s="655"/>
      <c r="AT14" s="655"/>
      <c r="AU14" s="655"/>
      <c r="AV14" s="655"/>
      <c r="AW14" s="655"/>
      <c r="AX14" s="655"/>
      <c r="AY14" s="655"/>
      <c r="AZ14" s="655"/>
      <c r="BA14" s="655"/>
      <c r="BB14" s="655"/>
      <c r="BC14" s="655"/>
      <c r="BD14" s="655"/>
      <c r="BE14" s="655"/>
      <c r="BF14" s="656"/>
      <c r="BG14" s="657">
        <v>355464</v>
      </c>
      <c r="BH14" s="658"/>
      <c r="BI14" s="658"/>
      <c r="BJ14" s="658"/>
      <c r="BK14" s="658"/>
      <c r="BL14" s="658"/>
      <c r="BM14" s="658"/>
      <c r="BN14" s="659"/>
      <c r="BO14" s="695">
        <v>2.4</v>
      </c>
      <c r="BP14" s="695"/>
      <c r="BQ14" s="695"/>
      <c r="BR14" s="695"/>
      <c r="BS14" s="696" t="s">
        <v>130</v>
      </c>
      <c r="BT14" s="696"/>
      <c r="BU14" s="696"/>
      <c r="BV14" s="696"/>
      <c r="BW14" s="696"/>
      <c r="BX14" s="696"/>
      <c r="BY14" s="696"/>
      <c r="BZ14" s="696"/>
      <c r="CA14" s="696"/>
      <c r="CB14" s="736"/>
      <c r="CD14" s="654" t="s">
        <v>261</v>
      </c>
      <c r="CE14" s="655"/>
      <c r="CF14" s="655"/>
      <c r="CG14" s="655"/>
      <c r="CH14" s="655"/>
      <c r="CI14" s="655"/>
      <c r="CJ14" s="655"/>
      <c r="CK14" s="655"/>
      <c r="CL14" s="655"/>
      <c r="CM14" s="655"/>
      <c r="CN14" s="655"/>
      <c r="CO14" s="655"/>
      <c r="CP14" s="655"/>
      <c r="CQ14" s="656"/>
      <c r="CR14" s="657">
        <v>1545235</v>
      </c>
      <c r="CS14" s="658"/>
      <c r="CT14" s="658"/>
      <c r="CU14" s="658"/>
      <c r="CV14" s="658"/>
      <c r="CW14" s="658"/>
      <c r="CX14" s="658"/>
      <c r="CY14" s="659"/>
      <c r="CZ14" s="695">
        <v>3.6</v>
      </c>
      <c r="DA14" s="695"/>
      <c r="DB14" s="695"/>
      <c r="DC14" s="695"/>
      <c r="DD14" s="663">
        <v>12750</v>
      </c>
      <c r="DE14" s="658"/>
      <c r="DF14" s="658"/>
      <c r="DG14" s="658"/>
      <c r="DH14" s="658"/>
      <c r="DI14" s="658"/>
      <c r="DJ14" s="658"/>
      <c r="DK14" s="658"/>
      <c r="DL14" s="658"/>
      <c r="DM14" s="658"/>
      <c r="DN14" s="658"/>
      <c r="DO14" s="658"/>
      <c r="DP14" s="659"/>
      <c r="DQ14" s="663">
        <v>1515884</v>
      </c>
      <c r="DR14" s="658"/>
      <c r="DS14" s="658"/>
      <c r="DT14" s="658"/>
      <c r="DU14" s="658"/>
      <c r="DV14" s="658"/>
      <c r="DW14" s="658"/>
      <c r="DX14" s="658"/>
      <c r="DY14" s="658"/>
      <c r="DZ14" s="658"/>
      <c r="EA14" s="658"/>
      <c r="EB14" s="658"/>
      <c r="EC14" s="694"/>
    </row>
    <row r="15" spans="2:143" ht="11.25" customHeight="1" x14ac:dyDescent="0.15">
      <c r="B15" s="654" t="s">
        <v>262</v>
      </c>
      <c r="C15" s="655"/>
      <c r="D15" s="655"/>
      <c r="E15" s="655"/>
      <c r="F15" s="655"/>
      <c r="G15" s="655"/>
      <c r="H15" s="655"/>
      <c r="I15" s="655"/>
      <c r="J15" s="655"/>
      <c r="K15" s="655"/>
      <c r="L15" s="655"/>
      <c r="M15" s="655"/>
      <c r="N15" s="655"/>
      <c r="O15" s="655"/>
      <c r="P15" s="655"/>
      <c r="Q15" s="656"/>
      <c r="R15" s="657" t="s">
        <v>243</v>
      </c>
      <c r="S15" s="658"/>
      <c r="T15" s="658"/>
      <c r="U15" s="658"/>
      <c r="V15" s="658"/>
      <c r="W15" s="658"/>
      <c r="X15" s="658"/>
      <c r="Y15" s="659"/>
      <c r="Z15" s="695" t="s">
        <v>130</v>
      </c>
      <c r="AA15" s="695"/>
      <c r="AB15" s="695"/>
      <c r="AC15" s="695"/>
      <c r="AD15" s="696" t="s">
        <v>130</v>
      </c>
      <c r="AE15" s="696"/>
      <c r="AF15" s="696"/>
      <c r="AG15" s="696"/>
      <c r="AH15" s="696"/>
      <c r="AI15" s="696"/>
      <c r="AJ15" s="696"/>
      <c r="AK15" s="696"/>
      <c r="AL15" s="660" t="s">
        <v>130</v>
      </c>
      <c r="AM15" s="661"/>
      <c r="AN15" s="661"/>
      <c r="AO15" s="697"/>
      <c r="AP15" s="654" t="s">
        <v>263</v>
      </c>
      <c r="AQ15" s="655"/>
      <c r="AR15" s="655"/>
      <c r="AS15" s="655"/>
      <c r="AT15" s="655"/>
      <c r="AU15" s="655"/>
      <c r="AV15" s="655"/>
      <c r="AW15" s="655"/>
      <c r="AX15" s="655"/>
      <c r="AY15" s="655"/>
      <c r="AZ15" s="655"/>
      <c r="BA15" s="655"/>
      <c r="BB15" s="655"/>
      <c r="BC15" s="655"/>
      <c r="BD15" s="655"/>
      <c r="BE15" s="655"/>
      <c r="BF15" s="656"/>
      <c r="BG15" s="657">
        <v>687083</v>
      </c>
      <c r="BH15" s="658"/>
      <c r="BI15" s="658"/>
      <c r="BJ15" s="658"/>
      <c r="BK15" s="658"/>
      <c r="BL15" s="658"/>
      <c r="BM15" s="658"/>
      <c r="BN15" s="659"/>
      <c r="BO15" s="695">
        <v>4.7</v>
      </c>
      <c r="BP15" s="695"/>
      <c r="BQ15" s="695"/>
      <c r="BR15" s="695"/>
      <c r="BS15" s="696" t="s">
        <v>130</v>
      </c>
      <c r="BT15" s="696"/>
      <c r="BU15" s="696"/>
      <c r="BV15" s="696"/>
      <c r="BW15" s="696"/>
      <c r="BX15" s="696"/>
      <c r="BY15" s="696"/>
      <c r="BZ15" s="696"/>
      <c r="CA15" s="696"/>
      <c r="CB15" s="736"/>
      <c r="CD15" s="654" t="s">
        <v>264</v>
      </c>
      <c r="CE15" s="655"/>
      <c r="CF15" s="655"/>
      <c r="CG15" s="655"/>
      <c r="CH15" s="655"/>
      <c r="CI15" s="655"/>
      <c r="CJ15" s="655"/>
      <c r="CK15" s="655"/>
      <c r="CL15" s="655"/>
      <c r="CM15" s="655"/>
      <c r="CN15" s="655"/>
      <c r="CO15" s="655"/>
      <c r="CP15" s="655"/>
      <c r="CQ15" s="656"/>
      <c r="CR15" s="657">
        <v>4460270</v>
      </c>
      <c r="CS15" s="658"/>
      <c r="CT15" s="658"/>
      <c r="CU15" s="658"/>
      <c r="CV15" s="658"/>
      <c r="CW15" s="658"/>
      <c r="CX15" s="658"/>
      <c r="CY15" s="659"/>
      <c r="CZ15" s="695">
        <v>10.3</v>
      </c>
      <c r="DA15" s="695"/>
      <c r="DB15" s="695"/>
      <c r="DC15" s="695"/>
      <c r="DD15" s="663">
        <v>701430</v>
      </c>
      <c r="DE15" s="658"/>
      <c r="DF15" s="658"/>
      <c r="DG15" s="658"/>
      <c r="DH15" s="658"/>
      <c r="DI15" s="658"/>
      <c r="DJ15" s="658"/>
      <c r="DK15" s="658"/>
      <c r="DL15" s="658"/>
      <c r="DM15" s="658"/>
      <c r="DN15" s="658"/>
      <c r="DO15" s="658"/>
      <c r="DP15" s="659"/>
      <c r="DQ15" s="663">
        <v>3062960</v>
      </c>
      <c r="DR15" s="658"/>
      <c r="DS15" s="658"/>
      <c r="DT15" s="658"/>
      <c r="DU15" s="658"/>
      <c r="DV15" s="658"/>
      <c r="DW15" s="658"/>
      <c r="DX15" s="658"/>
      <c r="DY15" s="658"/>
      <c r="DZ15" s="658"/>
      <c r="EA15" s="658"/>
      <c r="EB15" s="658"/>
      <c r="EC15" s="694"/>
    </row>
    <row r="16" spans="2:143" ht="11.25" customHeight="1" x14ac:dyDescent="0.15">
      <c r="B16" s="654" t="s">
        <v>265</v>
      </c>
      <c r="C16" s="655"/>
      <c r="D16" s="655"/>
      <c r="E16" s="655"/>
      <c r="F16" s="655"/>
      <c r="G16" s="655"/>
      <c r="H16" s="655"/>
      <c r="I16" s="655"/>
      <c r="J16" s="655"/>
      <c r="K16" s="655"/>
      <c r="L16" s="655"/>
      <c r="M16" s="655"/>
      <c r="N16" s="655"/>
      <c r="O16" s="655"/>
      <c r="P16" s="655"/>
      <c r="Q16" s="656"/>
      <c r="R16" s="657">
        <v>58816</v>
      </c>
      <c r="S16" s="658"/>
      <c r="T16" s="658"/>
      <c r="U16" s="658"/>
      <c r="V16" s="658"/>
      <c r="W16" s="658"/>
      <c r="X16" s="658"/>
      <c r="Y16" s="659"/>
      <c r="Z16" s="695">
        <v>0.1</v>
      </c>
      <c r="AA16" s="695"/>
      <c r="AB16" s="695"/>
      <c r="AC16" s="695"/>
      <c r="AD16" s="696">
        <v>58816</v>
      </c>
      <c r="AE16" s="696"/>
      <c r="AF16" s="696"/>
      <c r="AG16" s="696"/>
      <c r="AH16" s="696"/>
      <c r="AI16" s="696"/>
      <c r="AJ16" s="696"/>
      <c r="AK16" s="696"/>
      <c r="AL16" s="660">
        <v>0.2</v>
      </c>
      <c r="AM16" s="661"/>
      <c r="AN16" s="661"/>
      <c r="AO16" s="697"/>
      <c r="AP16" s="654" t="s">
        <v>266</v>
      </c>
      <c r="AQ16" s="655"/>
      <c r="AR16" s="655"/>
      <c r="AS16" s="655"/>
      <c r="AT16" s="655"/>
      <c r="AU16" s="655"/>
      <c r="AV16" s="655"/>
      <c r="AW16" s="655"/>
      <c r="AX16" s="655"/>
      <c r="AY16" s="655"/>
      <c r="AZ16" s="655"/>
      <c r="BA16" s="655"/>
      <c r="BB16" s="655"/>
      <c r="BC16" s="655"/>
      <c r="BD16" s="655"/>
      <c r="BE16" s="655"/>
      <c r="BF16" s="656"/>
      <c r="BG16" s="657">
        <v>469</v>
      </c>
      <c r="BH16" s="658"/>
      <c r="BI16" s="658"/>
      <c r="BJ16" s="658"/>
      <c r="BK16" s="658"/>
      <c r="BL16" s="658"/>
      <c r="BM16" s="658"/>
      <c r="BN16" s="659"/>
      <c r="BO16" s="695">
        <v>0</v>
      </c>
      <c r="BP16" s="695"/>
      <c r="BQ16" s="695"/>
      <c r="BR16" s="695"/>
      <c r="BS16" s="696" t="s">
        <v>246</v>
      </c>
      <c r="BT16" s="696"/>
      <c r="BU16" s="696"/>
      <c r="BV16" s="696"/>
      <c r="BW16" s="696"/>
      <c r="BX16" s="696"/>
      <c r="BY16" s="696"/>
      <c r="BZ16" s="696"/>
      <c r="CA16" s="696"/>
      <c r="CB16" s="736"/>
      <c r="CD16" s="654" t="s">
        <v>267</v>
      </c>
      <c r="CE16" s="655"/>
      <c r="CF16" s="655"/>
      <c r="CG16" s="655"/>
      <c r="CH16" s="655"/>
      <c r="CI16" s="655"/>
      <c r="CJ16" s="655"/>
      <c r="CK16" s="655"/>
      <c r="CL16" s="655"/>
      <c r="CM16" s="655"/>
      <c r="CN16" s="655"/>
      <c r="CO16" s="655"/>
      <c r="CP16" s="655"/>
      <c r="CQ16" s="656"/>
      <c r="CR16" s="657">
        <v>39740</v>
      </c>
      <c r="CS16" s="658"/>
      <c r="CT16" s="658"/>
      <c r="CU16" s="658"/>
      <c r="CV16" s="658"/>
      <c r="CW16" s="658"/>
      <c r="CX16" s="658"/>
      <c r="CY16" s="659"/>
      <c r="CZ16" s="695">
        <v>0.1</v>
      </c>
      <c r="DA16" s="695"/>
      <c r="DB16" s="695"/>
      <c r="DC16" s="695"/>
      <c r="DD16" s="663" t="s">
        <v>257</v>
      </c>
      <c r="DE16" s="658"/>
      <c r="DF16" s="658"/>
      <c r="DG16" s="658"/>
      <c r="DH16" s="658"/>
      <c r="DI16" s="658"/>
      <c r="DJ16" s="658"/>
      <c r="DK16" s="658"/>
      <c r="DL16" s="658"/>
      <c r="DM16" s="658"/>
      <c r="DN16" s="658"/>
      <c r="DO16" s="658"/>
      <c r="DP16" s="659"/>
      <c r="DQ16" s="663">
        <v>39740</v>
      </c>
      <c r="DR16" s="658"/>
      <c r="DS16" s="658"/>
      <c r="DT16" s="658"/>
      <c r="DU16" s="658"/>
      <c r="DV16" s="658"/>
      <c r="DW16" s="658"/>
      <c r="DX16" s="658"/>
      <c r="DY16" s="658"/>
      <c r="DZ16" s="658"/>
      <c r="EA16" s="658"/>
      <c r="EB16" s="658"/>
      <c r="EC16" s="694"/>
    </row>
    <row r="17" spans="2:133" ht="11.25" customHeight="1" x14ac:dyDescent="0.15">
      <c r="B17" s="654" t="s">
        <v>268</v>
      </c>
      <c r="C17" s="655"/>
      <c r="D17" s="655"/>
      <c r="E17" s="655"/>
      <c r="F17" s="655"/>
      <c r="G17" s="655"/>
      <c r="H17" s="655"/>
      <c r="I17" s="655"/>
      <c r="J17" s="655"/>
      <c r="K17" s="655"/>
      <c r="L17" s="655"/>
      <c r="M17" s="655"/>
      <c r="N17" s="655"/>
      <c r="O17" s="655"/>
      <c r="P17" s="655"/>
      <c r="Q17" s="656"/>
      <c r="R17" s="657">
        <v>304452</v>
      </c>
      <c r="S17" s="658"/>
      <c r="T17" s="658"/>
      <c r="U17" s="658"/>
      <c r="V17" s="658"/>
      <c r="W17" s="658"/>
      <c r="X17" s="658"/>
      <c r="Y17" s="659"/>
      <c r="Z17" s="695">
        <v>0.7</v>
      </c>
      <c r="AA17" s="695"/>
      <c r="AB17" s="695"/>
      <c r="AC17" s="695"/>
      <c r="AD17" s="696">
        <v>304452</v>
      </c>
      <c r="AE17" s="696"/>
      <c r="AF17" s="696"/>
      <c r="AG17" s="696"/>
      <c r="AH17" s="696"/>
      <c r="AI17" s="696"/>
      <c r="AJ17" s="696"/>
      <c r="AK17" s="696"/>
      <c r="AL17" s="660">
        <v>1.2</v>
      </c>
      <c r="AM17" s="661"/>
      <c r="AN17" s="661"/>
      <c r="AO17" s="697"/>
      <c r="AP17" s="654" t="s">
        <v>269</v>
      </c>
      <c r="AQ17" s="655"/>
      <c r="AR17" s="655"/>
      <c r="AS17" s="655"/>
      <c r="AT17" s="655"/>
      <c r="AU17" s="655"/>
      <c r="AV17" s="655"/>
      <c r="AW17" s="655"/>
      <c r="AX17" s="655"/>
      <c r="AY17" s="655"/>
      <c r="AZ17" s="655"/>
      <c r="BA17" s="655"/>
      <c r="BB17" s="655"/>
      <c r="BC17" s="655"/>
      <c r="BD17" s="655"/>
      <c r="BE17" s="655"/>
      <c r="BF17" s="656"/>
      <c r="BG17" s="657" t="s">
        <v>130</v>
      </c>
      <c r="BH17" s="658"/>
      <c r="BI17" s="658"/>
      <c r="BJ17" s="658"/>
      <c r="BK17" s="658"/>
      <c r="BL17" s="658"/>
      <c r="BM17" s="658"/>
      <c r="BN17" s="659"/>
      <c r="BO17" s="695" t="s">
        <v>130</v>
      </c>
      <c r="BP17" s="695"/>
      <c r="BQ17" s="695"/>
      <c r="BR17" s="695"/>
      <c r="BS17" s="696" t="s">
        <v>130</v>
      </c>
      <c r="BT17" s="696"/>
      <c r="BU17" s="696"/>
      <c r="BV17" s="696"/>
      <c r="BW17" s="696"/>
      <c r="BX17" s="696"/>
      <c r="BY17" s="696"/>
      <c r="BZ17" s="696"/>
      <c r="CA17" s="696"/>
      <c r="CB17" s="736"/>
      <c r="CD17" s="654" t="s">
        <v>270</v>
      </c>
      <c r="CE17" s="655"/>
      <c r="CF17" s="655"/>
      <c r="CG17" s="655"/>
      <c r="CH17" s="655"/>
      <c r="CI17" s="655"/>
      <c r="CJ17" s="655"/>
      <c r="CK17" s="655"/>
      <c r="CL17" s="655"/>
      <c r="CM17" s="655"/>
      <c r="CN17" s="655"/>
      <c r="CO17" s="655"/>
      <c r="CP17" s="655"/>
      <c r="CQ17" s="656"/>
      <c r="CR17" s="657">
        <v>4489681</v>
      </c>
      <c r="CS17" s="658"/>
      <c r="CT17" s="658"/>
      <c r="CU17" s="658"/>
      <c r="CV17" s="658"/>
      <c r="CW17" s="658"/>
      <c r="CX17" s="658"/>
      <c r="CY17" s="659"/>
      <c r="CZ17" s="695">
        <v>10.3</v>
      </c>
      <c r="DA17" s="695"/>
      <c r="DB17" s="695"/>
      <c r="DC17" s="695"/>
      <c r="DD17" s="663" t="s">
        <v>130</v>
      </c>
      <c r="DE17" s="658"/>
      <c r="DF17" s="658"/>
      <c r="DG17" s="658"/>
      <c r="DH17" s="658"/>
      <c r="DI17" s="658"/>
      <c r="DJ17" s="658"/>
      <c r="DK17" s="658"/>
      <c r="DL17" s="658"/>
      <c r="DM17" s="658"/>
      <c r="DN17" s="658"/>
      <c r="DO17" s="658"/>
      <c r="DP17" s="659"/>
      <c r="DQ17" s="663">
        <v>4474959</v>
      </c>
      <c r="DR17" s="658"/>
      <c r="DS17" s="658"/>
      <c r="DT17" s="658"/>
      <c r="DU17" s="658"/>
      <c r="DV17" s="658"/>
      <c r="DW17" s="658"/>
      <c r="DX17" s="658"/>
      <c r="DY17" s="658"/>
      <c r="DZ17" s="658"/>
      <c r="EA17" s="658"/>
      <c r="EB17" s="658"/>
      <c r="EC17" s="694"/>
    </row>
    <row r="18" spans="2:133" ht="11.25" customHeight="1" x14ac:dyDescent="0.15">
      <c r="B18" s="654" t="s">
        <v>271</v>
      </c>
      <c r="C18" s="655"/>
      <c r="D18" s="655"/>
      <c r="E18" s="655"/>
      <c r="F18" s="655"/>
      <c r="G18" s="655"/>
      <c r="H18" s="655"/>
      <c r="I18" s="655"/>
      <c r="J18" s="655"/>
      <c r="K18" s="655"/>
      <c r="L18" s="655"/>
      <c r="M18" s="655"/>
      <c r="N18" s="655"/>
      <c r="O18" s="655"/>
      <c r="P18" s="655"/>
      <c r="Q18" s="656"/>
      <c r="R18" s="657">
        <v>106471</v>
      </c>
      <c r="S18" s="658"/>
      <c r="T18" s="658"/>
      <c r="U18" s="658"/>
      <c r="V18" s="658"/>
      <c r="W18" s="658"/>
      <c r="X18" s="658"/>
      <c r="Y18" s="659"/>
      <c r="Z18" s="695">
        <v>0.2</v>
      </c>
      <c r="AA18" s="695"/>
      <c r="AB18" s="695"/>
      <c r="AC18" s="695"/>
      <c r="AD18" s="696">
        <v>106471</v>
      </c>
      <c r="AE18" s="696"/>
      <c r="AF18" s="696"/>
      <c r="AG18" s="696"/>
      <c r="AH18" s="696"/>
      <c r="AI18" s="696"/>
      <c r="AJ18" s="696"/>
      <c r="AK18" s="696"/>
      <c r="AL18" s="660">
        <v>0.4</v>
      </c>
      <c r="AM18" s="661"/>
      <c r="AN18" s="661"/>
      <c r="AO18" s="697"/>
      <c r="AP18" s="654" t="s">
        <v>272</v>
      </c>
      <c r="AQ18" s="655"/>
      <c r="AR18" s="655"/>
      <c r="AS18" s="655"/>
      <c r="AT18" s="655"/>
      <c r="AU18" s="655"/>
      <c r="AV18" s="655"/>
      <c r="AW18" s="655"/>
      <c r="AX18" s="655"/>
      <c r="AY18" s="655"/>
      <c r="AZ18" s="655"/>
      <c r="BA18" s="655"/>
      <c r="BB18" s="655"/>
      <c r="BC18" s="655"/>
      <c r="BD18" s="655"/>
      <c r="BE18" s="655"/>
      <c r="BF18" s="656"/>
      <c r="BG18" s="657" t="s">
        <v>257</v>
      </c>
      <c r="BH18" s="658"/>
      <c r="BI18" s="658"/>
      <c r="BJ18" s="658"/>
      <c r="BK18" s="658"/>
      <c r="BL18" s="658"/>
      <c r="BM18" s="658"/>
      <c r="BN18" s="659"/>
      <c r="BO18" s="695" t="s">
        <v>130</v>
      </c>
      <c r="BP18" s="695"/>
      <c r="BQ18" s="695"/>
      <c r="BR18" s="695"/>
      <c r="BS18" s="696" t="s">
        <v>257</v>
      </c>
      <c r="BT18" s="696"/>
      <c r="BU18" s="696"/>
      <c r="BV18" s="696"/>
      <c r="BW18" s="696"/>
      <c r="BX18" s="696"/>
      <c r="BY18" s="696"/>
      <c r="BZ18" s="696"/>
      <c r="CA18" s="696"/>
      <c r="CB18" s="736"/>
      <c r="CD18" s="654" t="s">
        <v>273</v>
      </c>
      <c r="CE18" s="655"/>
      <c r="CF18" s="655"/>
      <c r="CG18" s="655"/>
      <c r="CH18" s="655"/>
      <c r="CI18" s="655"/>
      <c r="CJ18" s="655"/>
      <c r="CK18" s="655"/>
      <c r="CL18" s="655"/>
      <c r="CM18" s="655"/>
      <c r="CN18" s="655"/>
      <c r="CO18" s="655"/>
      <c r="CP18" s="655"/>
      <c r="CQ18" s="656"/>
      <c r="CR18" s="657" t="s">
        <v>257</v>
      </c>
      <c r="CS18" s="658"/>
      <c r="CT18" s="658"/>
      <c r="CU18" s="658"/>
      <c r="CV18" s="658"/>
      <c r="CW18" s="658"/>
      <c r="CX18" s="658"/>
      <c r="CY18" s="659"/>
      <c r="CZ18" s="695" t="s">
        <v>130</v>
      </c>
      <c r="DA18" s="695"/>
      <c r="DB18" s="695"/>
      <c r="DC18" s="695"/>
      <c r="DD18" s="663" t="s">
        <v>130</v>
      </c>
      <c r="DE18" s="658"/>
      <c r="DF18" s="658"/>
      <c r="DG18" s="658"/>
      <c r="DH18" s="658"/>
      <c r="DI18" s="658"/>
      <c r="DJ18" s="658"/>
      <c r="DK18" s="658"/>
      <c r="DL18" s="658"/>
      <c r="DM18" s="658"/>
      <c r="DN18" s="658"/>
      <c r="DO18" s="658"/>
      <c r="DP18" s="659"/>
      <c r="DQ18" s="663" t="s">
        <v>130</v>
      </c>
      <c r="DR18" s="658"/>
      <c r="DS18" s="658"/>
      <c r="DT18" s="658"/>
      <c r="DU18" s="658"/>
      <c r="DV18" s="658"/>
      <c r="DW18" s="658"/>
      <c r="DX18" s="658"/>
      <c r="DY18" s="658"/>
      <c r="DZ18" s="658"/>
      <c r="EA18" s="658"/>
      <c r="EB18" s="658"/>
      <c r="EC18" s="694"/>
    </row>
    <row r="19" spans="2:133" ht="11.25" customHeight="1" x14ac:dyDescent="0.15">
      <c r="B19" s="654" t="s">
        <v>274</v>
      </c>
      <c r="C19" s="655"/>
      <c r="D19" s="655"/>
      <c r="E19" s="655"/>
      <c r="F19" s="655"/>
      <c r="G19" s="655"/>
      <c r="H19" s="655"/>
      <c r="I19" s="655"/>
      <c r="J19" s="655"/>
      <c r="K19" s="655"/>
      <c r="L19" s="655"/>
      <c r="M19" s="655"/>
      <c r="N19" s="655"/>
      <c r="O19" s="655"/>
      <c r="P19" s="655"/>
      <c r="Q19" s="656"/>
      <c r="R19" s="657">
        <v>100379</v>
      </c>
      <c r="S19" s="658"/>
      <c r="T19" s="658"/>
      <c r="U19" s="658"/>
      <c r="V19" s="658"/>
      <c r="W19" s="658"/>
      <c r="X19" s="658"/>
      <c r="Y19" s="659"/>
      <c r="Z19" s="695">
        <v>0.2</v>
      </c>
      <c r="AA19" s="695"/>
      <c r="AB19" s="695"/>
      <c r="AC19" s="695"/>
      <c r="AD19" s="696">
        <v>100379</v>
      </c>
      <c r="AE19" s="696"/>
      <c r="AF19" s="696"/>
      <c r="AG19" s="696"/>
      <c r="AH19" s="696"/>
      <c r="AI19" s="696"/>
      <c r="AJ19" s="696"/>
      <c r="AK19" s="696"/>
      <c r="AL19" s="660">
        <v>0.4</v>
      </c>
      <c r="AM19" s="661"/>
      <c r="AN19" s="661"/>
      <c r="AO19" s="697"/>
      <c r="AP19" s="654" t="s">
        <v>275</v>
      </c>
      <c r="AQ19" s="655"/>
      <c r="AR19" s="655"/>
      <c r="AS19" s="655"/>
      <c r="AT19" s="655"/>
      <c r="AU19" s="655"/>
      <c r="AV19" s="655"/>
      <c r="AW19" s="655"/>
      <c r="AX19" s="655"/>
      <c r="AY19" s="655"/>
      <c r="AZ19" s="655"/>
      <c r="BA19" s="655"/>
      <c r="BB19" s="655"/>
      <c r="BC19" s="655"/>
      <c r="BD19" s="655"/>
      <c r="BE19" s="655"/>
      <c r="BF19" s="656"/>
      <c r="BG19" s="657">
        <v>10467</v>
      </c>
      <c r="BH19" s="658"/>
      <c r="BI19" s="658"/>
      <c r="BJ19" s="658"/>
      <c r="BK19" s="658"/>
      <c r="BL19" s="658"/>
      <c r="BM19" s="658"/>
      <c r="BN19" s="659"/>
      <c r="BO19" s="695">
        <v>0.1</v>
      </c>
      <c r="BP19" s="695"/>
      <c r="BQ19" s="695"/>
      <c r="BR19" s="695"/>
      <c r="BS19" s="696" t="s">
        <v>130</v>
      </c>
      <c r="BT19" s="696"/>
      <c r="BU19" s="696"/>
      <c r="BV19" s="696"/>
      <c r="BW19" s="696"/>
      <c r="BX19" s="696"/>
      <c r="BY19" s="696"/>
      <c r="BZ19" s="696"/>
      <c r="CA19" s="696"/>
      <c r="CB19" s="736"/>
      <c r="CD19" s="654" t="s">
        <v>276</v>
      </c>
      <c r="CE19" s="655"/>
      <c r="CF19" s="655"/>
      <c r="CG19" s="655"/>
      <c r="CH19" s="655"/>
      <c r="CI19" s="655"/>
      <c r="CJ19" s="655"/>
      <c r="CK19" s="655"/>
      <c r="CL19" s="655"/>
      <c r="CM19" s="655"/>
      <c r="CN19" s="655"/>
      <c r="CO19" s="655"/>
      <c r="CP19" s="655"/>
      <c r="CQ19" s="656"/>
      <c r="CR19" s="657" t="s">
        <v>130</v>
      </c>
      <c r="CS19" s="658"/>
      <c r="CT19" s="658"/>
      <c r="CU19" s="658"/>
      <c r="CV19" s="658"/>
      <c r="CW19" s="658"/>
      <c r="CX19" s="658"/>
      <c r="CY19" s="659"/>
      <c r="CZ19" s="695" t="s">
        <v>257</v>
      </c>
      <c r="DA19" s="695"/>
      <c r="DB19" s="695"/>
      <c r="DC19" s="695"/>
      <c r="DD19" s="663" t="s">
        <v>130</v>
      </c>
      <c r="DE19" s="658"/>
      <c r="DF19" s="658"/>
      <c r="DG19" s="658"/>
      <c r="DH19" s="658"/>
      <c r="DI19" s="658"/>
      <c r="DJ19" s="658"/>
      <c r="DK19" s="658"/>
      <c r="DL19" s="658"/>
      <c r="DM19" s="658"/>
      <c r="DN19" s="658"/>
      <c r="DO19" s="658"/>
      <c r="DP19" s="659"/>
      <c r="DQ19" s="663" t="s">
        <v>130</v>
      </c>
      <c r="DR19" s="658"/>
      <c r="DS19" s="658"/>
      <c r="DT19" s="658"/>
      <c r="DU19" s="658"/>
      <c r="DV19" s="658"/>
      <c r="DW19" s="658"/>
      <c r="DX19" s="658"/>
      <c r="DY19" s="658"/>
      <c r="DZ19" s="658"/>
      <c r="EA19" s="658"/>
      <c r="EB19" s="658"/>
      <c r="EC19" s="694"/>
    </row>
    <row r="20" spans="2:133" ht="11.25" customHeight="1" x14ac:dyDescent="0.15">
      <c r="B20" s="724" t="s">
        <v>277</v>
      </c>
      <c r="C20" s="725"/>
      <c r="D20" s="725"/>
      <c r="E20" s="725"/>
      <c r="F20" s="725"/>
      <c r="G20" s="725"/>
      <c r="H20" s="725"/>
      <c r="I20" s="725"/>
      <c r="J20" s="725"/>
      <c r="K20" s="725"/>
      <c r="L20" s="725"/>
      <c r="M20" s="725"/>
      <c r="N20" s="725"/>
      <c r="O20" s="725"/>
      <c r="P20" s="725"/>
      <c r="Q20" s="726"/>
      <c r="R20" s="657">
        <v>6092</v>
      </c>
      <c r="S20" s="658"/>
      <c r="T20" s="658"/>
      <c r="U20" s="658"/>
      <c r="V20" s="658"/>
      <c r="W20" s="658"/>
      <c r="X20" s="658"/>
      <c r="Y20" s="659"/>
      <c r="Z20" s="695">
        <v>0</v>
      </c>
      <c r="AA20" s="695"/>
      <c r="AB20" s="695"/>
      <c r="AC20" s="695"/>
      <c r="AD20" s="696">
        <v>6092</v>
      </c>
      <c r="AE20" s="696"/>
      <c r="AF20" s="696"/>
      <c r="AG20" s="696"/>
      <c r="AH20" s="696"/>
      <c r="AI20" s="696"/>
      <c r="AJ20" s="696"/>
      <c r="AK20" s="696"/>
      <c r="AL20" s="660">
        <v>0</v>
      </c>
      <c r="AM20" s="661"/>
      <c r="AN20" s="661"/>
      <c r="AO20" s="697"/>
      <c r="AP20" s="654" t="s">
        <v>278</v>
      </c>
      <c r="AQ20" s="655"/>
      <c r="AR20" s="655"/>
      <c r="AS20" s="655"/>
      <c r="AT20" s="655"/>
      <c r="AU20" s="655"/>
      <c r="AV20" s="655"/>
      <c r="AW20" s="655"/>
      <c r="AX20" s="655"/>
      <c r="AY20" s="655"/>
      <c r="AZ20" s="655"/>
      <c r="BA20" s="655"/>
      <c r="BB20" s="655"/>
      <c r="BC20" s="655"/>
      <c r="BD20" s="655"/>
      <c r="BE20" s="655"/>
      <c r="BF20" s="656"/>
      <c r="BG20" s="657">
        <v>10467</v>
      </c>
      <c r="BH20" s="658"/>
      <c r="BI20" s="658"/>
      <c r="BJ20" s="658"/>
      <c r="BK20" s="658"/>
      <c r="BL20" s="658"/>
      <c r="BM20" s="658"/>
      <c r="BN20" s="659"/>
      <c r="BO20" s="695">
        <v>0.1</v>
      </c>
      <c r="BP20" s="695"/>
      <c r="BQ20" s="695"/>
      <c r="BR20" s="695"/>
      <c r="BS20" s="696" t="s">
        <v>130</v>
      </c>
      <c r="BT20" s="696"/>
      <c r="BU20" s="696"/>
      <c r="BV20" s="696"/>
      <c r="BW20" s="696"/>
      <c r="BX20" s="696"/>
      <c r="BY20" s="696"/>
      <c r="BZ20" s="696"/>
      <c r="CA20" s="696"/>
      <c r="CB20" s="736"/>
      <c r="CD20" s="654" t="s">
        <v>279</v>
      </c>
      <c r="CE20" s="655"/>
      <c r="CF20" s="655"/>
      <c r="CG20" s="655"/>
      <c r="CH20" s="655"/>
      <c r="CI20" s="655"/>
      <c r="CJ20" s="655"/>
      <c r="CK20" s="655"/>
      <c r="CL20" s="655"/>
      <c r="CM20" s="655"/>
      <c r="CN20" s="655"/>
      <c r="CO20" s="655"/>
      <c r="CP20" s="655"/>
      <c r="CQ20" s="656"/>
      <c r="CR20" s="657">
        <v>43420932</v>
      </c>
      <c r="CS20" s="658"/>
      <c r="CT20" s="658"/>
      <c r="CU20" s="658"/>
      <c r="CV20" s="658"/>
      <c r="CW20" s="658"/>
      <c r="CX20" s="658"/>
      <c r="CY20" s="659"/>
      <c r="CZ20" s="695">
        <v>100</v>
      </c>
      <c r="DA20" s="695"/>
      <c r="DB20" s="695"/>
      <c r="DC20" s="695"/>
      <c r="DD20" s="663">
        <v>3986837</v>
      </c>
      <c r="DE20" s="658"/>
      <c r="DF20" s="658"/>
      <c r="DG20" s="658"/>
      <c r="DH20" s="658"/>
      <c r="DI20" s="658"/>
      <c r="DJ20" s="658"/>
      <c r="DK20" s="658"/>
      <c r="DL20" s="658"/>
      <c r="DM20" s="658"/>
      <c r="DN20" s="658"/>
      <c r="DO20" s="658"/>
      <c r="DP20" s="659"/>
      <c r="DQ20" s="663">
        <v>30130109</v>
      </c>
      <c r="DR20" s="658"/>
      <c r="DS20" s="658"/>
      <c r="DT20" s="658"/>
      <c r="DU20" s="658"/>
      <c r="DV20" s="658"/>
      <c r="DW20" s="658"/>
      <c r="DX20" s="658"/>
      <c r="DY20" s="658"/>
      <c r="DZ20" s="658"/>
      <c r="EA20" s="658"/>
      <c r="EB20" s="658"/>
      <c r="EC20" s="694"/>
    </row>
    <row r="21" spans="2:133" ht="11.25" customHeight="1" x14ac:dyDescent="0.15">
      <c r="B21" s="654" t="s">
        <v>280</v>
      </c>
      <c r="C21" s="655"/>
      <c r="D21" s="655"/>
      <c r="E21" s="655"/>
      <c r="F21" s="655"/>
      <c r="G21" s="655"/>
      <c r="H21" s="655"/>
      <c r="I21" s="655"/>
      <c r="J21" s="655"/>
      <c r="K21" s="655"/>
      <c r="L21" s="655"/>
      <c r="M21" s="655"/>
      <c r="N21" s="655"/>
      <c r="O21" s="655"/>
      <c r="P21" s="655"/>
      <c r="Q21" s="656"/>
      <c r="R21" s="657">
        <v>9135702</v>
      </c>
      <c r="S21" s="658"/>
      <c r="T21" s="658"/>
      <c r="U21" s="658"/>
      <c r="V21" s="658"/>
      <c r="W21" s="658"/>
      <c r="X21" s="658"/>
      <c r="Y21" s="659"/>
      <c r="Z21" s="695">
        <v>19.8</v>
      </c>
      <c r="AA21" s="695"/>
      <c r="AB21" s="695"/>
      <c r="AC21" s="695"/>
      <c r="AD21" s="696">
        <v>8054187</v>
      </c>
      <c r="AE21" s="696"/>
      <c r="AF21" s="696"/>
      <c r="AG21" s="696"/>
      <c r="AH21" s="696"/>
      <c r="AI21" s="696"/>
      <c r="AJ21" s="696"/>
      <c r="AK21" s="696"/>
      <c r="AL21" s="660">
        <v>30.8</v>
      </c>
      <c r="AM21" s="661"/>
      <c r="AN21" s="661"/>
      <c r="AO21" s="697"/>
      <c r="AP21" s="654" t="s">
        <v>281</v>
      </c>
      <c r="AQ21" s="734"/>
      <c r="AR21" s="734"/>
      <c r="AS21" s="734"/>
      <c r="AT21" s="734"/>
      <c r="AU21" s="734"/>
      <c r="AV21" s="734"/>
      <c r="AW21" s="734"/>
      <c r="AX21" s="734"/>
      <c r="AY21" s="734"/>
      <c r="AZ21" s="734"/>
      <c r="BA21" s="734"/>
      <c r="BB21" s="734"/>
      <c r="BC21" s="734"/>
      <c r="BD21" s="734"/>
      <c r="BE21" s="734"/>
      <c r="BF21" s="735"/>
      <c r="BG21" s="657">
        <v>10467</v>
      </c>
      <c r="BH21" s="658"/>
      <c r="BI21" s="658"/>
      <c r="BJ21" s="658"/>
      <c r="BK21" s="658"/>
      <c r="BL21" s="658"/>
      <c r="BM21" s="658"/>
      <c r="BN21" s="659"/>
      <c r="BO21" s="695">
        <v>0.1</v>
      </c>
      <c r="BP21" s="695"/>
      <c r="BQ21" s="695"/>
      <c r="BR21" s="695"/>
      <c r="BS21" s="696" t="s">
        <v>246</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282</v>
      </c>
      <c r="C22" s="655"/>
      <c r="D22" s="655"/>
      <c r="E22" s="655"/>
      <c r="F22" s="655"/>
      <c r="G22" s="655"/>
      <c r="H22" s="655"/>
      <c r="I22" s="655"/>
      <c r="J22" s="655"/>
      <c r="K22" s="655"/>
      <c r="L22" s="655"/>
      <c r="M22" s="655"/>
      <c r="N22" s="655"/>
      <c r="O22" s="655"/>
      <c r="P22" s="655"/>
      <c r="Q22" s="656"/>
      <c r="R22" s="657">
        <v>8054187</v>
      </c>
      <c r="S22" s="658"/>
      <c r="T22" s="658"/>
      <c r="U22" s="658"/>
      <c r="V22" s="658"/>
      <c r="W22" s="658"/>
      <c r="X22" s="658"/>
      <c r="Y22" s="659"/>
      <c r="Z22" s="695">
        <v>17.399999999999999</v>
      </c>
      <c r="AA22" s="695"/>
      <c r="AB22" s="695"/>
      <c r="AC22" s="695"/>
      <c r="AD22" s="696">
        <v>8054187</v>
      </c>
      <c r="AE22" s="696"/>
      <c r="AF22" s="696"/>
      <c r="AG22" s="696"/>
      <c r="AH22" s="696"/>
      <c r="AI22" s="696"/>
      <c r="AJ22" s="696"/>
      <c r="AK22" s="696"/>
      <c r="AL22" s="660">
        <v>30.8</v>
      </c>
      <c r="AM22" s="661"/>
      <c r="AN22" s="661"/>
      <c r="AO22" s="697"/>
      <c r="AP22" s="654" t="s">
        <v>283</v>
      </c>
      <c r="AQ22" s="734"/>
      <c r="AR22" s="734"/>
      <c r="AS22" s="734"/>
      <c r="AT22" s="734"/>
      <c r="AU22" s="734"/>
      <c r="AV22" s="734"/>
      <c r="AW22" s="734"/>
      <c r="AX22" s="734"/>
      <c r="AY22" s="734"/>
      <c r="AZ22" s="734"/>
      <c r="BA22" s="734"/>
      <c r="BB22" s="734"/>
      <c r="BC22" s="734"/>
      <c r="BD22" s="734"/>
      <c r="BE22" s="734"/>
      <c r="BF22" s="735"/>
      <c r="BG22" s="657" t="s">
        <v>243</v>
      </c>
      <c r="BH22" s="658"/>
      <c r="BI22" s="658"/>
      <c r="BJ22" s="658"/>
      <c r="BK22" s="658"/>
      <c r="BL22" s="658"/>
      <c r="BM22" s="658"/>
      <c r="BN22" s="659"/>
      <c r="BO22" s="695" t="s">
        <v>130</v>
      </c>
      <c r="BP22" s="695"/>
      <c r="BQ22" s="695"/>
      <c r="BR22" s="695"/>
      <c r="BS22" s="696" t="s">
        <v>243</v>
      </c>
      <c r="BT22" s="696"/>
      <c r="BU22" s="696"/>
      <c r="BV22" s="696"/>
      <c r="BW22" s="696"/>
      <c r="BX22" s="696"/>
      <c r="BY22" s="696"/>
      <c r="BZ22" s="696"/>
      <c r="CA22" s="696"/>
      <c r="CB22" s="736"/>
      <c r="CD22" s="709" t="s">
        <v>284</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285</v>
      </c>
      <c r="C23" s="655"/>
      <c r="D23" s="655"/>
      <c r="E23" s="655"/>
      <c r="F23" s="655"/>
      <c r="G23" s="655"/>
      <c r="H23" s="655"/>
      <c r="I23" s="655"/>
      <c r="J23" s="655"/>
      <c r="K23" s="655"/>
      <c r="L23" s="655"/>
      <c r="M23" s="655"/>
      <c r="N23" s="655"/>
      <c r="O23" s="655"/>
      <c r="P23" s="655"/>
      <c r="Q23" s="656"/>
      <c r="R23" s="657">
        <v>1081515</v>
      </c>
      <c r="S23" s="658"/>
      <c r="T23" s="658"/>
      <c r="U23" s="658"/>
      <c r="V23" s="658"/>
      <c r="W23" s="658"/>
      <c r="X23" s="658"/>
      <c r="Y23" s="659"/>
      <c r="Z23" s="695">
        <v>2.2999999999999998</v>
      </c>
      <c r="AA23" s="695"/>
      <c r="AB23" s="695"/>
      <c r="AC23" s="695"/>
      <c r="AD23" s="696" t="s">
        <v>257</v>
      </c>
      <c r="AE23" s="696"/>
      <c r="AF23" s="696"/>
      <c r="AG23" s="696"/>
      <c r="AH23" s="696"/>
      <c r="AI23" s="696"/>
      <c r="AJ23" s="696"/>
      <c r="AK23" s="696"/>
      <c r="AL23" s="660" t="s">
        <v>243</v>
      </c>
      <c r="AM23" s="661"/>
      <c r="AN23" s="661"/>
      <c r="AO23" s="697"/>
      <c r="AP23" s="654" t="s">
        <v>286</v>
      </c>
      <c r="AQ23" s="734"/>
      <c r="AR23" s="734"/>
      <c r="AS23" s="734"/>
      <c r="AT23" s="734"/>
      <c r="AU23" s="734"/>
      <c r="AV23" s="734"/>
      <c r="AW23" s="734"/>
      <c r="AX23" s="734"/>
      <c r="AY23" s="734"/>
      <c r="AZ23" s="734"/>
      <c r="BA23" s="734"/>
      <c r="BB23" s="734"/>
      <c r="BC23" s="734"/>
      <c r="BD23" s="734"/>
      <c r="BE23" s="734"/>
      <c r="BF23" s="735"/>
      <c r="BG23" s="657" t="s">
        <v>130</v>
      </c>
      <c r="BH23" s="658"/>
      <c r="BI23" s="658"/>
      <c r="BJ23" s="658"/>
      <c r="BK23" s="658"/>
      <c r="BL23" s="658"/>
      <c r="BM23" s="658"/>
      <c r="BN23" s="659"/>
      <c r="BO23" s="695" t="s">
        <v>257</v>
      </c>
      <c r="BP23" s="695"/>
      <c r="BQ23" s="695"/>
      <c r="BR23" s="695"/>
      <c r="BS23" s="696" t="s">
        <v>130</v>
      </c>
      <c r="BT23" s="696"/>
      <c r="BU23" s="696"/>
      <c r="BV23" s="696"/>
      <c r="BW23" s="696"/>
      <c r="BX23" s="696"/>
      <c r="BY23" s="696"/>
      <c r="BZ23" s="696"/>
      <c r="CA23" s="696"/>
      <c r="CB23" s="736"/>
      <c r="CD23" s="709" t="s">
        <v>223</v>
      </c>
      <c r="CE23" s="710"/>
      <c r="CF23" s="710"/>
      <c r="CG23" s="710"/>
      <c r="CH23" s="710"/>
      <c r="CI23" s="710"/>
      <c r="CJ23" s="710"/>
      <c r="CK23" s="710"/>
      <c r="CL23" s="710"/>
      <c r="CM23" s="710"/>
      <c r="CN23" s="710"/>
      <c r="CO23" s="710"/>
      <c r="CP23" s="710"/>
      <c r="CQ23" s="711"/>
      <c r="CR23" s="709" t="s">
        <v>287</v>
      </c>
      <c r="CS23" s="710"/>
      <c r="CT23" s="710"/>
      <c r="CU23" s="710"/>
      <c r="CV23" s="710"/>
      <c r="CW23" s="710"/>
      <c r="CX23" s="710"/>
      <c r="CY23" s="711"/>
      <c r="CZ23" s="709" t="s">
        <v>288</v>
      </c>
      <c r="DA23" s="710"/>
      <c r="DB23" s="710"/>
      <c r="DC23" s="711"/>
      <c r="DD23" s="709" t="s">
        <v>289</v>
      </c>
      <c r="DE23" s="710"/>
      <c r="DF23" s="710"/>
      <c r="DG23" s="710"/>
      <c r="DH23" s="710"/>
      <c r="DI23" s="710"/>
      <c r="DJ23" s="710"/>
      <c r="DK23" s="711"/>
      <c r="DL23" s="747" t="s">
        <v>290</v>
      </c>
      <c r="DM23" s="748"/>
      <c r="DN23" s="748"/>
      <c r="DO23" s="748"/>
      <c r="DP23" s="748"/>
      <c r="DQ23" s="748"/>
      <c r="DR23" s="748"/>
      <c r="DS23" s="748"/>
      <c r="DT23" s="748"/>
      <c r="DU23" s="748"/>
      <c r="DV23" s="749"/>
      <c r="DW23" s="709" t="s">
        <v>291</v>
      </c>
      <c r="DX23" s="710"/>
      <c r="DY23" s="710"/>
      <c r="DZ23" s="710"/>
      <c r="EA23" s="710"/>
      <c r="EB23" s="710"/>
      <c r="EC23" s="711"/>
    </row>
    <row r="24" spans="2:133" ht="11.25" customHeight="1" x14ac:dyDescent="0.15">
      <c r="B24" s="654" t="s">
        <v>292</v>
      </c>
      <c r="C24" s="655"/>
      <c r="D24" s="655"/>
      <c r="E24" s="655"/>
      <c r="F24" s="655"/>
      <c r="G24" s="655"/>
      <c r="H24" s="655"/>
      <c r="I24" s="655"/>
      <c r="J24" s="655"/>
      <c r="K24" s="655"/>
      <c r="L24" s="655"/>
      <c r="M24" s="655"/>
      <c r="N24" s="655"/>
      <c r="O24" s="655"/>
      <c r="P24" s="655"/>
      <c r="Q24" s="656"/>
      <c r="R24" s="657" t="s">
        <v>243</v>
      </c>
      <c r="S24" s="658"/>
      <c r="T24" s="658"/>
      <c r="U24" s="658"/>
      <c r="V24" s="658"/>
      <c r="W24" s="658"/>
      <c r="X24" s="658"/>
      <c r="Y24" s="659"/>
      <c r="Z24" s="695" t="s">
        <v>130</v>
      </c>
      <c r="AA24" s="695"/>
      <c r="AB24" s="695"/>
      <c r="AC24" s="695"/>
      <c r="AD24" s="696" t="s">
        <v>130</v>
      </c>
      <c r="AE24" s="696"/>
      <c r="AF24" s="696"/>
      <c r="AG24" s="696"/>
      <c r="AH24" s="696"/>
      <c r="AI24" s="696"/>
      <c r="AJ24" s="696"/>
      <c r="AK24" s="696"/>
      <c r="AL24" s="660" t="s">
        <v>130</v>
      </c>
      <c r="AM24" s="661"/>
      <c r="AN24" s="661"/>
      <c r="AO24" s="697"/>
      <c r="AP24" s="654" t="s">
        <v>293</v>
      </c>
      <c r="AQ24" s="734"/>
      <c r="AR24" s="734"/>
      <c r="AS24" s="734"/>
      <c r="AT24" s="734"/>
      <c r="AU24" s="734"/>
      <c r="AV24" s="734"/>
      <c r="AW24" s="734"/>
      <c r="AX24" s="734"/>
      <c r="AY24" s="734"/>
      <c r="AZ24" s="734"/>
      <c r="BA24" s="734"/>
      <c r="BB24" s="734"/>
      <c r="BC24" s="734"/>
      <c r="BD24" s="734"/>
      <c r="BE24" s="734"/>
      <c r="BF24" s="735"/>
      <c r="BG24" s="657" t="s">
        <v>130</v>
      </c>
      <c r="BH24" s="658"/>
      <c r="BI24" s="658"/>
      <c r="BJ24" s="658"/>
      <c r="BK24" s="658"/>
      <c r="BL24" s="658"/>
      <c r="BM24" s="658"/>
      <c r="BN24" s="659"/>
      <c r="BO24" s="695" t="s">
        <v>243</v>
      </c>
      <c r="BP24" s="695"/>
      <c r="BQ24" s="695"/>
      <c r="BR24" s="695"/>
      <c r="BS24" s="696" t="s">
        <v>130</v>
      </c>
      <c r="BT24" s="696"/>
      <c r="BU24" s="696"/>
      <c r="BV24" s="696"/>
      <c r="BW24" s="696"/>
      <c r="BX24" s="696"/>
      <c r="BY24" s="696"/>
      <c r="BZ24" s="696"/>
      <c r="CA24" s="696"/>
      <c r="CB24" s="736"/>
      <c r="CD24" s="715" t="s">
        <v>294</v>
      </c>
      <c r="CE24" s="716"/>
      <c r="CF24" s="716"/>
      <c r="CG24" s="716"/>
      <c r="CH24" s="716"/>
      <c r="CI24" s="716"/>
      <c r="CJ24" s="716"/>
      <c r="CK24" s="716"/>
      <c r="CL24" s="716"/>
      <c r="CM24" s="716"/>
      <c r="CN24" s="716"/>
      <c r="CO24" s="716"/>
      <c r="CP24" s="716"/>
      <c r="CQ24" s="717"/>
      <c r="CR24" s="712">
        <v>19352097</v>
      </c>
      <c r="CS24" s="713"/>
      <c r="CT24" s="713"/>
      <c r="CU24" s="713"/>
      <c r="CV24" s="713"/>
      <c r="CW24" s="713"/>
      <c r="CX24" s="713"/>
      <c r="CY24" s="738"/>
      <c r="CZ24" s="739">
        <v>44.6</v>
      </c>
      <c r="DA24" s="721"/>
      <c r="DB24" s="721"/>
      <c r="DC24" s="741"/>
      <c r="DD24" s="737">
        <v>13272932</v>
      </c>
      <c r="DE24" s="713"/>
      <c r="DF24" s="713"/>
      <c r="DG24" s="713"/>
      <c r="DH24" s="713"/>
      <c r="DI24" s="713"/>
      <c r="DJ24" s="713"/>
      <c r="DK24" s="738"/>
      <c r="DL24" s="737">
        <v>12803293</v>
      </c>
      <c r="DM24" s="713"/>
      <c r="DN24" s="713"/>
      <c r="DO24" s="713"/>
      <c r="DP24" s="713"/>
      <c r="DQ24" s="713"/>
      <c r="DR24" s="713"/>
      <c r="DS24" s="713"/>
      <c r="DT24" s="713"/>
      <c r="DU24" s="713"/>
      <c r="DV24" s="738"/>
      <c r="DW24" s="739">
        <v>47.9</v>
      </c>
      <c r="DX24" s="721"/>
      <c r="DY24" s="721"/>
      <c r="DZ24" s="721"/>
      <c r="EA24" s="721"/>
      <c r="EB24" s="721"/>
      <c r="EC24" s="740"/>
    </row>
    <row r="25" spans="2:133" ht="11.25" customHeight="1" x14ac:dyDescent="0.15">
      <c r="B25" s="654" t="s">
        <v>295</v>
      </c>
      <c r="C25" s="655"/>
      <c r="D25" s="655"/>
      <c r="E25" s="655"/>
      <c r="F25" s="655"/>
      <c r="G25" s="655"/>
      <c r="H25" s="655"/>
      <c r="I25" s="655"/>
      <c r="J25" s="655"/>
      <c r="K25" s="655"/>
      <c r="L25" s="655"/>
      <c r="M25" s="655"/>
      <c r="N25" s="655"/>
      <c r="O25" s="655"/>
      <c r="P25" s="655"/>
      <c r="Q25" s="656"/>
      <c r="R25" s="657">
        <v>27211181</v>
      </c>
      <c r="S25" s="658"/>
      <c r="T25" s="658"/>
      <c r="U25" s="658"/>
      <c r="V25" s="658"/>
      <c r="W25" s="658"/>
      <c r="X25" s="658"/>
      <c r="Y25" s="659"/>
      <c r="Z25" s="695">
        <v>58.9</v>
      </c>
      <c r="AA25" s="695"/>
      <c r="AB25" s="695"/>
      <c r="AC25" s="695"/>
      <c r="AD25" s="696">
        <v>26129666</v>
      </c>
      <c r="AE25" s="696"/>
      <c r="AF25" s="696"/>
      <c r="AG25" s="696"/>
      <c r="AH25" s="696"/>
      <c r="AI25" s="696"/>
      <c r="AJ25" s="696"/>
      <c r="AK25" s="696"/>
      <c r="AL25" s="660">
        <v>99.8</v>
      </c>
      <c r="AM25" s="661"/>
      <c r="AN25" s="661"/>
      <c r="AO25" s="697"/>
      <c r="AP25" s="654" t="s">
        <v>296</v>
      </c>
      <c r="AQ25" s="734"/>
      <c r="AR25" s="734"/>
      <c r="AS25" s="734"/>
      <c r="AT25" s="734"/>
      <c r="AU25" s="734"/>
      <c r="AV25" s="734"/>
      <c r="AW25" s="734"/>
      <c r="AX25" s="734"/>
      <c r="AY25" s="734"/>
      <c r="AZ25" s="734"/>
      <c r="BA25" s="734"/>
      <c r="BB25" s="734"/>
      <c r="BC25" s="734"/>
      <c r="BD25" s="734"/>
      <c r="BE25" s="734"/>
      <c r="BF25" s="735"/>
      <c r="BG25" s="657" t="s">
        <v>130</v>
      </c>
      <c r="BH25" s="658"/>
      <c r="BI25" s="658"/>
      <c r="BJ25" s="658"/>
      <c r="BK25" s="658"/>
      <c r="BL25" s="658"/>
      <c r="BM25" s="658"/>
      <c r="BN25" s="659"/>
      <c r="BO25" s="695" t="s">
        <v>257</v>
      </c>
      <c r="BP25" s="695"/>
      <c r="BQ25" s="695"/>
      <c r="BR25" s="695"/>
      <c r="BS25" s="696" t="s">
        <v>130</v>
      </c>
      <c r="BT25" s="696"/>
      <c r="BU25" s="696"/>
      <c r="BV25" s="696"/>
      <c r="BW25" s="696"/>
      <c r="BX25" s="696"/>
      <c r="BY25" s="696"/>
      <c r="BZ25" s="696"/>
      <c r="CA25" s="696"/>
      <c r="CB25" s="736"/>
      <c r="CD25" s="654" t="s">
        <v>297</v>
      </c>
      <c r="CE25" s="655"/>
      <c r="CF25" s="655"/>
      <c r="CG25" s="655"/>
      <c r="CH25" s="655"/>
      <c r="CI25" s="655"/>
      <c r="CJ25" s="655"/>
      <c r="CK25" s="655"/>
      <c r="CL25" s="655"/>
      <c r="CM25" s="655"/>
      <c r="CN25" s="655"/>
      <c r="CO25" s="655"/>
      <c r="CP25" s="655"/>
      <c r="CQ25" s="656"/>
      <c r="CR25" s="657">
        <v>7388761</v>
      </c>
      <c r="CS25" s="670"/>
      <c r="CT25" s="670"/>
      <c r="CU25" s="670"/>
      <c r="CV25" s="670"/>
      <c r="CW25" s="670"/>
      <c r="CX25" s="670"/>
      <c r="CY25" s="671"/>
      <c r="CZ25" s="660">
        <v>17</v>
      </c>
      <c r="DA25" s="672"/>
      <c r="DB25" s="672"/>
      <c r="DC25" s="673"/>
      <c r="DD25" s="663">
        <v>6641160</v>
      </c>
      <c r="DE25" s="670"/>
      <c r="DF25" s="670"/>
      <c r="DG25" s="670"/>
      <c r="DH25" s="670"/>
      <c r="DI25" s="670"/>
      <c r="DJ25" s="670"/>
      <c r="DK25" s="671"/>
      <c r="DL25" s="663">
        <v>6508350</v>
      </c>
      <c r="DM25" s="670"/>
      <c r="DN25" s="670"/>
      <c r="DO25" s="670"/>
      <c r="DP25" s="670"/>
      <c r="DQ25" s="670"/>
      <c r="DR25" s="670"/>
      <c r="DS25" s="670"/>
      <c r="DT25" s="670"/>
      <c r="DU25" s="670"/>
      <c r="DV25" s="671"/>
      <c r="DW25" s="660">
        <v>24.3</v>
      </c>
      <c r="DX25" s="672"/>
      <c r="DY25" s="672"/>
      <c r="DZ25" s="672"/>
      <c r="EA25" s="672"/>
      <c r="EB25" s="672"/>
      <c r="EC25" s="684"/>
    </row>
    <row r="26" spans="2:133" ht="11.25" customHeight="1" x14ac:dyDescent="0.15">
      <c r="B26" s="654" t="s">
        <v>298</v>
      </c>
      <c r="C26" s="655"/>
      <c r="D26" s="655"/>
      <c r="E26" s="655"/>
      <c r="F26" s="655"/>
      <c r="G26" s="655"/>
      <c r="H26" s="655"/>
      <c r="I26" s="655"/>
      <c r="J26" s="655"/>
      <c r="K26" s="655"/>
      <c r="L26" s="655"/>
      <c r="M26" s="655"/>
      <c r="N26" s="655"/>
      <c r="O26" s="655"/>
      <c r="P26" s="655"/>
      <c r="Q26" s="656"/>
      <c r="R26" s="657">
        <v>8057</v>
      </c>
      <c r="S26" s="658"/>
      <c r="T26" s="658"/>
      <c r="U26" s="658"/>
      <c r="V26" s="658"/>
      <c r="W26" s="658"/>
      <c r="X26" s="658"/>
      <c r="Y26" s="659"/>
      <c r="Z26" s="695">
        <v>0</v>
      </c>
      <c r="AA26" s="695"/>
      <c r="AB26" s="695"/>
      <c r="AC26" s="695"/>
      <c r="AD26" s="696">
        <v>8057</v>
      </c>
      <c r="AE26" s="696"/>
      <c r="AF26" s="696"/>
      <c r="AG26" s="696"/>
      <c r="AH26" s="696"/>
      <c r="AI26" s="696"/>
      <c r="AJ26" s="696"/>
      <c r="AK26" s="696"/>
      <c r="AL26" s="660">
        <v>0</v>
      </c>
      <c r="AM26" s="661"/>
      <c r="AN26" s="661"/>
      <c r="AO26" s="697"/>
      <c r="AP26" s="654" t="s">
        <v>299</v>
      </c>
      <c r="AQ26" s="734"/>
      <c r="AR26" s="734"/>
      <c r="AS26" s="734"/>
      <c r="AT26" s="734"/>
      <c r="AU26" s="734"/>
      <c r="AV26" s="734"/>
      <c r="AW26" s="734"/>
      <c r="AX26" s="734"/>
      <c r="AY26" s="734"/>
      <c r="AZ26" s="734"/>
      <c r="BA26" s="734"/>
      <c r="BB26" s="734"/>
      <c r="BC26" s="734"/>
      <c r="BD26" s="734"/>
      <c r="BE26" s="734"/>
      <c r="BF26" s="735"/>
      <c r="BG26" s="657" t="s">
        <v>257</v>
      </c>
      <c r="BH26" s="658"/>
      <c r="BI26" s="658"/>
      <c r="BJ26" s="658"/>
      <c r="BK26" s="658"/>
      <c r="BL26" s="658"/>
      <c r="BM26" s="658"/>
      <c r="BN26" s="659"/>
      <c r="BO26" s="695" t="s">
        <v>130</v>
      </c>
      <c r="BP26" s="695"/>
      <c r="BQ26" s="695"/>
      <c r="BR26" s="695"/>
      <c r="BS26" s="696" t="s">
        <v>130</v>
      </c>
      <c r="BT26" s="696"/>
      <c r="BU26" s="696"/>
      <c r="BV26" s="696"/>
      <c r="BW26" s="696"/>
      <c r="BX26" s="696"/>
      <c r="BY26" s="696"/>
      <c r="BZ26" s="696"/>
      <c r="CA26" s="696"/>
      <c r="CB26" s="736"/>
      <c r="CD26" s="654" t="s">
        <v>300</v>
      </c>
      <c r="CE26" s="655"/>
      <c r="CF26" s="655"/>
      <c r="CG26" s="655"/>
      <c r="CH26" s="655"/>
      <c r="CI26" s="655"/>
      <c r="CJ26" s="655"/>
      <c r="CK26" s="655"/>
      <c r="CL26" s="655"/>
      <c r="CM26" s="655"/>
      <c r="CN26" s="655"/>
      <c r="CO26" s="655"/>
      <c r="CP26" s="655"/>
      <c r="CQ26" s="656"/>
      <c r="CR26" s="657">
        <v>4787911</v>
      </c>
      <c r="CS26" s="658"/>
      <c r="CT26" s="658"/>
      <c r="CU26" s="658"/>
      <c r="CV26" s="658"/>
      <c r="CW26" s="658"/>
      <c r="CX26" s="658"/>
      <c r="CY26" s="659"/>
      <c r="CZ26" s="660">
        <v>11</v>
      </c>
      <c r="DA26" s="672"/>
      <c r="DB26" s="672"/>
      <c r="DC26" s="673"/>
      <c r="DD26" s="663">
        <v>4289637</v>
      </c>
      <c r="DE26" s="658"/>
      <c r="DF26" s="658"/>
      <c r="DG26" s="658"/>
      <c r="DH26" s="658"/>
      <c r="DI26" s="658"/>
      <c r="DJ26" s="658"/>
      <c r="DK26" s="659"/>
      <c r="DL26" s="663" t="s">
        <v>130</v>
      </c>
      <c r="DM26" s="658"/>
      <c r="DN26" s="658"/>
      <c r="DO26" s="658"/>
      <c r="DP26" s="658"/>
      <c r="DQ26" s="658"/>
      <c r="DR26" s="658"/>
      <c r="DS26" s="658"/>
      <c r="DT26" s="658"/>
      <c r="DU26" s="658"/>
      <c r="DV26" s="659"/>
      <c r="DW26" s="660" t="s">
        <v>130</v>
      </c>
      <c r="DX26" s="672"/>
      <c r="DY26" s="672"/>
      <c r="DZ26" s="672"/>
      <c r="EA26" s="672"/>
      <c r="EB26" s="672"/>
      <c r="EC26" s="684"/>
    </row>
    <row r="27" spans="2:133" ht="11.25" customHeight="1" x14ac:dyDescent="0.15">
      <c r="B27" s="654" t="s">
        <v>301</v>
      </c>
      <c r="C27" s="655"/>
      <c r="D27" s="655"/>
      <c r="E27" s="655"/>
      <c r="F27" s="655"/>
      <c r="G27" s="655"/>
      <c r="H27" s="655"/>
      <c r="I27" s="655"/>
      <c r="J27" s="655"/>
      <c r="K27" s="655"/>
      <c r="L27" s="655"/>
      <c r="M27" s="655"/>
      <c r="N27" s="655"/>
      <c r="O27" s="655"/>
      <c r="P27" s="655"/>
      <c r="Q27" s="656"/>
      <c r="R27" s="657">
        <v>419377</v>
      </c>
      <c r="S27" s="658"/>
      <c r="T27" s="658"/>
      <c r="U27" s="658"/>
      <c r="V27" s="658"/>
      <c r="W27" s="658"/>
      <c r="X27" s="658"/>
      <c r="Y27" s="659"/>
      <c r="Z27" s="695">
        <v>0.9</v>
      </c>
      <c r="AA27" s="695"/>
      <c r="AB27" s="695"/>
      <c r="AC27" s="695"/>
      <c r="AD27" s="696" t="s">
        <v>243</v>
      </c>
      <c r="AE27" s="696"/>
      <c r="AF27" s="696"/>
      <c r="AG27" s="696"/>
      <c r="AH27" s="696"/>
      <c r="AI27" s="696"/>
      <c r="AJ27" s="696"/>
      <c r="AK27" s="696"/>
      <c r="AL27" s="660" t="s">
        <v>130</v>
      </c>
      <c r="AM27" s="661"/>
      <c r="AN27" s="661"/>
      <c r="AO27" s="697"/>
      <c r="AP27" s="654" t="s">
        <v>302</v>
      </c>
      <c r="AQ27" s="655"/>
      <c r="AR27" s="655"/>
      <c r="AS27" s="655"/>
      <c r="AT27" s="655"/>
      <c r="AU27" s="655"/>
      <c r="AV27" s="655"/>
      <c r="AW27" s="655"/>
      <c r="AX27" s="655"/>
      <c r="AY27" s="655"/>
      <c r="AZ27" s="655"/>
      <c r="BA27" s="655"/>
      <c r="BB27" s="655"/>
      <c r="BC27" s="655"/>
      <c r="BD27" s="655"/>
      <c r="BE27" s="655"/>
      <c r="BF27" s="656"/>
      <c r="BG27" s="657">
        <v>14521882</v>
      </c>
      <c r="BH27" s="658"/>
      <c r="BI27" s="658"/>
      <c r="BJ27" s="658"/>
      <c r="BK27" s="658"/>
      <c r="BL27" s="658"/>
      <c r="BM27" s="658"/>
      <c r="BN27" s="659"/>
      <c r="BO27" s="695">
        <v>100</v>
      </c>
      <c r="BP27" s="695"/>
      <c r="BQ27" s="695"/>
      <c r="BR27" s="695"/>
      <c r="BS27" s="696">
        <v>299590</v>
      </c>
      <c r="BT27" s="696"/>
      <c r="BU27" s="696"/>
      <c r="BV27" s="696"/>
      <c r="BW27" s="696"/>
      <c r="BX27" s="696"/>
      <c r="BY27" s="696"/>
      <c r="BZ27" s="696"/>
      <c r="CA27" s="696"/>
      <c r="CB27" s="736"/>
      <c r="CD27" s="654" t="s">
        <v>303</v>
      </c>
      <c r="CE27" s="655"/>
      <c r="CF27" s="655"/>
      <c r="CG27" s="655"/>
      <c r="CH27" s="655"/>
      <c r="CI27" s="655"/>
      <c r="CJ27" s="655"/>
      <c r="CK27" s="655"/>
      <c r="CL27" s="655"/>
      <c r="CM27" s="655"/>
      <c r="CN27" s="655"/>
      <c r="CO27" s="655"/>
      <c r="CP27" s="655"/>
      <c r="CQ27" s="656"/>
      <c r="CR27" s="657">
        <v>7473655</v>
      </c>
      <c r="CS27" s="670"/>
      <c r="CT27" s="670"/>
      <c r="CU27" s="670"/>
      <c r="CV27" s="670"/>
      <c r="CW27" s="670"/>
      <c r="CX27" s="670"/>
      <c r="CY27" s="671"/>
      <c r="CZ27" s="660">
        <v>17.2</v>
      </c>
      <c r="DA27" s="672"/>
      <c r="DB27" s="672"/>
      <c r="DC27" s="673"/>
      <c r="DD27" s="663">
        <v>2156813</v>
      </c>
      <c r="DE27" s="670"/>
      <c r="DF27" s="670"/>
      <c r="DG27" s="670"/>
      <c r="DH27" s="670"/>
      <c r="DI27" s="670"/>
      <c r="DJ27" s="670"/>
      <c r="DK27" s="671"/>
      <c r="DL27" s="663">
        <v>1819984</v>
      </c>
      <c r="DM27" s="670"/>
      <c r="DN27" s="670"/>
      <c r="DO27" s="670"/>
      <c r="DP27" s="670"/>
      <c r="DQ27" s="670"/>
      <c r="DR27" s="670"/>
      <c r="DS27" s="670"/>
      <c r="DT27" s="670"/>
      <c r="DU27" s="670"/>
      <c r="DV27" s="671"/>
      <c r="DW27" s="660">
        <v>6.8</v>
      </c>
      <c r="DX27" s="672"/>
      <c r="DY27" s="672"/>
      <c r="DZ27" s="672"/>
      <c r="EA27" s="672"/>
      <c r="EB27" s="672"/>
      <c r="EC27" s="684"/>
    </row>
    <row r="28" spans="2:133" ht="11.25" customHeight="1" x14ac:dyDescent="0.15">
      <c r="B28" s="654" t="s">
        <v>304</v>
      </c>
      <c r="C28" s="655"/>
      <c r="D28" s="655"/>
      <c r="E28" s="655"/>
      <c r="F28" s="655"/>
      <c r="G28" s="655"/>
      <c r="H28" s="655"/>
      <c r="I28" s="655"/>
      <c r="J28" s="655"/>
      <c r="K28" s="655"/>
      <c r="L28" s="655"/>
      <c r="M28" s="655"/>
      <c r="N28" s="655"/>
      <c r="O28" s="655"/>
      <c r="P28" s="655"/>
      <c r="Q28" s="656"/>
      <c r="R28" s="657">
        <v>358863</v>
      </c>
      <c r="S28" s="658"/>
      <c r="T28" s="658"/>
      <c r="U28" s="658"/>
      <c r="V28" s="658"/>
      <c r="W28" s="658"/>
      <c r="X28" s="658"/>
      <c r="Y28" s="659"/>
      <c r="Z28" s="695">
        <v>0.8</v>
      </c>
      <c r="AA28" s="695"/>
      <c r="AB28" s="695"/>
      <c r="AC28" s="695"/>
      <c r="AD28" s="696">
        <v>43709</v>
      </c>
      <c r="AE28" s="696"/>
      <c r="AF28" s="696"/>
      <c r="AG28" s="696"/>
      <c r="AH28" s="696"/>
      <c r="AI28" s="696"/>
      <c r="AJ28" s="696"/>
      <c r="AK28" s="696"/>
      <c r="AL28" s="660">
        <v>0.2</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305</v>
      </c>
      <c r="CE28" s="655"/>
      <c r="CF28" s="655"/>
      <c r="CG28" s="655"/>
      <c r="CH28" s="655"/>
      <c r="CI28" s="655"/>
      <c r="CJ28" s="655"/>
      <c r="CK28" s="655"/>
      <c r="CL28" s="655"/>
      <c r="CM28" s="655"/>
      <c r="CN28" s="655"/>
      <c r="CO28" s="655"/>
      <c r="CP28" s="655"/>
      <c r="CQ28" s="656"/>
      <c r="CR28" s="657">
        <v>4489681</v>
      </c>
      <c r="CS28" s="658"/>
      <c r="CT28" s="658"/>
      <c r="CU28" s="658"/>
      <c r="CV28" s="658"/>
      <c r="CW28" s="658"/>
      <c r="CX28" s="658"/>
      <c r="CY28" s="659"/>
      <c r="CZ28" s="660">
        <v>10.3</v>
      </c>
      <c r="DA28" s="672"/>
      <c r="DB28" s="672"/>
      <c r="DC28" s="673"/>
      <c r="DD28" s="663">
        <v>4474959</v>
      </c>
      <c r="DE28" s="658"/>
      <c r="DF28" s="658"/>
      <c r="DG28" s="658"/>
      <c r="DH28" s="658"/>
      <c r="DI28" s="658"/>
      <c r="DJ28" s="658"/>
      <c r="DK28" s="659"/>
      <c r="DL28" s="663">
        <v>4474959</v>
      </c>
      <c r="DM28" s="658"/>
      <c r="DN28" s="658"/>
      <c r="DO28" s="658"/>
      <c r="DP28" s="658"/>
      <c r="DQ28" s="658"/>
      <c r="DR28" s="658"/>
      <c r="DS28" s="658"/>
      <c r="DT28" s="658"/>
      <c r="DU28" s="658"/>
      <c r="DV28" s="659"/>
      <c r="DW28" s="660">
        <v>16.7</v>
      </c>
      <c r="DX28" s="672"/>
      <c r="DY28" s="672"/>
      <c r="DZ28" s="672"/>
      <c r="EA28" s="672"/>
      <c r="EB28" s="672"/>
      <c r="EC28" s="684"/>
    </row>
    <row r="29" spans="2:133" ht="11.25" customHeight="1" x14ac:dyDescent="0.15">
      <c r="B29" s="654" t="s">
        <v>306</v>
      </c>
      <c r="C29" s="655"/>
      <c r="D29" s="655"/>
      <c r="E29" s="655"/>
      <c r="F29" s="655"/>
      <c r="G29" s="655"/>
      <c r="H29" s="655"/>
      <c r="I29" s="655"/>
      <c r="J29" s="655"/>
      <c r="K29" s="655"/>
      <c r="L29" s="655"/>
      <c r="M29" s="655"/>
      <c r="N29" s="655"/>
      <c r="O29" s="655"/>
      <c r="P29" s="655"/>
      <c r="Q29" s="656"/>
      <c r="R29" s="657">
        <v>99551</v>
      </c>
      <c r="S29" s="658"/>
      <c r="T29" s="658"/>
      <c r="U29" s="658"/>
      <c r="V29" s="658"/>
      <c r="W29" s="658"/>
      <c r="X29" s="658"/>
      <c r="Y29" s="659"/>
      <c r="Z29" s="695">
        <v>0.2</v>
      </c>
      <c r="AA29" s="695"/>
      <c r="AB29" s="695"/>
      <c r="AC29" s="695"/>
      <c r="AD29" s="696" t="s">
        <v>243</v>
      </c>
      <c r="AE29" s="696"/>
      <c r="AF29" s="696"/>
      <c r="AG29" s="696"/>
      <c r="AH29" s="696"/>
      <c r="AI29" s="696"/>
      <c r="AJ29" s="696"/>
      <c r="AK29" s="696"/>
      <c r="AL29" s="660" t="s">
        <v>243</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307</v>
      </c>
      <c r="CE29" s="677"/>
      <c r="CF29" s="654" t="s">
        <v>308</v>
      </c>
      <c r="CG29" s="655"/>
      <c r="CH29" s="655"/>
      <c r="CI29" s="655"/>
      <c r="CJ29" s="655"/>
      <c r="CK29" s="655"/>
      <c r="CL29" s="655"/>
      <c r="CM29" s="655"/>
      <c r="CN29" s="655"/>
      <c r="CO29" s="655"/>
      <c r="CP29" s="655"/>
      <c r="CQ29" s="656"/>
      <c r="CR29" s="657">
        <v>4489596</v>
      </c>
      <c r="CS29" s="670"/>
      <c r="CT29" s="670"/>
      <c r="CU29" s="670"/>
      <c r="CV29" s="670"/>
      <c r="CW29" s="670"/>
      <c r="CX29" s="670"/>
      <c r="CY29" s="671"/>
      <c r="CZ29" s="660">
        <v>10.3</v>
      </c>
      <c r="DA29" s="672"/>
      <c r="DB29" s="672"/>
      <c r="DC29" s="673"/>
      <c r="DD29" s="663">
        <v>4474874</v>
      </c>
      <c r="DE29" s="670"/>
      <c r="DF29" s="670"/>
      <c r="DG29" s="670"/>
      <c r="DH29" s="670"/>
      <c r="DI29" s="670"/>
      <c r="DJ29" s="670"/>
      <c r="DK29" s="671"/>
      <c r="DL29" s="663">
        <v>4474874</v>
      </c>
      <c r="DM29" s="670"/>
      <c r="DN29" s="670"/>
      <c r="DO29" s="670"/>
      <c r="DP29" s="670"/>
      <c r="DQ29" s="670"/>
      <c r="DR29" s="670"/>
      <c r="DS29" s="670"/>
      <c r="DT29" s="670"/>
      <c r="DU29" s="670"/>
      <c r="DV29" s="671"/>
      <c r="DW29" s="660">
        <v>16.7</v>
      </c>
      <c r="DX29" s="672"/>
      <c r="DY29" s="672"/>
      <c r="DZ29" s="672"/>
      <c r="EA29" s="672"/>
      <c r="EB29" s="672"/>
      <c r="EC29" s="684"/>
    </row>
    <row r="30" spans="2:133" ht="11.25" customHeight="1" x14ac:dyDescent="0.15">
      <c r="B30" s="654" t="s">
        <v>309</v>
      </c>
      <c r="C30" s="655"/>
      <c r="D30" s="655"/>
      <c r="E30" s="655"/>
      <c r="F30" s="655"/>
      <c r="G30" s="655"/>
      <c r="H30" s="655"/>
      <c r="I30" s="655"/>
      <c r="J30" s="655"/>
      <c r="K30" s="655"/>
      <c r="L30" s="655"/>
      <c r="M30" s="655"/>
      <c r="N30" s="655"/>
      <c r="O30" s="655"/>
      <c r="P30" s="655"/>
      <c r="Q30" s="656"/>
      <c r="R30" s="657">
        <v>7163508</v>
      </c>
      <c r="S30" s="658"/>
      <c r="T30" s="658"/>
      <c r="U30" s="658"/>
      <c r="V30" s="658"/>
      <c r="W30" s="658"/>
      <c r="X30" s="658"/>
      <c r="Y30" s="659"/>
      <c r="Z30" s="695">
        <v>15.5</v>
      </c>
      <c r="AA30" s="695"/>
      <c r="AB30" s="695"/>
      <c r="AC30" s="695"/>
      <c r="AD30" s="696" t="s">
        <v>246</v>
      </c>
      <c r="AE30" s="696"/>
      <c r="AF30" s="696"/>
      <c r="AG30" s="696"/>
      <c r="AH30" s="696"/>
      <c r="AI30" s="696"/>
      <c r="AJ30" s="696"/>
      <c r="AK30" s="696"/>
      <c r="AL30" s="660" t="s">
        <v>130</v>
      </c>
      <c r="AM30" s="661"/>
      <c r="AN30" s="661"/>
      <c r="AO30" s="697"/>
      <c r="AP30" s="709" t="s">
        <v>223</v>
      </c>
      <c r="AQ30" s="710"/>
      <c r="AR30" s="710"/>
      <c r="AS30" s="710"/>
      <c r="AT30" s="710"/>
      <c r="AU30" s="710"/>
      <c r="AV30" s="710"/>
      <c r="AW30" s="710"/>
      <c r="AX30" s="710"/>
      <c r="AY30" s="710"/>
      <c r="AZ30" s="710"/>
      <c r="BA30" s="710"/>
      <c r="BB30" s="710"/>
      <c r="BC30" s="710"/>
      <c r="BD30" s="710"/>
      <c r="BE30" s="710"/>
      <c r="BF30" s="711"/>
      <c r="BG30" s="709" t="s">
        <v>310</v>
      </c>
      <c r="BH30" s="727"/>
      <c r="BI30" s="727"/>
      <c r="BJ30" s="727"/>
      <c r="BK30" s="727"/>
      <c r="BL30" s="727"/>
      <c r="BM30" s="727"/>
      <c r="BN30" s="727"/>
      <c r="BO30" s="727"/>
      <c r="BP30" s="727"/>
      <c r="BQ30" s="728"/>
      <c r="BR30" s="709" t="s">
        <v>311</v>
      </c>
      <c r="BS30" s="727"/>
      <c r="BT30" s="727"/>
      <c r="BU30" s="727"/>
      <c r="BV30" s="727"/>
      <c r="BW30" s="727"/>
      <c r="BX30" s="727"/>
      <c r="BY30" s="727"/>
      <c r="BZ30" s="727"/>
      <c r="CA30" s="727"/>
      <c r="CB30" s="728"/>
      <c r="CD30" s="678"/>
      <c r="CE30" s="679"/>
      <c r="CF30" s="654" t="s">
        <v>312</v>
      </c>
      <c r="CG30" s="655"/>
      <c r="CH30" s="655"/>
      <c r="CI30" s="655"/>
      <c r="CJ30" s="655"/>
      <c r="CK30" s="655"/>
      <c r="CL30" s="655"/>
      <c r="CM30" s="655"/>
      <c r="CN30" s="655"/>
      <c r="CO30" s="655"/>
      <c r="CP30" s="655"/>
      <c r="CQ30" s="656"/>
      <c r="CR30" s="657">
        <v>4320886</v>
      </c>
      <c r="CS30" s="658"/>
      <c r="CT30" s="658"/>
      <c r="CU30" s="658"/>
      <c r="CV30" s="658"/>
      <c r="CW30" s="658"/>
      <c r="CX30" s="658"/>
      <c r="CY30" s="659"/>
      <c r="CZ30" s="660">
        <v>10</v>
      </c>
      <c r="DA30" s="672"/>
      <c r="DB30" s="672"/>
      <c r="DC30" s="673"/>
      <c r="DD30" s="663">
        <v>4306164</v>
      </c>
      <c r="DE30" s="658"/>
      <c r="DF30" s="658"/>
      <c r="DG30" s="658"/>
      <c r="DH30" s="658"/>
      <c r="DI30" s="658"/>
      <c r="DJ30" s="658"/>
      <c r="DK30" s="659"/>
      <c r="DL30" s="663">
        <v>4306164</v>
      </c>
      <c r="DM30" s="658"/>
      <c r="DN30" s="658"/>
      <c r="DO30" s="658"/>
      <c r="DP30" s="658"/>
      <c r="DQ30" s="658"/>
      <c r="DR30" s="658"/>
      <c r="DS30" s="658"/>
      <c r="DT30" s="658"/>
      <c r="DU30" s="658"/>
      <c r="DV30" s="659"/>
      <c r="DW30" s="660">
        <v>16.100000000000001</v>
      </c>
      <c r="DX30" s="672"/>
      <c r="DY30" s="672"/>
      <c r="DZ30" s="672"/>
      <c r="EA30" s="672"/>
      <c r="EB30" s="672"/>
      <c r="EC30" s="684"/>
    </row>
    <row r="31" spans="2:133" ht="11.25" customHeight="1" x14ac:dyDescent="0.15">
      <c r="B31" s="724" t="s">
        <v>313</v>
      </c>
      <c r="C31" s="725"/>
      <c r="D31" s="725"/>
      <c r="E31" s="725"/>
      <c r="F31" s="725"/>
      <c r="G31" s="725"/>
      <c r="H31" s="725"/>
      <c r="I31" s="725"/>
      <c r="J31" s="725"/>
      <c r="K31" s="725"/>
      <c r="L31" s="725"/>
      <c r="M31" s="725"/>
      <c r="N31" s="725"/>
      <c r="O31" s="725"/>
      <c r="P31" s="725"/>
      <c r="Q31" s="726"/>
      <c r="R31" s="657" t="s">
        <v>130</v>
      </c>
      <c r="S31" s="658"/>
      <c r="T31" s="658"/>
      <c r="U31" s="658"/>
      <c r="V31" s="658"/>
      <c r="W31" s="658"/>
      <c r="X31" s="658"/>
      <c r="Y31" s="659"/>
      <c r="Z31" s="695" t="s">
        <v>243</v>
      </c>
      <c r="AA31" s="695"/>
      <c r="AB31" s="695"/>
      <c r="AC31" s="695"/>
      <c r="AD31" s="696" t="s">
        <v>130</v>
      </c>
      <c r="AE31" s="696"/>
      <c r="AF31" s="696"/>
      <c r="AG31" s="696"/>
      <c r="AH31" s="696"/>
      <c r="AI31" s="696"/>
      <c r="AJ31" s="696"/>
      <c r="AK31" s="696"/>
      <c r="AL31" s="660" t="s">
        <v>243</v>
      </c>
      <c r="AM31" s="661"/>
      <c r="AN31" s="661"/>
      <c r="AO31" s="697"/>
      <c r="AP31" s="729" t="s">
        <v>314</v>
      </c>
      <c r="AQ31" s="730"/>
      <c r="AR31" s="730"/>
      <c r="AS31" s="730"/>
      <c r="AT31" s="731" t="s">
        <v>315</v>
      </c>
      <c r="AU31" s="218"/>
      <c r="AV31" s="218"/>
      <c r="AW31" s="218"/>
      <c r="AX31" s="715" t="s">
        <v>188</v>
      </c>
      <c r="AY31" s="716"/>
      <c r="AZ31" s="716"/>
      <c r="BA31" s="716"/>
      <c r="BB31" s="716"/>
      <c r="BC31" s="716"/>
      <c r="BD31" s="716"/>
      <c r="BE31" s="716"/>
      <c r="BF31" s="717"/>
      <c r="BG31" s="719">
        <v>99.2</v>
      </c>
      <c r="BH31" s="720"/>
      <c r="BI31" s="720"/>
      <c r="BJ31" s="720"/>
      <c r="BK31" s="720"/>
      <c r="BL31" s="720"/>
      <c r="BM31" s="721">
        <v>96.4</v>
      </c>
      <c r="BN31" s="720"/>
      <c r="BO31" s="720"/>
      <c r="BP31" s="720"/>
      <c r="BQ31" s="722"/>
      <c r="BR31" s="719">
        <v>99.2</v>
      </c>
      <c r="BS31" s="720"/>
      <c r="BT31" s="720"/>
      <c r="BU31" s="720"/>
      <c r="BV31" s="720"/>
      <c r="BW31" s="720"/>
      <c r="BX31" s="721">
        <v>96.3</v>
      </c>
      <c r="BY31" s="720"/>
      <c r="BZ31" s="720"/>
      <c r="CA31" s="720"/>
      <c r="CB31" s="722"/>
      <c r="CD31" s="678"/>
      <c r="CE31" s="679"/>
      <c r="CF31" s="654" t="s">
        <v>316</v>
      </c>
      <c r="CG31" s="655"/>
      <c r="CH31" s="655"/>
      <c r="CI31" s="655"/>
      <c r="CJ31" s="655"/>
      <c r="CK31" s="655"/>
      <c r="CL31" s="655"/>
      <c r="CM31" s="655"/>
      <c r="CN31" s="655"/>
      <c r="CO31" s="655"/>
      <c r="CP31" s="655"/>
      <c r="CQ31" s="656"/>
      <c r="CR31" s="657">
        <v>168710</v>
      </c>
      <c r="CS31" s="670"/>
      <c r="CT31" s="670"/>
      <c r="CU31" s="670"/>
      <c r="CV31" s="670"/>
      <c r="CW31" s="670"/>
      <c r="CX31" s="670"/>
      <c r="CY31" s="671"/>
      <c r="CZ31" s="660">
        <v>0.4</v>
      </c>
      <c r="DA31" s="672"/>
      <c r="DB31" s="672"/>
      <c r="DC31" s="673"/>
      <c r="DD31" s="663">
        <v>168710</v>
      </c>
      <c r="DE31" s="670"/>
      <c r="DF31" s="670"/>
      <c r="DG31" s="670"/>
      <c r="DH31" s="670"/>
      <c r="DI31" s="670"/>
      <c r="DJ31" s="670"/>
      <c r="DK31" s="671"/>
      <c r="DL31" s="663">
        <v>168710</v>
      </c>
      <c r="DM31" s="670"/>
      <c r="DN31" s="670"/>
      <c r="DO31" s="670"/>
      <c r="DP31" s="670"/>
      <c r="DQ31" s="670"/>
      <c r="DR31" s="670"/>
      <c r="DS31" s="670"/>
      <c r="DT31" s="670"/>
      <c r="DU31" s="670"/>
      <c r="DV31" s="671"/>
      <c r="DW31" s="660">
        <v>0.6</v>
      </c>
      <c r="DX31" s="672"/>
      <c r="DY31" s="672"/>
      <c r="DZ31" s="672"/>
      <c r="EA31" s="672"/>
      <c r="EB31" s="672"/>
      <c r="EC31" s="684"/>
    </row>
    <row r="32" spans="2:133" ht="11.25" customHeight="1" x14ac:dyDescent="0.15">
      <c r="B32" s="654" t="s">
        <v>317</v>
      </c>
      <c r="C32" s="655"/>
      <c r="D32" s="655"/>
      <c r="E32" s="655"/>
      <c r="F32" s="655"/>
      <c r="G32" s="655"/>
      <c r="H32" s="655"/>
      <c r="I32" s="655"/>
      <c r="J32" s="655"/>
      <c r="K32" s="655"/>
      <c r="L32" s="655"/>
      <c r="M32" s="655"/>
      <c r="N32" s="655"/>
      <c r="O32" s="655"/>
      <c r="P32" s="655"/>
      <c r="Q32" s="656"/>
      <c r="R32" s="657">
        <v>3041907</v>
      </c>
      <c r="S32" s="658"/>
      <c r="T32" s="658"/>
      <c r="U32" s="658"/>
      <c r="V32" s="658"/>
      <c r="W32" s="658"/>
      <c r="X32" s="658"/>
      <c r="Y32" s="659"/>
      <c r="Z32" s="695">
        <v>6.6</v>
      </c>
      <c r="AA32" s="695"/>
      <c r="AB32" s="695"/>
      <c r="AC32" s="695"/>
      <c r="AD32" s="696" t="s">
        <v>130</v>
      </c>
      <c r="AE32" s="696"/>
      <c r="AF32" s="696"/>
      <c r="AG32" s="696"/>
      <c r="AH32" s="696"/>
      <c r="AI32" s="696"/>
      <c r="AJ32" s="696"/>
      <c r="AK32" s="696"/>
      <c r="AL32" s="660" t="s">
        <v>243</v>
      </c>
      <c r="AM32" s="661"/>
      <c r="AN32" s="661"/>
      <c r="AO32" s="697"/>
      <c r="AP32" s="698"/>
      <c r="AQ32" s="699"/>
      <c r="AR32" s="699"/>
      <c r="AS32" s="699"/>
      <c r="AT32" s="732"/>
      <c r="AU32" s="214" t="s">
        <v>318</v>
      </c>
      <c r="AX32" s="654" t="s">
        <v>319</v>
      </c>
      <c r="AY32" s="655"/>
      <c r="AZ32" s="655"/>
      <c r="BA32" s="655"/>
      <c r="BB32" s="655"/>
      <c r="BC32" s="655"/>
      <c r="BD32" s="655"/>
      <c r="BE32" s="655"/>
      <c r="BF32" s="656"/>
      <c r="BG32" s="723">
        <v>99</v>
      </c>
      <c r="BH32" s="670"/>
      <c r="BI32" s="670"/>
      <c r="BJ32" s="670"/>
      <c r="BK32" s="670"/>
      <c r="BL32" s="670"/>
      <c r="BM32" s="661">
        <v>96.2</v>
      </c>
      <c r="BN32" s="670"/>
      <c r="BO32" s="670"/>
      <c r="BP32" s="670"/>
      <c r="BQ32" s="693"/>
      <c r="BR32" s="723">
        <v>99.2</v>
      </c>
      <c r="BS32" s="670"/>
      <c r="BT32" s="670"/>
      <c r="BU32" s="670"/>
      <c r="BV32" s="670"/>
      <c r="BW32" s="670"/>
      <c r="BX32" s="661">
        <v>96.2</v>
      </c>
      <c r="BY32" s="670"/>
      <c r="BZ32" s="670"/>
      <c r="CA32" s="670"/>
      <c r="CB32" s="693"/>
      <c r="CD32" s="680"/>
      <c r="CE32" s="681"/>
      <c r="CF32" s="654" t="s">
        <v>320</v>
      </c>
      <c r="CG32" s="655"/>
      <c r="CH32" s="655"/>
      <c r="CI32" s="655"/>
      <c r="CJ32" s="655"/>
      <c r="CK32" s="655"/>
      <c r="CL32" s="655"/>
      <c r="CM32" s="655"/>
      <c r="CN32" s="655"/>
      <c r="CO32" s="655"/>
      <c r="CP32" s="655"/>
      <c r="CQ32" s="656"/>
      <c r="CR32" s="657">
        <v>85</v>
      </c>
      <c r="CS32" s="658"/>
      <c r="CT32" s="658"/>
      <c r="CU32" s="658"/>
      <c r="CV32" s="658"/>
      <c r="CW32" s="658"/>
      <c r="CX32" s="658"/>
      <c r="CY32" s="659"/>
      <c r="CZ32" s="660">
        <v>0</v>
      </c>
      <c r="DA32" s="672"/>
      <c r="DB32" s="672"/>
      <c r="DC32" s="673"/>
      <c r="DD32" s="663">
        <v>85</v>
      </c>
      <c r="DE32" s="658"/>
      <c r="DF32" s="658"/>
      <c r="DG32" s="658"/>
      <c r="DH32" s="658"/>
      <c r="DI32" s="658"/>
      <c r="DJ32" s="658"/>
      <c r="DK32" s="659"/>
      <c r="DL32" s="663">
        <v>85</v>
      </c>
      <c r="DM32" s="658"/>
      <c r="DN32" s="658"/>
      <c r="DO32" s="658"/>
      <c r="DP32" s="658"/>
      <c r="DQ32" s="658"/>
      <c r="DR32" s="658"/>
      <c r="DS32" s="658"/>
      <c r="DT32" s="658"/>
      <c r="DU32" s="658"/>
      <c r="DV32" s="659"/>
      <c r="DW32" s="660">
        <v>0</v>
      </c>
      <c r="DX32" s="672"/>
      <c r="DY32" s="672"/>
      <c r="DZ32" s="672"/>
      <c r="EA32" s="672"/>
      <c r="EB32" s="672"/>
      <c r="EC32" s="684"/>
    </row>
    <row r="33" spans="2:133" ht="11.25" customHeight="1" x14ac:dyDescent="0.15">
      <c r="B33" s="654" t="s">
        <v>321</v>
      </c>
      <c r="C33" s="655"/>
      <c r="D33" s="655"/>
      <c r="E33" s="655"/>
      <c r="F33" s="655"/>
      <c r="G33" s="655"/>
      <c r="H33" s="655"/>
      <c r="I33" s="655"/>
      <c r="J33" s="655"/>
      <c r="K33" s="655"/>
      <c r="L33" s="655"/>
      <c r="M33" s="655"/>
      <c r="N33" s="655"/>
      <c r="O33" s="655"/>
      <c r="P33" s="655"/>
      <c r="Q33" s="656"/>
      <c r="R33" s="657">
        <v>65275</v>
      </c>
      <c r="S33" s="658"/>
      <c r="T33" s="658"/>
      <c r="U33" s="658"/>
      <c r="V33" s="658"/>
      <c r="W33" s="658"/>
      <c r="X33" s="658"/>
      <c r="Y33" s="659"/>
      <c r="Z33" s="695">
        <v>0.1</v>
      </c>
      <c r="AA33" s="695"/>
      <c r="AB33" s="695"/>
      <c r="AC33" s="695"/>
      <c r="AD33" s="696" t="s">
        <v>130</v>
      </c>
      <c r="AE33" s="696"/>
      <c r="AF33" s="696"/>
      <c r="AG33" s="696"/>
      <c r="AH33" s="696"/>
      <c r="AI33" s="696"/>
      <c r="AJ33" s="696"/>
      <c r="AK33" s="696"/>
      <c r="AL33" s="660" t="s">
        <v>130</v>
      </c>
      <c r="AM33" s="661"/>
      <c r="AN33" s="661"/>
      <c r="AO33" s="697"/>
      <c r="AP33" s="700"/>
      <c r="AQ33" s="701"/>
      <c r="AR33" s="701"/>
      <c r="AS33" s="701"/>
      <c r="AT33" s="733"/>
      <c r="AU33" s="219"/>
      <c r="AV33" s="219"/>
      <c r="AW33" s="219"/>
      <c r="AX33" s="638" t="s">
        <v>322</v>
      </c>
      <c r="AY33" s="639"/>
      <c r="AZ33" s="639"/>
      <c r="BA33" s="639"/>
      <c r="BB33" s="639"/>
      <c r="BC33" s="639"/>
      <c r="BD33" s="639"/>
      <c r="BE33" s="639"/>
      <c r="BF33" s="640"/>
      <c r="BG33" s="718">
        <v>99.2</v>
      </c>
      <c r="BH33" s="642"/>
      <c r="BI33" s="642"/>
      <c r="BJ33" s="642"/>
      <c r="BK33" s="642"/>
      <c r="BL33" s="642"/>
      <c r="BM33" s="688">
        <v>96.1</v>
      </c>
      <c r="BN33" s="642"/>
      <c r="BO33" s="642"/>
      <c r="BP33" s="642"/>
      <c r="BQ33" s="705"/>
      <c r="BR33" s="718">
        <v>99.2</v>
      </c>
      <c r="BS33" s="642"/>
      <c r="BT33" s="642"/>
      <c r="BU33" s="642"/>
      <c r="BV33" s="642"/>
      <c r="BW33" s="642"/>
      <c r="BX33" s="688">
        <v>96</v>
      </c>
      <c r="BY33" s="642"/>
      <c r="BZ33" s="642"/>
      <c r="CA33" s="642"/>
      <c r="CB33" s="705"/>
      <c r="CD33" s="654" t="s">
        <v>323</v>
      </c>
      <c r="CE33" s="655"/>
      <c r="CF33" s="655"/>
      <c r="CG33" s="655"/>
      <c r="CH33" s="655"/>
      <c r="CI33" s="655"/>
      <c r="CJ33" s="655"/>
      <c r="CK33" s="655"/>
      <c r="CL33" s="655"/>
      <c r="CM33" s="655"/>
      <c r="CN33" s="655"/>
      <c r="CO33" s="655"/>
      <c r="CP33" s="655"/>
      <c r="CQ33" s="656"/>
      <c r="CR33" s="657">
        <v>20042258</v>
      </c>
      <c r="CS33" s="670"/>
      <c r="CT33" s="670"/>
      <c r="CU33" s="670"/>
      <c r="CV33" s="670"/>
      <c r="CW33" s="670"/>
      <c r="CX33" s="670"/>
      <c r="CY33" s="671"/>
      <c r="CZ33" s="660">
        <v>46.2</v>
      </c>
      <c r="DA33" s="672"/>
      <c r="DB33" s="672"/>
      <c r="DC33" s="673"/>
      <c r="DD33" s="663">
        <v>15719781</v>
      </c>
      <c r="DE33" s="670"/>
      <c r="DF33" s="670"/>
      <c r="DG33" s="670"/>
      <c r="DH33" s="670"/>
      <c r="DI33" s="670"/>
      <c r="DJ33" s="670"/>
      <c r="DK33" s="671"/>
      <c r="DL33" s="663">
        <v>11333744</v>
      </c>
      <c r="DM33" s="670"/>
      <c r="DN33" s="670"/>
      <c r="DO33" s="670"/>
      <c r="DP33" s="670"/>
      <c r="DQ33" s="670"/>
      <c r="DR33" s="670"/>
      <c r="DS33" s="670"/>
      <c r="DT33" s="670"/>
      <c r="DU33" s="670"/>
      <c r="DV33" s="671"/>
      <c r="DW33" s="660">
        <v>42.4</v>
      </c>
      <c r="DX33" s="672"/>
      <c r="DY33" s="672"/>
      <c r="DZ33" s="672"/>
      <c r="EA33" s="672"/>
      <c r="EB33" s="672"/>
      <c r="EC33" s="684"/>
    </row>
    <row r="34" spans="2:133" ht="11.25" customHeight="1" x14ac:dyDescent="0.15">
      <c r="B34" s="654" t="s">
        <v>324</v>
      </c>
      <c r="C34" s="655"/>
      <c r="D34" s="655"/>
      <c r="E34" s="655"/>
      <c r="F34" s="655"/>
      <c r="G34" s="655"/>
      <c r="H34" s="655"/>
      <c r="I34" s="655"/>
      <c r="J34" s="655"/>
      <c r="K34" s="655"/>
      <c r="L34" s="655"/>
      <c r="M34" s="655"/>
      <c r="N34" s="655"/>
      <c r="O34" s="655"/>
      <c r="P34" s="655"/>
      <c r="Q34" s="656"/>
      <c r="R34" s="657">
        <v>343616</v>
      </c>
      <c r="S34" s="658"/>
      <c r="T34" s="658"/>
      <c r="U34" s="658"/>
      <c r="V34" s="658"/>
      <c r="W34" s="658"/>
      <c r="X34" s="658"/>
      <c r="Y34" s="659"/>
      <c r="Z34" s="695">
        <v>0.7</v>
      </c>
      <c r="AA34" s="695"/>
      <c r="AB34" s="695"/>
      <c r="AC34" s="695"/>
      <c r="AD34" s="696" t="s">
        <v>130</v>
      </c>
      <c r="AE34" s="696"/>
      <c r="AF34" s="696"/>
      <c r="AG34" s="696"/>
      <c r="AH34" s="696"/>
      <c r="AI34" s="696"/>
      <c r="AJ34" s="696"/>
      <c r="AK34" s="696"/>
      <c r="AL34" s="660" t="s">
        <v>246</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325</v>
      </c>
      <c r="CE34" s="655"/>
      <c r="CF34" s="655"/>
      <c r="CG34" s="655"/>
      <c r="CH34" s="655"/>
      <c r="CI34" s="655"/>
      <c r="CJ34" s="655"/>
      <c r="CK34" s="655"/>
      <c r="CL34" s="655"/>
      <c r="CM34" s="655"/>
      <c r="CN34" s="655"/>
      <c r="CO34" s="655"/>
      <c r="CP34" s="655"/>
      <c r="CQ34" s="656"/>
      <c r="CR34" s="657">
        <v>7179752</v>
      </c>
      <c r="CS34" s="658"/>
      <c r="CT34" s="658"/>
      <c r="CU34" s="658"/>
      <c r="CV34" s="658"/>
      <c r="CW34" s="658"/>
      <c r="CX34" s="658"/>
      <c r="CY34" s="659"/>
      <c r="CZ34" s="660">
        <v>16.5</v>
      </c>
      <c r="DA34" s="672"/>
      <c r="DB34" s="672"/>
      <c r="DC34" s="673"/>
      <c r="DD34" s="663">
        <v>4520704</v>
      </c>
      <c r="DE34" s="658"/>
      <c r="DF34" s="658"/>
      <c r="DG34" s="658"/>
      <c r="DH34" s="658"/>
      <c r="DI34" s="658"/>
      <c r="DJ34" s="658"/>
      <c r="DK34" s="659"/>
      <c r="DL34" s="663">
        <v>4127316</v>
      </c>
      <c r="DM34" s="658"/>
      <c r="DN34" s="658"/>
      <c r="DO34" s="658"/>
      <c r="DP34" s="658"/>
      <c r="DQ34" s="658"/>
      <c r="DR34" s="658"/>
      <c r="DS34" s="658"/>
      <c r="DT34" s="658"/>
      <c r="DU34" s="658"/>
      <c r="DV34" s="659"/>
      <c r="DW34" s="660">
        <v>15.4</v>
      </c>
      <c r="DX34" s="672"/>
      <c r="DY34" s="672"/>
      <c r="DZ34" s="672"/>
      <c r="EA34" s="672"/>
      <c r="EB34" s="672"/>
      <c r="EC34" s="684"/>
    </row>
    <row r="35" spans="2:133" ht="11.25" customHeight="1" x14ac:dyDescent="0.15">
      <c r="B35" s="654" t="s">
        <v>326</v>
      </c>
      <c r="C35" s="655"/>
      <c r="D35" s="655"/>
      <c r="E35" s="655"/>
      <c r="F35" s="655"/>
      <c r="G35" s="655"/>
      <c r="H35" s="655"/>
      <c r="I35" s="655"/>
      <c r="J35" s="655"/>
      <c r="K35" s="655"/>
      <c r="L35" s="655"/>
      <c r="M35" s="655"/>
      <c r="N35" s="655"/>
      <c r="O35" s="655"/>
      <c r="P35" s="655"/>
      <c r="Q35" s="656"/>
      <c r="R35" s="657">
        <v>1560424</v>
      </c>
      <c r="S35" s="658"/>
      <c r="T35" s="658"/>
      <c r="U35" s="658"/>
      <c r="V35" s="658"/>
      <c r="W35" s="658"/>
      <c r="X35" s="658"/>
      <c r="Y35" s="659"/>
      <c r="Z35" s="695">
        <v>3.4</v>
      </c>
      <c r="AA35" s="695"/>
      <c r="AB35" s="695"/>
      <c r="AC35" s="695"/>
      <c r="AD35" s="696" t="s">
        <v>130</v>
      </c>
      <c r="AE35" s="696"/>
      <c r="AF35" s="696"/>
      <c r="AG35" s="696"/>
      <c r="AH35" s="696"/>
      <c r="AI35" s="696"/>
      <c r="AJ35" s="696"/>
      <c r="AK35" s="696"/>
      <c r="AL35" s="660" t="s">
        <v>130</v>
      </c>
      <c r="AM35" s="661"/>
      <c r="AN35" s="661"/>
      <c r="AO35" s="697"/>
      <c r="AP35" s="222"/>
      <c r="AQ35" s="709" t="s">
        <v>327</v>
      </c>
      <c r="AR35" s="710"/>
      <c r="AS35" s="710"/>
      <c r="AT35" s="710"/>
      <c r="AU35" s="710"/>
      <c r="AV35" s="710"/>
      <c r="AW35" s="710"/>
      <c r="AX35" s="710"/>
      <c r="AY35" s="710"/>
      <c r="AZ35" s="710"/>
      <c r="BA35" s="710"/>
      <c r="BB35" s="710"/>
      <c r="BC35" s="710"/>
      <c r="BD35" s="710"/>
      <c r="BE35" s="710"/>
      <c r="BF35" s="711"/>
      <c r="BG35" s="709" t="s">
        <v>328</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329</v>
      </c>
      <c r="CE35" s="655"/>
      <c r="CF35" s="655"/>
      <c r="CG35" s="655"/>
      <c r="CH35" s="655"/>
      <c r="CI35" s="655"/>
      <c r="CJ35" s="655"/>
      <c r="CK35" s="655"/>
      <c r="CL35" s="655"/>
      <c r="CM35" s="655"/>
      <c r="CN35" s="655"/>
      <c r="CO35" s="655"/>
      <c r="CP35" s="655"/>
      <c r="CQ35" s="656"/>
      <c r="CR35" s="657">
        <v>442533</v>
      </c>
      <c r="CS35" s="670"/>
      <c r="CT35" s="670"/>
      <c r="CU35" s="670"/>
      <c r="CV35" s="670"/>
      <c r="CW35" s="670"/>
      <c r="CX35" s="670"/>
      <c r="CY35" s="671"/>
      <c r="CZ35" s="660">
        <v>1</v>
      </c>
      <c r="DA35" s="672"/>
      <c r="DB35" s="672"/>
      <c r="DC35" s="673"/>
      <c r="DD35" s="663">
        <v>421579</v>
      </c>
      <c r="DE35" s="670"/>
      <c r="DF35" s="670"/>
      <c r="DG35" s="670"/>
      <c r="DH35" s="670"/>
      <c r="DI35" s="670"/>
      <c r="DJ35" s="670"/>
      <c r="DK35" s="671"/>
      <c r="DL35" s="663">
        <v>421579</v>
      </c>
      <c r="DM35" s="670"/>
      <c r="DN35" s="670"/>
      <c r="DO35" s="670"/>
      <c r="DP35" s="670"/>
      <c r="DQ35" s="670"/>
      <c r="DR35" s="670"/>
      <c r="DS35" s="670"/>
      <c r="DT35" s="670"/>
      <c r="DU35" s="670"/>
      <c r="DV35" s="671"/>
      <c r="DW35" s="660">
        <v>1.6</v>
      </c>
      <c r="DX35" s="672"/>
      <c r="DY35" s="672"/>
      <c r="DZ35" s="672"/>
      <c r="EA35" s="672"/>
      <c r="EB35" s="672"/>
      <c r="EC35" s="684"/>
    </row>
    <row r="36" spans="2:133" ht="11.25" customHeight="1" x14ac:dyDescent="0.15">
      <c r="B36" s="654" t="s">
        <v>330</v>
      </c>
      <c r="C36" s="655"/>
      <c r="D36" s="655"/>
      <c r="E36" s="655"/>
      <c r="F36" s="655"/>
      <c r="G36" s="655"/>
      <c r="H36" s="655"/>
      <c r="I36" s="655"/>
      <c r="J36" s="655"/>
      <c r="K36" s="655"/>
      <c r="L36" s="655"/>
      <c r="M36" s="655"/>
      <c r="N36" s="655"/>
      <c r="O36" s="655"/>
      <c r="P36" s="655"/>
      <c r="Q36" s="656"/>
      <c r="R36" s="657">
        <v>3051115</v>
      </c>
      <c r="S36" s="658"/>
      <c r="T36" s="658"/>
      <c r="U36" s="658"/>
      <c r="V36" s="658"/>
      <c r="W36" s="658"/>
      <c r="X36" s="658"/>
      <c r="Y36" s="659"/>
      <c r="Z36" s="695">
        <v>6.6</v>
      </c>
      <c r="AA36" s="695"/>
      <c r="AB36" s="695"/>
      <c r="AC36" s="695"/>
      <c r="AD36" s="696" t="s">
        <v>130</v>
      </c>
      <c r="AE36" s="696"/>
      <c r="AF36" s="696"/>
      <c r="AG36" s="696"/>
      <c r="AH36" s="696"/>
      <c r="AI36" s="696"/>
      <c r="AJ36" s="696"/>
      <c r="AK36" s="696"/>
      <c r="AL36" s="660" t="s">
        <v>243</v>
      </c>
      <c r="AM36" s="661"/>
      <c r="AN36" s="661"/>
      <c r="AO36" s="697"/>
      <c r="AP36" s="222"/>
      <c r="AQ36" s="706" t="s">
        <v>331</v>
      </c>
      <c r="AR36" s="707"/>
      <c r="AS36" s="707"/>
      <c r="AT36" s="707"/>
      <c r="AU36" s="707"/>
      <c r="AV36" s="707"/>
      <c r="AW36" s="707"/>
      <c r="AX36" s="707"/>
      <c r="AY36" s="708"/>
      <c r="AZ36" s="712">
        <v>4971145</v>
      </c>
      <c r="BA36" s="713"/>
      <c r="BB36" s="713"/>
      <c r="BC36" s="713"/>
      <c r="BD36" s="713"/>
      <c r="BE36" s="713"/>
      <c r="BF36" s="714"/>
      <c r="BG36" s="715" t="s">
        <v>332</v>
      </c>
      <c r="BH36" s="716"/>
      <c r="BI36" s="716"/>
      <c r="BJ36" s="716"/>
      <c r="BK36" s="716"/>
      <c r="BL36" s="716"/>
      <c r="BM36" s="716"/>
      <c r="BN36" s="716"/>
      <c r="BO36" s="716"/>
      <c r="BP36" s="716"/>
      <c r="BQ36" s="716"/>
      <c r="BR36" s="716"/>
      <c r="BS36" s="716"/>
      <c r="BT36" s="716"/>
      <c r="BU36" s="717"/>
      <c r="BV36" s="712">
        <v>11201</v>
      </c>
      <c r="BW36" s="713"/>
      <c r="BX36" s="713"/>
      <c r="BY36" s="713"/>
      <c r="BZ36" s="713"/>
      <c r="CA36" s="713"/>
      <c r="CB36" s="714"/>
      <c r="CD36" s="654" t="s">
        <v>333</v>
      </c>
      <c r="CE36" s="655"/>
      <c r="CF36" s="655"/>
      <c r="CG36" s="655"/>
      <c r="CH36" s="655"/>
      <c r="CI36" s="655"/>
      <c r="CJ36" s="655"/>
      <c r="CK36" s="655"/>
      <c r="CL36" s="655"/>
      <c r="CM36" s="655"/>
      <c r="CN36" s="655"/>
      <c r="CO36" s="655"/>
      <c r="CP36" s="655"/>
      <c r="CQ36" s="656"/>
      <c r="CR36" s="657">
        <v>7157707</v>
      </c>
      <c r="CS36" s="658"/>
      <c r="CT36" s="658"/>
      <c r="CU36" s="658"/>
      <c r="CV36" s="658"/>
      <c r="CW36" s="658"/>
      <c r="CX36" s="658"/>
      <c r="CY36" s="659"/>
      <c r="CZ36" s="660">
        <v>16.5</v>
      </c>
      <c r="DA36" s="672"/>
      <c r="DB36" s="672"/>
      <c r="DC36" s="673"/>
      <c r="DD36" s="663">
        <v>6027527</v>
      </c>
      <c r="DE36" s="658"/>
      <c r="DF36" s="658"/>
      <c r="DG36" s="658"/>
      <c r="DH36" s="658"/>
      <c r="DI36" s="658"/>
      <c r="DJ36" s="658"/>
      <c r="DK36" s="659"/>
      <c r="DL36" s="663">
        <v>4365002</v>
      </c>
      <c r="DM36" s="658"/>
      <c r="DN36" s="658"/>
      <c r="DO36" s="658"/>
      <c r="DP36" s="658"/>
      <c r="DQ36" s="658"/>
      <c r="DR36" s="658"/>
      <c r="DS36" s="658"/>
      <c r="DT36" s="658"/>
      <c r="DU36" s="658"/>
      <c r="DV36" s="659"/>
      <c r="DW36" s="660">
        <v>16.3</v>
      </c>
      <c r="DX36" s="672"/>
      <c r="DY36" s="672"/>
      <c r="DZ36" s="672"/>
      <c r="EA36" s="672"/>
      <c r="EB36" s="672"/>
      <c r="EC36" s="684"/>
    </row>
    <row r="37" spans="2:133" ht="11.25" customHeight="1" x14ac:dyDescent="0.15">
      <c r="B37" s="654" t="s">
        <v>334</v>
      </c>
      <c r="C37" s="655"/>
      <c r="D37" s="655"/>
      <c r="E37" s="655"/>
      <c r="F37" s="655"/>
      <c r="G37" s="655"/>
      <c r="H37" s="655"/>
      <c r="I37" s="655"/>
      <c r="J37" s="655"/>
      <c r="K37" s="655"/>
      <c r="L37" s="655"/>
      <c r="M37" s="655"/>
      <c r="N37" s="655"/>
      <c r="O37" s="655"/>
      <c r="P37" s="655"/>
      <c r="Q37" s="656"/>
      <c r="R37" s="657">
        <v>641924</v>
      </c>
      <c r="S37" s="658"/>
      <c r="T37" s="658"/>
      <c r="U37" s="658"/>
      <c r="V37" s="658"/>
      <c r="W37" s="658"/>
      <c r="X37" s="658"/>
      <c r="Y37" s="659"/>
      <c r="Z37" s="695">
        <v>1.4</v>
      </c>
      <c r="AA37" s="695"/>
      <c r="AB37" s="695"/>
      <c r="AC37" s="695"/>
      <c r="AD37" s="696">
        <v>3306</v>
      </c>
      <c r="AE37" s="696"/>
      <c r="AF37" s="696"/>
      <c r="AG37" s="696"/>
      <c r="AH37" s="696"/>
      <c r="AI37" s="696"/>
      <c r="AJ37" s="696"/>
      <c r="AK37" s="696"/>
      <c r="AL37" s="660">
        <v>0</v>
      </c>
      <c r="AM37" s="661"/>
      <c r="AN37" s="661"/>
      <c r="AO37" s="697"/>
      <c r="AQ37" s="690" t="s">
        <v>335</v>
      </c>
      <c r="AR37" s="691"/>
      <c r="AS37" s="691"/>
      <c r="AT37" s="691"/>
      <c r="AU37" s="691"/>
      <c r="AV37" s="691"/>
      <c r="AW37" s="691"/>
      <c r="AX37" s="691"/>
      <c r="AY37" s="692"/>
      <c r="AZ37" s="657">
        <v>1347201</v>
      </c>
      <c r="BA37" s="658"/>
      <c r="BB37" s="658"/>
      <c r="BC37" s="658"/>
      <c r="BD37" s="670"/>
      <c r="BE37" s="670"/>
      <c r="BF37" s="693"/>
      <c r="BG37" s="654" t="s">
        <v>336</v>
      </c>
      <c r="BH37" s="655"/>
      <c r="BI37" s="655"/>
      <c r="BJ37" s="655"/>
      <c r="BK37" s="655"/>
      <c r="BL37" s="655"/>
      <c r="BM37" s="655"/>
      <c r="BN37" s="655"/>
      <c r="BO37" s="655"/>
      <c r="BP37" s="655"/>
      <c r="BQ37" s="655"/>
      <c r="BR37" s="655"/>
      <c r="BS37" s="655"/>
      <c r="BT37" s="655"/>
      <c r="BU37" s="656"/>
      <c r="BV37" s="657">
        <v>-32121</v>
      </c>
      <c r="BW37" s="658"/>
      <c r="BX37" s="658"/>
      <c r="BY37" s="658"/>
      <c r="BZ37" s="658"/>
      <c r="CA37" s="658"/>
      <c r="CB37" s="694"/>
      <c r="CD37" s="654" t="s">
        <v>337</v>
      </c>
      <c r="CE37" s="655"/>
      <c r="CF37" s="655"/>
      <c r="CG37" s="655"/>
      <c r="CH37" s="655"/>
      <c r="CI37" s="655"/>
      <c r="CJ37" s="655"/>
      <c r="CK37" s="655"/>
      <c r="CL37" s="655"/>
      <c r="CM37" s="655"/>
      <c r="CN37" s="655"/>
      <c r="CO37" s="655"/>
      <c r="CP37" s="655"/>
      <c r="CQ37" s="656"/>
      <c r="CR37" s="657">
        <v>2302982</v>
      </c>
      <c r="CS37" s="670"/>
      <c r="CT37" s="670"/>
      <c r="CU37" s="670"/>
      <c r="CV37" s="670"/>
      <c r="CW37" s="670"/>
      <c r="CX37" s="670"/>
      <c r="CY37" s="671"/>
      <c r="CZ37" s="660">
        <v>5.3</v>
      </c>
      <c r="DA37" s="672"/>
      <c r="DB37" s="672"/>
      <c r="DC37" s="673"/>
      <c r="DD37" s="663">
        <v>2302982</v>
      </c>
      <c r="DE37" s="670"/>
      <c r="DF37" s="670"/>
      <c r="DG37" s="670"/>
      <c r="DH37" s="670"/>
      <c r="DI37" s="670"/>
      <c r="DJ37" s="670"/>
      <c r="DK37" s="671"/>
      <c r="DL37" s="663">
        <v>2106267</v>
      </c>
      <c r="DM37" s="670"/>
      <c r="DN37" s="670"/>
      <c r="DO37" s="670"/>
      <c r="DP37" s="670"/>
      <c r="DQ37" s="670"/>
      <c r="DR37" s="670"/>
      <c r="DS37" s="670"/>
      <c r="DT37" s="670"/>
      <c r="DU37" s="670"/>
      <c r="DV37" s="671"/>
      <c r="DW37" s="660">
        <v>7.9</v>
      </c>
      <c r="DX37" s="672"/>
      <c r="DY37" s="672"/>
      <c r="DZ37" s="672"/>
      <c r="EA37" s="672"/>
      <c r="EB37" s="672"/>
      <c r="EC37" s="684"/>
    </row>
    <row r="38" spans="2:133" ht="11.25" customHeight="1" x14ac:dyDescent="0.15">
      <c r="B38" s="654" t="s">
        <v>338</v>
      </c>
      <c r="C38" s="655"/>
      <c r="D38" s="655"/>
      <c r="E38" s="655"/>
      <c r="F38" s="655"/>
      <c r="G38" s="655"/>
      <c r="H38" s="655"/>
      <c r="I38" s="655"/>
      <c r="J38" s="655"/>
      <c r="K38" s="655"/>
      <c r="L38" s="655"/>
      <c r="M38" s="655"/>
      <c r="N38" s="655"/>
      <c r="O38" s="655"/>
      <c r="P38" s="655"/>
      <c r="Q38" s="656"/>
      <c r="R38" s="657">
        <v>2264659</v>
      </c>
      <c r="S38" s="658"/>
      <c r="T38" s="658"/>
      <c r="U38" s="658"/>
      <c r="V38" s="658"/>
      <c r="W38" s="658"/>
      <c r="X38" s="658"/>
      <c r="Y38" s="659"/>
      <c r="Z38" s="695">
        <v>4.9000000000000004</v>
      </c>
      <c r="AA38" s="695"/>
      <c r="AB38" s="695"/>
      <c r="AC38" s="695"/>
      <c r="AD38" s="696" t="s">
        <v>130</v>
      </c>
      <c r="AE38" s="696"/>
      <c r="AF38" s="696"/>
      <c r="AG38" s="696"/>
      <c r="AH38" s="696"/>
      <c r="AI38" s="696"/>
      <c r="AJ38" s="696"/>
      <c r="AK38" s="696"/>
      <c r="AL38" s="660" t="s">
        <v>130</v>
      </c>
      <c r="AM38" s="661"/>
      <c r="AN38" s="661"/>
      <c r="AO38" s="697"/>
      <c r="AQ38" s="690" t="s">
        <v>339</v>
      </c>
      <c r="AR38" s="691"/>
      <c r="AS38" s="691"/>
      <c r="AT38" s="691"/>
      <c r="AU38" s="691"/>
      <c r="AV38" s="691"/>
      <c r="AW38" s="691"/>
      <c r="AX38" s="691"/>
      <c r="AY38" s="692"/>
      <c r="AZ38" s="657">
        <v>233617</v>
      </c>
      <c r="BA38" s="658"/>
      <c r="BB38" s="658"/>
      <c r="BC38" s="658"/>
      <c r="BD38" s="670"/>
      <c r="BE38" s="670"/>
      <c r="BF38" s="693"/>
      <c r="BG38" s="654" t="s">
        <v>340</v>
      </c>
      <c r="BH38" s="655"/>
      <c r="BI38" s="655"/>
      <c r="BJ38" s="655"/>
      <c r="BK38" s="655"/>
      <c r="BL38" s="655"/>
      <c r="BM38" s="655"/>
      <c r="BN38" s="655"/>
      <c r="BO38" s="655"/>
      <c r="BP38" s="655"/>
      <c r="BQ38" s="655"/>
      <c r="BR38" s="655"/>
      <c r="BS38" s="655"/>
      <c r="BT38" s="655"/>
      <c r="BU38" s="656"/>
      <c r="BV38" s="657">
        <v>10431</v>
      </c>
      <c r="BW38" s="658"/>
      <c r="BX38" s="658"/>
      <c r="BY38" s="658"/>
      <c r="BZ38" s="658"/>
      <c r="CA38" s="658"/>
      <c r="CB38" s="694"/>
      <c r="CD38" s="654" t="s">
        <v>341</v>
      </c>
      <c r="CE38" s="655"/>
      <c r="CF38" s="655"/>
      <c r="CG38" s="655"/>
      <c r="CH38" s="655"/>
      <c r="CI38" s="655"/>
      <c r="CJ38" s="655"/>
      <c r="CK38" s="655"/>
      <c r="CL38" s="655"/>
      <c r="CM38" s="655"/>
      <c r="CN38" s="655"/>
      <c r="CO38" s="655"/>
      <c r="CP38" s="655"/>
      <c r="CQ38" s="656"/>
      <c r="CR38" s="657">
        <v>3061892</v>
      </c>
      <c r="CS38" s="658"/>
      <c r="CT38" s="658"/>
      <c r="CU38" s="658"/>
      <c r="CV38" s="658"/>
      <c r="CW38" s="658"/>
      <c r="CX38" s="658"/>
      <c r="CY38" s="659"/>
      <c r="CZ38" s="660">
        <v>7.1</v>
      </c>
      <c r="DA38" s="672"/>
      <c r="DB38" s="672"/>
      <c r="DC38" s="673"/>
      <c r="DD38" s="663">
        <v>2560344</v>
      </c>
      <c r="DE38" s="658"/>
      <c r="DF38" s="658"/>
      <c r="DG38" s="658"/>
      <c r="DH38" s="658"/>
      <c r="DI38" s="658"/>
      <c r="DJ38" s="658"/>
      <c r="DK38" s="659"/>
      <c r="DL38" s="663">
        <v>2419847</v>
      </c>
      <c r="DM38" s="658"/>
      <c r="DN38" s="658"/>
      <c r="DO38" s="658"/>
      <c r="DP38" s="658"/>
      <c r="DQ38" s="658"/>
      <c r="DR38" s="658"/>
      <c r="DS38" s="658"/>
      <c r="DT38" s="658"/>
      <c r="DU38" s="658"/>
      <c r="DV38" s="659"/>
      <c r="DW38" s="660">
        <v>9</v>
      </c>
      <c r="DX38" s="672"/>
      <c r="DY38" s="672"/>
      <c r="DZ38" s="672"/>
      <c r="EA38" s="672"/>
      <c r="EB38" s="672"/>
      <c r="EC38" s="684"/>
    </row>
    <row r="39" spans="2:133" ht="11.25" customHeight="1" x14ac:dyDescent="0.15">
      <c r="B39" s="654" t="s">
        <v>342</v>
      </c>
      <c r="C39" s="655"/>
      <c r="D39" s="655"/>
      <c r="E39" s="655"/>
      <c r="F39" s="655"/>
      <c r="G39" s="655"/>
      <c r="H39" s="655"/>
      <c r="I39" s="655"/>
      <c r="J39" s="655"/>
      <c r="K39" s="655"/>
      <c r="L39" s="655"/>
      <c r="M39" s="655"/>
      <c r="N39" s="655"/>
      <c r="O39" s="655"/>
      <c r="P39" s="655"/>
      <c r="Q39" s="656"/>
      <c r="R39" s="657" t="s">
        <v>246</v>
      </c>
      <c r="S39" s="658"/>
      <c r="T39" s="658"/>
      <c r="U39" s="658"/>
      <c r="V39" s="658"/>
      <c r="W39" s="658"/>
      <c r="X39" s="658"/>
      <c r="Y39" s="659"/>
      <c r="Z39" s="695" t="s">
        <v>130</v>
      </c>
      <c r="AA39" s="695"/>
      <c r="AB39" s="695"/>
      <c r="AC39" s="695"/>
      <c r="AD39" s="696" t="s">
        <v>130</v>
      </c>
      <c r="AE39" s="696"/>
      <c r="AF39" s="696"/>
      <c r="AG39" s="696"/>
      <c r="AH39" s="696"/>
      <c r="AI39" s="696"/>
      <c r="AJ39" s="696"/>
      <c r="AK39" s="696"/>
      <c r="AL39" s="660" t="s">
        <v>130</v>
      </c>
      <c r="AM39" s="661"/>
      <c r="AN39" s="661"/>
      <c r="AO39" s="697"/>
      <c r="AQ39" s="690" t="s">
        <v>343</v>
      </c>
      <c r="AR39" s="691"/>
      <c r="AS39" s="691"/>
      <c r="AT39" s="691"/>
      <c r="AU39" s="691"/>
      <c r="AV39" s="691"/>
      <c r="AW39" s="691"/>
      <c r="AX39" s="691"/>
      <c r="AY39" s="692"/>
      <c r="AZ39" s="657">
        <v>141435</v>
      </c>
      <c r="BA39" s="658"/>
      <c r="BB39" s="658"/>
      <c r="BC39" s="658"/>
      <c r="BD39" s="670"/>
      <c r="BE39" s="670"/>
      <c r="BF39" s="693"/>
      <c r="BG39" s="654" t="s">
        <v>344</v>
      </c>
      <c r="BH39" s="655"/>
      <c r="BI39" s="655"/>
      <c r="BJ39" s="655"/>
      <c r="BK39" s="655"/>
      <c r="BL39" s="655"/>
      <c r="BM39" s="655"/>
      <c r="BN39" s="655"/>
      <c r="BO39" s="655"/>
      <c r="BP39" s="655"/>
      <c r="BQ39" s="655"/>
      <c r="BR39" s="655"/>
      <c r="BS39" s="655"/>
      <c r="BT39" s="655"/>
      <c r="BU39" s="656"/>
      <c r="BV39" s="657">
        <v>16206</v>
      </c>
      <c r="BW39" s="658"/>
      <c r="BX39" s="658"/>
      <c r="BY39" s="658"/>
      <c r="BZ39" s="658"/>
      <c r="CA39" s="658"/>
      <c r="CB39" s="694"/>
      <c r="CD39" s="654" t="s">
        <v>345</v>
      </c>
      <c r="CE39" s="655"/>
      <c r="CF39" s="655"/>
      <c r="CG39" s="655"/>
      <c r="CH39" s="655"/>
      <c r="CI39" s="655"/>
      <c r="CJ39" s="655"/>
      <c r="CK39" s="655"/>
      <c r="CL39" s="655"/>
      <c r="CM39" s="655"/>
      <c r="CN39" s="655"/>
      <c r="CO39" s="655"/>
      <c r="CP39" s="655"/>
      <c r="CQ39" s="656"/>
      <c r="CR39" s="657">
        <v>1776247</v>
      </c>
      <c r="CS39" s="670"/>
      <c r="CT39" s="670"/>
      <c r="CU39" s="670"/>
      <c r="CV39" s="670"/>
      <c r="CW39" s="670"/>
      <c r="CX39" s="670"/>
      <c r="CY39" s="671"/>
      <c r="CZ39" s="660">
        <v>4.0999999999999996</v>
      </c>
      <c r="DA39" s="672"/>
      <c r="DB39" s="672"/>
      <c r="DC39" s="673"/>
      <c r="DD39" s="663">
        <v>1772570</v>
      </c>
      <c r="DE39" s="670"/>
      <c r="DF39" s="670"/>
      <c r="DG39" s="670"/>
      <c r="DH39" s="670"/>
      <c r="DI39" s="670"/>
      <c r="DJ39" s="670"/>
      <c r="DK39" s="671"/>
      <c r="DL39" s="663" t="s">
        <v>243</v>
      </c>
      <c r="DM39" s="670"/>
      <c r="DN39" s="670"/>
      <c r="DO39" s="670"/>
      <c r="DP39" s="670"/>
      <c r="DQ39" s="670"/>
      <c r="DR39" s="670"/>
      <c r="DS39" s="670"/>
      <c r="DT39" s="670"/>
      <c r="DU39" s="670"/>
      <c r="DV39" s="671"/>
      <c r="DW39" s="660" t="s">
        <v>243</v>
      </c>
      <c r="DX39" s="672"/>
      <c r="DY39" s="672"/>
      <c r="DZ39" s="672"/>
      <c r="EA39" s="672"/>
      <c r="EB39" s="672"/>
      <c r="EC39" s="684"/>
    </row>
    <row r="40" spans="2:133" ht="11.25" customHeight="1" x14ac:dyDescent="0.15">
      <c r="B40" s="654" t="s">
        <v>346</v>
      </c>
      <c r="C40" s="655"/>
      <c r="D40" s="655"/>
      <c r="E40" s="655"/>
      <c r="F40" s="655"/>
      <c r="G40" s="655"/>
      <c r="H40" s="655"/>
      <c r="I40" s="655"/>
      <c r="J40" s="655"/>
      <c r="K40" s="655"/>
      <c r="L40" s="655"/>
      <c r="M40" s="655"/>
      <c r="N40" s="655"/>
      <c r="O40" s="655"/>
      <c r="P40" s="655"/>
      <c r="Q40" s="656"/>
      <c r="R40" s="657">
        <v>570259</v>
      </c>
      <c r="S40" s="658"/>
      <c r="T40" s="658"/>
      <c r="U40" s="658"/>
      <c r="V40" s="658"/>
      <c r="W40" s="658"/>
      <c r="X40" s="658"/>
      <c r="Y40" s="659"/>
      <c r="Z40" s="695">
        <v>1.2</v>
      </c>
      <c r="AA40" s="695"/>
      <c r="AB40" s="695"/>
      <c r="AC40" s="695"/>
      <c r="AD40" s="696" t="s">
        <v>130</v>
      </c>
      <c r="AE40" s="696"/>
      <c r="AF40" s="696"/>
      <c r="AG40" s="696"/>
      <c r="AH40" s="696"/>
      <c r="AI40" s="696"/>
      <c r="AJ40" s="696"/>
      <c r="AK40" s="696"/>
      <c r="AL40" s="660" t="s">
        <v>130</v>
      </c>
      <c r="AM40" s="661"/>
      <c r="AN40" s="661"/>
      <c r="AO40" s="697"/>
      <c r="AQ40" s="690" t="s">
        <v>347</v>
      </c>
      <c r="AR40" s="691"/>
      <c r="AS40" s="691"/>
      <c r="AT40" s="691"/>
      <c r="AU40" s="691"/>
      <c r="AV40" s="691"/>
      <c r="AW40" s="691"/>
      <c r="AX40" s="691"/>
      <c r="AY40" s="692"/>
      <c r="AZ40" s="657">
        <v>126000</v>
      </c>
      <c r="BA40" s="658"/>
      <c r="BB40" s="658"/>
      <c r="BC40" s="658"/>
      <c r="BD40" s="670"/>
      <c r="BE40" s="670"/>
      <c r="BF40" s="693"/>
      <c r="BG40" s="698" t="s">
        <v>348</v>
      </c>
      <c r="BH40" s="699"/>
      <c r="BI40" s="699"/>
      <c r="BJ40" s="699"/>
      <c r="BK40" s="699"/>
      <c r="BL40" s="223"/>
      <c r="BM40" s="655" t="s">
        <v>349</v>
      </c>
      <c r="BN40" s="655"/>
      <c r="BO40" s="655"/>
      <c r="BP40" s="655"/>
      <c r="BQ40" s="655"/>
      <c r="BR40" s="655"/>
      <c r="BS40" s="655"/>
      <c r="BT40" s="655"/>
      <c r="BU40" s="656"/>
      <c r="BV40" s="657">
        <v>96</v>
      </c>
      <c r="BW40" s="658"/>
      <c r="BX40" s="658"/>
      <c r="BY40" s="658"/>
      <c r="BZ40" s="658"/>
      <c r="CA40" s="658"/>
      <c r="CB40" s="694"/>
      <c r="CD40" s="654" t="s">
        <v>350</v>
      </c>
      <c r="CE40" s="655"/>
      <c r="CF40" s="655"/>
      <c r="CG40" s="655"/>
      <c r="CH40" s="655"/>
      <c r="CI40" s="655"/>
      <c r="CJ40" s="655"/>
      <c r="CK40" s="655"/>
      <c r="CL40" s="655"/>
      <c r="CM40" s="655"/>
      <c r="CN40" s="655"/>
      <c r="CO40" s="655"/>
      <c r="CP40" s="655"/>
      <c r="CQ40" s="656"/>
      <c r="CR40" s="657">
        <v>424127</v>
      </c>
      <c r="CS40" s="658"/>
      <c r="CT40" s="658"/>
      <c r="CU40" s="658"/>
      <c r="CV40" s="658"/>
      <c r="CW40" s="658"/>
      <c r="CX40" s="658"/>
      <c r="CY40" s="659"/>
      <c r="CZ40" s="660">
        <v>1</v>
      </c>
      <c r="DA40" s="672"/>
      <c r="DB40" s="672"/>
      <c r="DC40" s="673"/>
      <c r="DD40" s="663">
        <v>417057</v>
      </c>
      <c r="DE40" s="658"/>
      <c r="DF40" s="658"/>
      <c r="DG40" s="658"/>
      <c r="DH40" s="658"/>
      <c r="DI40" s="658"/>
      <c r="DJ40" s="658"/>
      <c r="DK40" s="659"/>
      <c r="DL40" s="663" t="s">
        <v>130</v>
      </c>
      <c r="DM40" s="658"/>
      <c r="DN40" s="658"/>
      <c r="DO40" s="658"/>
      <c r="DP40" s="658"/>
      <c r="DQ40" s="658"/>
      <c r="DR40" s="658"/>
      <c r="DS40" s="658"/>
      <c r="DT40" s="658"/>
      <c r="DU40" s="658"/>
      <c r="DV40" s="659"/>
      <c r="DW40" s="660" t="s">
        <v>243</v>
      </c>
      <c r="DX40" s="672"/>
      <c r="DY40" s="672"/>
      <c r="DZ40" s="672"/>
      <c r="EA40" s="672"/>
      <c r="EB40" s="672"/>
      <c r="EC40" s="684"/>
    </row>
    <row r="41" spans="2:133" ht="11.25" customHeight="1" x14ac:dyDescent="0.15">
      <c r="B41" s="638" t="s">
        <v>351</v>
      </c>
      <c r="C41" s="639"/>
      <c r="D41" s="639"/>
      <c r="E41" s="639"/>
      <c r="F41" s="639"/>
      <c r="G41" s="639"/>
      <c r="H41" s="639"/>
      <c r="I41" s="639"/>
      <c r="J41" s="639"/>
      <c r="K41" s="639"/>
      <c r="L41" s="639"/>
      <c r="M41" s="639"/>
      <c r="N41" s="639"/>
      <c r="O41" s="639"/>
      <c r="P41" s="639"/>
      <c r="Q41" s="640"/>
      <c r="R41" s="641">
        <v>46229457</v>
      </c>
      <c r="S41" s="682"/>
      <c r="T41" s="682"/>
      <c r="U41" s="682"/>
      <c r="V41" s="682"/>
      <c r="W41" s="682"/>
      <c r="X41" s="682"/>
      <c r="Y41" s="685"/>
      <c r="Z41" s="686">
        <v>100</v>
      </c>
      <c r="AA41" s="686"/>
      <c r="AB41" s="686"/>
      <c r="AC41" s="686"/>
      <c r="AD41" s="687">
        <v>26184738</v>
      </c>
      <c r="AE41" s="687"/>
      <c r="AF41" s="687"/>
      <c r="AG41" s="687"/>
      <c r="AH41" s="687"/>
      <c r="AI41" s="687"/>
      <c r="AJ41" s="687"/>
      <c r="AK41" s="687"/>
      <c r="AL41" s="644">
        <v>100</v>
      </c>
      <c r="AM41" s="688"/>
      <c r="AN41" s="688"/>
      <c r="AO41" s="689"/>
      <c r="AQ41" s="690" t="s">
        <v>352</v>
      </c>
      <c r="AR41" s="691"/>
      <c r="AS41" s="691"/>
      <c r="AT41" s="691"/>
      <c r="AU41" s="691"/>
      <c r="AV41" s="691"/>
      <c r="AW41" s="691"/>
      <c r="AX41" s="691"/>
      <c r="AY41" s="692"/>
      <c r="AZ41" s="657">
        <v>563350</v>
      </c>
      <c r="BA41" s="658"/>
      <c r="BB41" s="658"/>
      <c r="BC41" s="658"/>
      <c r="BD41" s="670"/>
      <c r="BE41" s="670"/>
      <c r="BF41" s="693"/>
      <c r="BG41" s="698"/>
      <c r="BH41" s="699"/>
      <c r="BI41" s="699"/>
      <c r="BJ41" s="699"/>
      <c r="BK41" s="699"/>
      <c r="BL41" s="223"/>
      <c r="BM41" s="655" t="s">
        <v>353</v>
      </c>
      <c r="BN41" s="655"/>
      <c r="BO41" s="655"/>
      <c r="BP41" s="655"/>
      <c r="BQ41" s="655"/>
      <c r="BR41" s="655"/>
      <c r="BS41" s="655"/>
      <c r="BT41" s="655"/>
      <c r="BU41" s="656"/>
      <c r="BV41" s="657" t="s">
        <v>130</v>
      </c>
      <c r="BW41" s="658"/>
      <c r="BX41" s="658"/>
      <c r="BY41" s="658"/>
      <c r="BZ41" s="658"/>
      <c r="CA41" s="658"/>
      <c r="CB41" s="694"/>
      <c r="CD41" s="654" t="s">
        <v>354</v>
      </c>
      <c r="CE41" s="655"/>
      <c r="CF41" s="655"/>
      <c r="CG41" s="655"/>
      <c r="CH41" s="655"/>
      <c r="CI41" s="655"/>
      <c r="CJ41" s="655"/>
      <c r="CK41" s="655"/>
      <c r="CL41" s="655"/>
      <c r="CM41" s="655"/>
      <c r="CN41" s="655"/>
      <c r="CO41" s="655"/>
      <c r="CP41" s="655"/>
      <c r="CQ41" s="656"/>
      <c r="CR41" s="657" t="s">
        <v>130</v>
      </c>
      <c r="CS41" s="670"/>
      <c r="CT41" s="670"/>
      <c r="CU41" s="670"/>
      <c r="CV41" s="670"/>
      <c r="CW41" s="670"/>
      <c r="CX41" s="670"/>
      <c r="CY41" s="671"/>
      <c r="CZ41" s="660" t="s">
        <v>243</v>
      </c>
      <c r="DA41" s="672"/>
      <c r="DB41" s="672"/>
      <c r="DC41" s="673"/>
      <c r="DD41" s="663" t="s">
        <v>246</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355</v>
      </c>
      <c r="AR42" s="703"/>
      <c r="AS42" s="703"/>
      <c r="AT42" s="703"/>
      <c r="AU42" s="703"/>
      <c r="AV42" s="703"/>
      <c r="AW42" s="703"/>
      <c r="AX42" s="703"/>
      <c r="AY42" s="704"/>
      <c r="AZ42" s="641">
        <v>2559542</v>
      </c>
      <c r="BA42" s="682"/>
      <c r="BB42" s="682"/>
      <c r="BC42" s="682"/>
      <c r="BD42" s="642"/>
      <c r="BE42" s="642"/>
      <c r="BF42" s="705"/>
      <c r="BG42" s="700"/>
      <c r="BH42" s="701"/>
      <c r="BI42" s="701"/>
      <c r="BJ42" s="701"/>
      <c r="BK42" s="701"/>
      <c r="BL42" s="224"/>
      <c r="BM42" s="639" t="s">
        <v>356</v>
      </c>
      <c r="BN42" s="639"/>
      <c r="BO42" s="639"/>
      <c r="BP42" s="639"/>
      <c r="BQ42" s="639"/>
      <c r="BR42" s="639"/>
      <c r="BS42" s="639"/>
      <c r="BT42" s="639"/>
      <c r="BU42" s="640"/>
      <c r="BV42" s="641">
        <v>385</v>
      </c>
      <c r="BW42" s="682"/>
      <c r="BX42" s="682"/>
      <c r="BY42" s="682"/>
      <c r="BZ42" s="682"/>
      <c r="CA42" s="682"/>
      <c r="CB42" s="683"/>
      <c r="CD42" s="654" t="s">
        <v>357</v>
      </c>
      <c r="CE42" s="655"/>
      <c r="CF42" s="655"/>
      <c r="CG42" s="655"/>
      <c r="CH42" s="655"/>
      <c r="CI42" s="655"/>
      <c r="CJ42" s="655"/>
      <c r="CK42" s="655"/>
      <c r="CL42" s="655"/>
      <c r="CM42" s="655"/>
      <c r="CN42" s="655"/>
      <c r="CO42" s="655"/>
      <c r="CP42" s="655"/>
      <c r="CQ42" s="656"/>
      <c r="CR42" s="657">
        <v>4026577</v>
      </c>
      <c r="CS42" s="670"/>
      <c r="CT42" s="670"/>
      <c r="CU42" s="670"/>
      <c r="CV42" s="670"/>
      <c r="CW42" s="670"/>
      <c r="CX42" s="670"/>
      <c r="CY42" s="671"/>
      <c r="CZ42" s="660">
        <v>9.3000000000000007</v>
      </c>
      <c r="DA42" s="672"/>
      <c r="DB42" s="672"/>
      <c r="DC42" s="673"/>
      <c r="DD42" s="663">
        <v>1137396</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358</v>
      </c>
      <c r="CD43" s="654" t="s">
        <v>359</v>
      </c>
      <c r="CE43" s="655"/>
      <c r="CF43" s="655"/>
      <c r="CG43" s="655"/>
      <c r="CH43" s="655"/>
      <c r="CI43" s="655"/>
      <c r="CJ43" s="655"/>
      <c r="CK43" s="655"/>
      <c r="CL43" s="655"/>
      <c r="CM43" s="655"/>
      <c r="CN43" s="655"/>
      <c r="CO43" s="655"/>
      <c r="CP43" s="655"/>
      <c r="CQ43" s="656"/>
      <c r="CR43" s="657">
        <v>178872</v>
      </c>
      <c r="CS43" s="670"/>
      <c r="CT43" s="670"/>
      <c r="CU43" s="670"/>
      <c r="CV43" s="670"/>
      <c r="CW43" s="670"/>
      <c r="CX43" s="670"/>
      <c r="CY43" s="671"/>
      <c r="CZ43" s="660">
        <v>0.4</v>
      </c>
      <c r="DA43" s="672"/>
      <c r="DB43" s="672"/>
      <c r="DC43" s="673"/>
      <c r="DD43" s="663">
        <v>178872</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360</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307</v>
      </c>
      <c r="CE44" s="677"/>
      <c r="CF44" s="654" t="s">
        <v>361</v>
      </c>
      <c r="CG44" s="655"/>
      <c r="CH44" s="655"/>
      <c r="CI44" s="655"/>
      <c r="CJ44" s="655"/>
      <c r="CK44" s="655"/>
      <c r="CL44" s="655"/>
      <c r="CM44" s="655"/>
      <c r="CN44" s="655"/>
      <c r="CO44" s="655"/>
      <c r="CP44" s="655"/>
      <c r="CQ44" s="656"/>
      <c r="CR44" s="657">
        <v>3986837</v>
      </c>
      <c r="CS44" s="658"/>
      <c r="CT44" s="658"/>
      <c r="CU44" s="658"/>
      <c r="CV44" s="658"/>
      <c r="CW44" s="658"/>
      <c r="CX44" s="658"/>
      <c r="CY44" s="659"/>
      <c r="CZ44" s="660">
        <v>9.1999999999999993</v>
      </c>
      <c r="DA44" s="661"/>
      <c r="DB44" s="661"/>
      <c r="DC44" s="662"/>
      <c r="DD44" s="663">
        <v>1097656</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362</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363</v>
      </c>
      <c r="CG45" s="655"/>
      <c r="CH45" s="655"/>
      <c r="CI45" s="655"/>
      <c r="CJ45" s="655"/>
      <c r="CK45" s="655"/>
      <c r="CL45" s="655"/>
      <c r="CM45" s="655"/>
      <c r="CN45" s="655"/>
      <c r="CO45" s="655"/>
      <c r="CP45" s="655"/>
      <c r="CQ45" s="656"/>
      <c r="CR45" s="657">
        <v>1502050</v>
      </c>
      <c r="CS45" s="670"/>
      <c r="CT45" s="670"/>
      <c r="CU45" s="670"/>
      <c r="CV45" s="670"/>
      <c r="CW45" s="670"/>
      <c r="CX45" s="670"/>
      <c r="CY45" s="671"/>
      <c r="CZ45" s="660">
        <v>3.5</v>
      </c>
      <c r="DA45" s="672"/>
      <c r="DB45" s="672"/>
      <c r="DC45" s="673"/>
      <c r="DD45" s="663">
        <v>149794</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364</v>
      </c>
      <c r="CG46" s="655"/>
      <c r="CH46" s="655"/>
      <c r="CI46" s="655"/>
      <c r="CJ46" s="655"/>
      <c r="CK46" s="655"/>
      <c r="CL46" s="655"/>
      <c r="CM46" s="655"/>
      <c r="CN46" s="655"/>
      <c r="CO46" s="655"/>
      <c r="CP46" s="655"/>
      <c r="CQ46" s="656"/>
      <c r="CR46" s="657">
        <v>2411171</v>
      </c>
      <c r="CS46" s="658"/>
      <c r="CT46" s="658"/>
      <c r="CU46" s="658"/>
      <c r="CV46" s="658"/>
      <c r="CW46" s="658"/>
      <c r="CX46" s="658"/>
      <c r="CY46" s="659"/>
      <c r="CZ46" s="660">
        <v>5.6</v>
      </c>
      <c r="DA46" s="661"/>
      <c r="DB46" s="661"/>
      <c r="DC46" s="662"/>
      <c r="DD46" s="663">
        <v>883722</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365</v>
      </c>
      <c r="CG47" s="655"/>
      <c r="CH47" s="655"/>
      <c r="CI47" s="655"/>
      <c r="CJ47" s="655"/>
      <c r="CK47" s="655"/>
      <c r="CL47" s="655"/>
      <c r="CM47" s="655"/>
      <c r="CN47" s="655"/>
      <c r="CO47" s="655"/>
      <c r="CP47" s="655"/>
      <c r="CQ47" s="656"/>
      <c r="CR47" s="657">
        <v>39740</v>
      </c>
      <c r="CS47" s="670"/>
      <c r="CT47" s="670"/>
      <c r="CU47" s="670"/>
      <c r="CV47" s="670"/>
      <c r="CW47" s="670"/>
      <c r="CX47" s="670"/>
      <c r="CY47" s="671"/>
      <c r="CZ47" s="660">
        <v>0.1</v>
      </c>
      <c r="DA47" s="672"/>
      <c r="DB47" s="672"/>
      <c r="DC47" s="673"/>
      <c r="DD47" s="663">
        <v>39740</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366</v>
      </c>
      <c r="CG48" s="655"/>
      <c r="CH48" s="655"/>
      <c r="CI48" s="655"/>
      <c r="CJ48" s="655"/>
      <c r="CK48" s="655"/>
      <c r="CL48" s="655"/>
      <c r="CM48" s="655"/>
      <c r="CN48" s="655"/>
      <c r="CO48" s="655"/>
      <c r="CP48" s="655"/>
      <c r="CQ48" s="656"/>
      <c r="CR48" s="657" t="s">
        <v>243</v>
      </c>
      <c r="CS48" s="658"/>
      <c r="CT48" s="658"/>
      <c r="CU48" s="658"/>
      <c r="CV48" s="658"/>
      <c r="CW48" s="658"/>
      <c r="CX48" s="658"/>
      <c r="CY48" s="659"/>
      <c r="CZ48" s="660" t="s">
        <v>243</v>
      </c>
      <c r="DA48" s="661"/>
      <c r="DB48" s="661"/>
      <c r="DC48" s="662"/>
      <c r="DD48" s="663" t="s">
        <v>130</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367</v>
      </c>
      <c r="CE49" s="639"/>
      <c r="CF49" s="639"/>
      <c r="CG49" s="639"/>
      <c r="CH49" s="639"/>
      <c r="CI49" s="639"/>
      <c r="CJ49" s="639"/>
      <c r="CK49" s="639"/>
      <c r="CL49" s="639"/>
      <c r="CM49" s="639"/>
      <c r="CN49" s="639"/>
      <c r="CO49" s="639"/>
      <c r="CP49" s="639"/>
      <c r="CQ49" s="640"/>
      <c r="CR49" s="641">
        <v>43420932</v>
      </c>
      <c r="CS49" s="642"/>
      <c r="CT49" s="642"/>
      <c r="CU49" s="642"/>
      <c r="CV49" s="642"/>
      <c r="CW49" s="642"/>
      <c r="CX49" s="642"/>
      <c r="CY49" s="643"/>
      <c r="CZ49" s="644">
        <v>100</v>
      </c>
      <c r="DA49" s="645"/>
      <c r="DB49" s="645"/>
      <c r="DC49" s="646"/>
      <c r="DD49" s="647">
        <v>30130109</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tmXjytTdCD66RDl4seN8zZjwi0xrB8ksq4U2E5SoC+6XC0H1FqFpQeKj+cvi/jZH5Ey1KNqYZ3napGxRFycAaA==" saltValue="xDivkO+CJCPsRazs8QEaa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368</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369</v>
      </c>
      <c r="DK2" s="1128"/>
      <c r="DL2" s="1128"/>
      <c r="DM2" s="1128"/>
      <c r="DN2" s="1128"/>
      <c r="DO2" s="1129"/>
      <c r="DP2" s="228"/>
      <c r="DQ2" s="1127" t="s">
        <v>370</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371</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372</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373</v>
      </c>
      <c r="B5" s="1032"/>
      <c r="C5" s="1032"/>
      <c r="D5" s="1032"/>
      <c r="E5" s="1032"/>
      <c r="F5" s="1032"/>
      <c r="G5" s="1032"/>
      <c r="H5" s="1032"/>
      <c r="I5" s="1032"/>
      <c r="J5" s="1032"/>
      <c r="K5" s="1032"/>
      <c r="L5" s="1032"/>
      <c r="M5" s="1032"/>
      <c r="N5" s="1032"/>
      <c r="O5" s="1032"/>
      <c r="P5" s="1033"/>
      <c r="Q5" s="1037" t="s">
        <v>374</v>
      </c>
      <c r="R5" s="1038"/>
      <c r="S5" s="1038"/>
      <c r="T5" s="1038"/>
      <c r="U5" s="1039"/>
      <c r="V5" s="1037" t="s">
        <v>375</v>
      </c>
      <c r="W5" s="1038"/>
      <c r="X5" s="1038"/>
      <c r="Y5" s="1038"/>
      <c r="Z5" s="1039"/>
      <c r="AA5" s="1037" t="s">
        <v>376</v>
      </c>
      <c r="AB5" s="1038"/>
      <c r="AC5" s="1038"/>
      <c r="AD5" s="1038"/>
      <c r="AE5" s="1038"/>
      <c r="AF5" s="1130" t="s">
        <v>377</v>
      </c>
      <c r="AG5" s="1038"/>
      <c r="AH5" s="1038"/>
      <c r="AI5" s="1038"/>
      <c r="AJ5" s="1051"/>
      <c r="AK5" s="1038" t="s">
        <v>378</v>
      </c>
      <c r="AL5" s="1038"/>
      <c r="AM5" s="1038"/>
      <c r="AN5" s="1038"/>
      <c r="AO5" s="1039"/>
      <c r="AP5" s="1037" t="s">
        <v>379</v>
      </c>
      <c r="AQ5" s="1038"/>
      <c r="AR5" s="1038"/>
      <c r="AS5" s="1038"/>
      <c r="AT5" s="1039"/>
      <c r="AU5" s="1037" t="s">
        <v>380</v>
      </c>
      <c r="AV5" s="1038"/>
      <c r="AW5" s="1038"/>
      <c r="AX5" s="1038"/>
      <c r="AY5" s="1051"/>
      <c r="AZ5" s="232"/>
      <c r="BA5" s="232"/>
      <c r="BB5" s="232"/>
      <c r="BC5" s="232"/>
      <c r="BD5" s="232"/>
      <c r="BE5" s="233"/>
      <c r="BF5" s="233"/>
      <c r="BG5" s="233"/>
      <c r="BH5" s="233"/>
      <c r="BI5" s="233"/>
      <c r="BJ5" s="233"/>
      <c r="BK5" s="233"/>
      <c r="BL5" s="233"/>
      <c r="BM5" s="233"/>
      <c r="BN5" s="233"/>
      <c r="BO5" s="233"/>
      <c r="BP5" s="233"/>
      <c r="BQ5" s="1031" t="s">
        <v>381</v>
      </c>
      <c r="BR5" s="1032"/>
      <c r="BS5" s="1032"/>
      <c r="BT5" s="1032"/>
      <c r="BU5" s="1032"/>
      <c r="BV5" s="1032"/>
      <c r="BW5" s="1032"/>
      <c r="BX5" s="1032"/>
      <c r="BY5" s="1032"/>
      <c r="BZ5" s="1032"/>
      <c r="CA5" s="1032"/>
      <c r="CB5" s="1032"/>
      <c r="CC5" s="1032"/>
      <c r="CD5" s="1032"/>
      <c r="CE5" s="1032"/>
      <c r="CF5" s="1032"/>
      <c r="CG5" s="1033"/>
      <c r="CH5" s="1037" t="s">
        <v>382</v>
      </c>
      <c r="CI5" s="1038"/>
      <c r="CJ5" s="1038"/>
      <c r="CK5" s="1038"/>
      <c r="CL5" s="1039"/>
      <c r="CM5" s="1037" t="s">
        <v>383</v>
      </c>
      <c r="CN5" s="1038"/>
      <c r="CO5" s="1038"/>
      <c r="CP5" s="1038"/>
      <c r="CQ5" s="1039"/>
      <c r="CR5" s="1037" t="s">
        <v>384</v>
      </c>
      <c r="CS5" s="1038"/>
      <c r="CT5" s="1038"/>
      <c r="CU5" s="1038"/>
      <c r="CV5" s="1039"/>
      <c r="CW5" s="1037" t="s">
        <v>385</v>
      </c>
      <c r="CX5" s="1038"/>
      <c r="CY5" s="1038"/>
      <c r="CZ5" s="1038"/>
      <c r="DA5" s="1039"/>
      <c r="DB5" s="1037" t="s">
        <v>386</v>
      </c>
      <c r="DC5" s="1038"/>
      <c r="DD5" s="1038"/>
      <c r="DE5" s="1038"/>
      <c r="DF5" s="1039"/>
      <c r="DG5" s="1120" t="s">
        <v>387</v>
      </c>
      <c r="DH5" s="1121"/>
      <c r="DI5" s="1121"/>
      <c r="DJ5" s="1121"/>
      <c r="DK5" s="1122"/>
      <c r="DL5" s="1120" t="s">
        <v>388</v>
      </c>
      <c r="DM5" s="1121"/>
      <c r="DN5" s="1121"/>
      <c r="DO5" s="1121"/>
      <c r="DP5" s="1122"/>
      <c r="DQ5" s="1037" t="s">
        <v>389</v>
      </c>
      <c r="DR5" s="1038"/>
      <c r="DS5" s="1038"/>
      <c r="DT5" s="1038"/>
      <c r="DU5" s="1039"/>
      <c r="DV5" s="1037" t="s">
        <v>380</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390</v>
      </c>
      <c r="C7" s="1084"/>
      <c r="D7" s="1084"/>
      <c r="E7" s="1084"/>
      <c r="F7" s="1084"/>
      <c r="G7" s="1084"/>
      <c r="H7" s="1084"/>
      <c r="I7" s="1084"/>
      <c r="J7" s="1084"/>
      <c r="K7" s="1084"/>
      <c r="L7" s="1084"/>
      <c r="M7" s="1084"/>
      <c r="N7" s="1084"/>
      <c r="O7" s="1084"/>
      <c r="P7" s="1085"/>
      <c r="Q7" s="1138">
        <v>46174</v>
      </c>
      <c r="R7" s="1139"/>
      <c r="S7" s="1139"/>
      <c r="T7" s="1139"/>
      <c r="U7" s="1139"/>
      <c r="V7" s="1139">
        <v>43365</v>
      </c>
      <c r="W7" s="1139"/>
      <c r="X7" s="1139"/>
      <c r="Y7" s="1139"/>
      <c r="Z7" s="1139"/>
      <c r="AA7" s="1139">
        <v>2809</v>
      </c>
      <c r="AB7" s="1139"/>
      <c r="AC7" s="1139"/>
      <c r="AD7" s="1139"/>
      <c r="AE7" s="1140"/>
      <c r="AF7" s="1141">
        <v>2422</v>
      </c>
      <c r="AG7" s="1142"/>
      <c r="AH7" s="1142"/>
      <c r="AI7" s="1142"/>
      <c r="AJ7" s="1143"/>
      <c r="AK7" s="1144">
        <v>191</v>
      </c>
      <c r="AL7" s="1145"/>
      <c r="AM7" s="1145"/>
      <c r="AN7" s="1145"/>
      <c r="AO7" s="1145"/>
      <c r="AP7" s="1145">
        <v>46546</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590</v>
      </c>
      <c r="BT7" s="1136"/>
      <c r="BU7" s="1136"/>
      <c r="BV7" s="1136"/>
      <c r="BW7" s="1136"/>
      <c r="BX7" s="1136"/>
      <c r="BY7" s="1136"/>
      <c r="BZ7" s="1136"/>
      <c r="CA7" s="1136"/>
      <c r="CB7" s="1136"/>
      <c r="CC7" s="1136"/>
      <c r="CD7" s="1136"/>
      <c r="CE7" s="1136"/>
      <c r="CF7" s="1136"/>
      <c r="CG7" s="1148"/>
      <c r="CH7" s="1132">
        <v>-3</v>
      </c>
      <c r="CI7" s="1133"/>
      <c r="CJ7" s="1133"/>
      <c r="CK7" s="1133"/>
      <c r="CL7" s="1134"/>
      <c r="CM7" s="1132">
        <v>122</v>
      </c>
      <c r="CN7" s="1133"/>
      <c r="CO7" s="1133"/>
      <c r="CP7" s="1133"/>
      <c r="CQ7" s="1134"/>
      <c r="CR7" s="1132">
        <v>238</v>
      </c>
      <c r="CS7" s="1133"/>
      <c r="CT7" s="1133"/>
      <c r="CU7" s="1133"/>
      <c r="CV7" s="1134"/>
      <c r="CW7" s="1132" t="s">
        <v>602</v>
      </c>
      <c r="CX7" s="1133"/>
      <c r="CY7" s="1133"/>
      <c r="CZ7" s="1133"/>
      <c r="DA7" s="1134"/>
      <c r="DB7" s="1132" t="s">
        <v>520</v>
      </c>
      <c r="DC7" s="1133"/>
      <c r="DD7" s="1133"/>
      <c r="DE7" s="1133"/>
      <c r="DF7" s="1134"/>
      <c r="DG7" s="1132" t="s">
        <v>520</v>
      </c>
      <c r="DH7" s="1133"/>
      <c r="DI7" s="1133"/>
      <c r="DJ7" s="1133"/>
      <c r="DK7" s="1134"/>
      <c r="DL7" s="1132" t="s">
        <v>520</v>
      </c>
      <c r="DM7" s="1133"/>
      <c r="DN7" s="1133"/>
      <c r="DO7" s="1133"/>
      <c r="DP7" s="1134"/>
      <c r="DQ7" s="1132" t="s">
        <v>520</v>
      </c>
      <c r="DR7" s="1133"/>
      <c r="DS7" s="1133"/>
      <c r="DT7" s="1133"/>
      <c r="DU7" s="1134"/>
      <c r="DV7" s="1135"/>
      <c r="DW7" s="1136"/>
      <c r="DX7" s="1136"/>
      <c r="DY7" s="1136"/>
      <c r="DZ7" s="1137"/>
      <c r="EA7" s="234"/>
    </row>
    <row r="8" spans="1:131" s="235" customFormat="1" ht="26.25" customHeight="1" x14ac:dyDescent="0.15">
      <c r="A8" s="238">
        <v>2</v>
      </c>
      <c r="B8" s="1066" t="s">
        <v>391</v>
      </c>
      <c r="C8" s="1067"/>
      <c r="D8" s="1067"/>
      <c r="E8" s="1067"/>
      <c r="F8" s="1067"/>
      <c r="G8" s="1067"/>
      <c r="H8" s="1067"/>
      <c r="I8" s="1067"/>
      <c r="J8" s="1067"/>
      <c r="K8" s="1067"/>
      <c r="L8" s="1067"/>
      <c r="M8" s="1067"/>
      <c r="N8" s="1067"/>
      <c r="O8" s="1067"/>
      <c r="P8" s="1068"/>
      <c r="Q8" s="1074">
        <v>72</v>
      </c>
      <c r="R8" s="1075"/>
      <c r="S8" s="1075"/>
      <c r="T8" s="1075"/>
      <c r="U8" s="1075"/>
      <c r="V8" s="1075">
        <v>72</v>
      </c>
      <c r="W8" s="1075"/>
      <c r="X8" s="1075"/>
      <c r="Y8" s="1075"/>
      <c r="Z8" s="1075"/>
      <c r="AA8" s="1075">
        <v>0</v>
      </c>
      <c r="AB8" s="1075"/>
      <c r="AC8" s="1075"/>
      <c r="AD8" s="1075"/>
      <c r="AE8" s="1076"/>
      <c r="AF8" s="1071">
        <v>0</v>
      </c>
      <c r="AG8" s="1072"/>
      <c r="AH8" s="1072"/>
      <c r="AI8" s="1072"/>
      <c r="AJ8" s="1073"/>
      <c r="AK8" s="1116">
        <v>7</v>
      </c>
      <c r="AL8" s="1117"/>
      <c r="AM8" s="1117"/>
      <c r="AN8" s="1117"/>
      <c r="AO8" s="1117"/>
      <c r="AP8" s="1117" t="s">
        <v>520</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t="s">
        <v>591</v>
      </c>
      <c r="BT8" s="1029"/>
      <c r="BU8" s="1029"/>
      <c r="BV8" s="1029"/>
      <c r="BW8" s="1029"/>
      <c r="BX8" s="1029"/>
      <c r="BY8" s="1029"/>
      <c r="BZ8" s="1029"/>
      <c r="CA8" s="1029"/>
      <c r="CB8" s="1029"/>
      <c r="CC8" s="1029"/>
      <c r="CD8" s="1029"/>
      <c r="CE8" s="1029"/>
      <c r="CF8" s="1029"/>
      <c r="CG8" s="1050"/>
      <c r="CH8" s="1025" t="s">
        <v>602</v>
      </c>
      <c r="CI8" s="1026"/>
      <c r="CJ8" s="1026"/>
      <c r="CK8" s="1026"/>
      <c r="CL8" s="1027"/>
      <c r="CM8" s="1025">
        <v>52</v>
      </c>
      <c r="CN8" s="1026"/>
      <c r="CO8" s="1026"/>
      <c r="CP8" s="1026"/>
      <c r="CQ8" s="1027"/>
      <c r="CR8" s="1025">
        <v>5</v>
      </c>
      <c r="CS8" s="1026"/>
      <c r="CT8" s="1026"/>
      <c r="CU8" s="1026"/>
      <c r="CV8" s="1027"/>
      <c r="CW8" s="1025" t="s">
        <v>602</v>
      </c>
      <c r="CX8" s="1026"/>
      <c r="CY8" s="1026"/>
      <c r="CZ8" s="1026"/>
      <c r="DA8" s="1027"/>
      <c r="DB8" s="1025" t="s">
        <v>520</v>
      </c>
      <c r="DC8" s="1026"/>
      <c r="DD8" s="1026"/>
      <c r="DE8" s="1026"/>
      <c r="DF8" s="1027"/>
      <c r="DG8" s="1025" t="s">
        <v>520</v>
      </c>
      <c r="DH8" s="1026"/>
      <c r="DI8" s="1026"/>
      <c r="DJ8" s="1026"/>
      <c r="DK8" s="1027"/>
      <c r="DL8" s="1025" t="s">
        <v>520</v>
      </c>
      <c r="DM8" s="1026"/>
      <c r="DN8" s="1026"/>
      <c r="DO8" s="1026"/>
      <c r="DP8" s="1027"/>
      <c r="DQ8" s="1025" t="s">
        <v>520</v>
      </c>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t="s">
        <v>592</v>
      </c>
      <c r="BT9" s="1029"/>
      <c r="BU9" s="1029"/>
      <c r="BV9" s="1029"/>
      <c r="BW9" s="1029"/>
      <c r="BX9" s="1029"/>
      <c r="BY9" s="1029"/>
      <c r="BZ9" s="1029"/>
      <c r="CA9" s="1029"/>
      <c r="CB9" s="1029"/>
      <c r="CC9" s="1029"/>
      <c r="CD9" s="1029"/>
      <c r="CE9" s="1029"/>
      <c r="CF9" s="1029"/>
      <c r="CG9" s="1050"/>
      <c r="CH9" s="1025">
        <v>1</v>
      </c>
      <c r="CI9" s="1026"/>
      <c r="CJ9" s="1026"/>
      <c r="CK9" s="1026"/>
      <c r="CL9" s="1027"/>
      <c r="CM9" s="1025">
        <v>110</v>
      </c>
      <c r="CN9" s="1026"/>
      <c r="CO9" s="1026"/>
      <c r="CP9" s="1026"/>
      <c r="CQ9" s="1027"/>
      <c r="CR9" s="1025">
        <v>50</v>
      </c>
      <c r="CS9" s="1026"/>
      <c r="CT9" s="1026"/>
      <c r="CU9" s="1026"/>
      <c r="CV9" s="1027"/>
      <c r="CW9" s="1025" t="s">
        <v>602</v>
      </c>
      <c r="CX9" s="1026"/>
      <c r="CY9" s="1026"/>
      <c r="CZ9" s="1026"/>
      <c r="DA9" s="1027"/>
      <c r="DB9" s="1025" t="s">
        <v>520</v>
      </c>
      <c r="DC9" s="1026"/>
      <c r="DD9" s="1026"/>
      <c r="DE9" s="1026"/>
      <c r="DF9" s="1027"/>
      <c r="DG9" s="1025" t="s">
        <v>520</v>
      </c>
      <c r="DH9" s="1026"/>
      <c r="DI9" s="1026"/>
      <c r="DJ9" s="1026"/>
      <c r="DK9" s="1027"/>
      <c r="DL9" s="1025" t="s">
        <v>520</v>
      </c>
      <c r="DM9" s="1026"/>
      <c r="DN9" s="1026"/>
      <c r="DO9" s="1026"/>
      <c r="DP9" s="1027"/>
      <c r="DQ9" s="1025" t="s">
        <v>520</v>
      </c>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t="s">
        <v>593</v>
      </c>
      <c r="BT10" s="1029"/>
      <c r="BU10" s="1029"/>
      <c r="BV10" s="1029"/>
      <c r="BW10" s="1029"/>
      <c r="BX10" s="1029"/>
      <c r="BY10" s="1029"/>
      <c r="BZ10" s="1029"/>
      <c r="CA10" s="1029"/>
      <c r="CB10" s="1029"/>
      <c r="CC10" s="1029"/>
      <c r="CD10" s="1029"/>
      <c r="CE10" s="1029"/>
      <c r="CF10" s="1029"/>
      <c r="CG10" s="1050"/>
      <c r="CH10" s="1025" t="s">
        <v>602</v>
      </c>
      <c r="CI10" s="1026"/>
      <c r="CJ10" s="1026"/>
      <c r="CK10" s="1026"/>
      <c r="CL10" s="1027"/>
      <c r="CM10" s="1025">
        <v>49</v>
      </c>
      <c r="CN10" s="1026"/>
      <c r="CO10" s="1026"/>
      <c r="CP10" s="1026"/>
      <c r="CQ10" s="1027"/>
      <c r="CR10" s="1025">
        <v>30</v>
      </c>
      <c r="CS10" s="1026"/>
      <c r="CT10" s="1026"/>
      <c r="CU10" s="1026"/>
      <c r="CV10" s="1027"/>
      <c r="CW10" s="1025" t="s">
        <v>602</v>
      </c>
      <c r="CX10" s="1026"/>
      <c r="CY10" s="1026"/>
      <c r="CZ10" s="1026"/>
      <c r="DA10" s="1027"/>
      <c r="DB10" s="1025" t="s">
        <v>520</v>
      </c>
      <c r="DC10" s="1026"/>
      <c r="DD10" s="1026"/>
      <c r="DE10" s="1026"/>
      <c r="DF10" s="1027"/>
      <c r="DG10" s="1025" t="s">
        <v>520</v>
      </c>
      <c r="DH10" s="1026"/>
      <c r="DI10" s="1026"/>
      <c r="DJ10" s="1026"/>
      <c r="DK10" s="1027"/>
      <c r="DL10" s="1025" t="s">
        <v>520</v>
      </c>
      <c r="DM10" s="1026"/>
      <c r="DN10" s="1026"/>
      <c r="DO10" s="1026"/>
      <c r="DP10" s="1027"/>
      <c r="DQ10" s="1025" t="s">
        <v>520</v>
      </c>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t="s">
        <v>594</v>
      </c>
      <c r="BT11" s="1029"/>
      <c r="BU11" s="1029"/>
      <c r="BV11" s="1029"/>
      <c r="BW11" s="1029"/>
      <c r="BX11" s="1029"/>
      <c r="BY11" s="1029"/>
      <c r="BZ11" s="1029"/>
      <c r="CA11" s="1029"/>
      <c r="CB11" s="1029"/>
      <c r="CC11" s="1029"/>
      <c r="CD11" s="1029"/>
      <c r="CE11" s="1029"/>
      <c r="CF11" s="1029"/>
      <c r="CG11" s="1050"/>
      <c r="CH11" s="1025">
        <v>-2</v>
      </c>
      <c r="CI11" s="1026"/>
      <c r="CJ11" s="1026"/>
      <c r="CK11" s="1026"/>
      <c r="CL11" s="1027"/>
      <c r="CM11" s="1025">
        <v>82</v>
      </c>
      <c r="CN11" s="1026"/>
      <c r="CO11" s="1026"/>
      <c r="CP11" s="1026"/>
      <c r="CQ11" s="1027"/>
      <c r="CR11" s="1025">
        <v>75</v>
      </c>
      <c r="CS11" s="1026"/>
      <c r="CT11" s="1026"/>
      <c r="CU11" s="1026"/>
      <c r="CV11" s="1027"/>
      <c r="CW11" s="1025">
        <v>11</v>
      </c>
      <c r="CX11" s="1026"/>
      <c r="CY11" s="1026"/>
      <c r="CZ11" s="1026"/>
      <c r="DA11" s="1027"/>
      <c r="DB11" s="1025" t="s">
        <v>520</v>
      </c>
      <c r="DC11" s="1026"/>
      <c r="DD11" s="1026"/>
      <c r="DE11" s="1026"/>
      <c r="DF11" s="1027"/>
      <c r="DG11" s="1025" t="s">
        <v>520</v>
      </c>
      <c r="DH11" s="1026"/>
      <c r="DI11" s="1026"/>
      <c r="DJ11" s="1026"/>
      <c r="DK11" s="1027"/>
      <c r="DL11" s="1025" t="s">
        <v>520</v>
      </c>
      <c r="DM11" s="1026"/>
      <c r="DN11" s="1026"/>
      <c r="DO11" s="1026"/>
      <c r="DP11" s="1027"/>
      <c r="DQ11" s="1025" t="s">
        <v>520</v>
      </c>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t="s">
        <v>595</v>
      </c>
      <c r="BT12" s="1029"/>
      <c r="BU12" s="1029"/>
      <c r="BV12" s="1029"/>
      <c r="BW12" s="1029"/>
      <c r="BX12" s="1029"/>
      <c r="BY12" s="1029"/>
      <c r="BZ12" s="1029"/>
      <c r="CA12" s="1029"/>
      <c r="CB12" s="1029"/>
      <c r="CC12" s="1029"/>
      <c r="CD12" s="1029"/>
      <c r="CE12" s="1029"/>
      <c r="CF12" s="1029"/>
      <c r="CG12" s="1050"/>
      <c r="CH12" s="1025">
        <v>-8</v>
      </c>
      <c r="CI12" s="1026"/>
      <c r="CJ12" s="1026"/>
      <c r="CK12" s="1026"/>
      <c r="CL12" s="1027"/>
      <c r="CM12" s="1025">
        <v>48</v>
      </c>
      <c r="CN12" s="1026"/>
      <c r="CO12" s="1026"/>
      <c r="CP12" s="1026"/>
      <c r="CQ12" s="1027"/>
      <c r="CR12" s="1025">
        <v>50</v>
      </c>
      <c r="CS12" s="1026"/>
      <c r="CT12" s="1026"/>
      <c r="CU12" s="1026"/>
      <c r="CV12" s="1027"/>
      <c r="CW12" s="1025">
        <v>10</v>
      </c>
      <c r="CX12" s="1026"/>
      <c r="CY12" s="1026"/>
      <c r="CZ12" s="1026"/>
      <c r="DA12" s="1027"/>
      <c r="DB12" s="1025" t="s">
        <v>520</v>
      </c>
      <c r="DC12" s="1026"/>
      <c r="DD12" s="1026"/>
      <c r="DE12" s="1026"/>
      <c r="DF12" s="1027"/>
      <c r="DG12" s="1025" t="s">
        <v>520</v>
      </c>
      <c r="DH12" s="1026"/>
      <c r="DI12" s="1026"/>
      <c r="DJ12" s="1026"/>
      <c r="DK12" s="1027"/>
      <c r="DL12" s="1025" t="s">
        <v>520</v>
      </c>
      <c r="DM12" s="1026"/>
      <c r="DN12" s="1026"/>
      <c r="DO12" s="1026"/>
      <c r="DP12" s="1027"/>
      <c r="DQ12" s="1025" t="s">
        <v>520</v>
      </c>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t="s">
        <v>596</v>
      </c>
      <c r="BT13" s="1029"/>
      <c r="BU13" s="1029"/>
      <c r="BV13" s="1029"/>
      <c r="BW13" s="1029"/>
      <c r="BX13" s="1029"/>
      <c r="BY13" s="1029"/>
      <c r="BZ13" s="1029"/>
      <c r="CA13" s="1029"/>
      <c r="CB13" s="1029"/>
      <c r="CC13" s="1029"/>
      <c r="CD13" s="1029"/>
      <c r="CE13" s="1029"/>
      <c r="CF13" s="1029"/>
      <c r="CG13" s="1050"/>
      <c r="CH13" s="1025">
        <v>139</v>
      </c>
      <c r="CI13" s="1026"/>
      <c r="CJ13" s="1026"/>
      <c r="CK13" s="1026"/>
      <c r="CL13" s="1027"/>
      <c r="CM13" s="1025">
        <v>116</v>
      </c>
      <c r="CN13" s="1026"/>
      <c r="CO13" s="1026"/>
      <c r="CP13" s="1026"/>
      <c r="CQ13" s="1027"/>
      <c r="CR13" s="1025">
        <v>10</v>
      </c>
      <c r="CS13" s="1026"/>
      <c r="CT13" s="1026"/>
      <c r="CU13" s="1026"/>
      <c r="CV13" s="1027"/>
      <c r="CW13" s="1025">
        <v>0</v>
      </c>
      <c r="CX13" s="1026"/>
      <c r="CY13" s="1026"/>
      <c r="CZ13" s="1026"/>
      <c r="DA13" s="1027"/>
      <c r="DB13" s="1025" t="s">
        <v>520</v>
      </c>
      <c r="DC13" s="1026"/>
      <c r="DD13" s="1026"/>
      <c r="DE13" s="1026"/>
      <c r="DF13" s="1027"/>
      <c r="DG13" s="1025" t="s">
        <v>520</v>
      </c>
      <c r="DH13" s="1026"/>
      <c r="DI13" s="1026"/>
      <c r="DJ13" s="1026"/>
      <c r="DK13" s="1027"/>
      <c r="DL13" s="1025" t="s">
        <v>520</v>
      </c>
      <c r="DM13" s="1026"/>
      <c r="DN13" s="1026"/>
      <c r="DO13" s="1026"/>
      <c r="DP13" s="1027"/>
      <c r="DQ13" s="1025" t="s">
        <v>520</v>
      </c>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t="s">
        <v>604</v>
      </c>
      <c r="BT14" s="1029"/>
      <c r="BU14" s="1029"/>
      <c r="BV14" s="1029"/>
      <c r="BW14" s="1029"/>
      <c r="BX14" s="1029"/>
      <c r="BY14" s="1029"/>
      <c r="BZ14" s="1029"/>
      <c r="CA14" s="1029"/>
      <c r="CB14" s="1029"/>
      <c r="CC14" s="1029"/>
      <c r="CD14" s="1029"/>
      <c r="CE14" s="1029"/>
      <c r="CF14" s="1029"/>
      <c r="CG14" s="1050"/>
      <c r="CH14" s="1025">
        <v>752</v>
      </c>
      <c r="CI14" s="1026"/>
      <c r="CJ14" s="1026"/>
      <c r="CK14" s="1026"/>
      <c r="CL14" s="1027"/>
      <c r="CM14" s="1025">
        <v>4836</v>
      </c>
      <c r="CN14" s="1026"/>
      <c r="CO14" s="1026"/>
      <c r="CP14" s="1026"/>
      <c r="CQ14" s="1027"/>
      <c r="CR14" s="1025">
        <v>3664</v>
      </c>
      <c r="CS14" s="1026"/>
      <c r="CT14" s="1026"/>
      <c r="CU14" s="1026"/>
      <c r="CV14" s="1027"/>
      <c r="CW14" s="1025">
        <v>483</v>
      </c>
      <c r="CX14" s="1026"/>
      <c r="CY14" s="1026"/>
      <c r="CZ14" s="1026"/>
      <c r="DA14" s="1027"/>
      <c r="DB14" s="1025" t="s">
        <v>603</v>
      </c>
      <c r="DC14" s="1026"/>
      <c r="DD14" s="1026"/>
      <c r="DE14" s="1026"/>
      <c r="DF14" s="1027"/>
      <c r="DG14" s="1025" t="s">
        <v>603</v>
      </c>
      <c r="DH14" s="1026"/>
      <c r="DI14" s="1026"/>
      <c r="DJ14" s="1026"/>
      <c r="DK14" s="1027"/>
      <c r="DL14" s="1025" t="s">
        <v>603</v>
      </c>
      <c r="DM14" s="1026"/>
      <c r="DN14" s="1026"/>
      <c r="DO14" s="1026"/>
      <c r="DP14" s="1027"/>
      <c r="DQ14" s="1025" t="s">
        <v>603</v>
      </c>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392</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393</v>
      </c>
      <c r="B23" s="973" t="s">
        <v>394</v>
      </c>
      <c r="C23" s="974"/>
      <c r="D23" s="974"/>
      <c r="E23" s="974"/>
      <c r="F23" s="974"/>
      <c r="G23" s="974"/>
      <c r="H23" s="974"/>
      <c r="I23" s="974"/>
      <c r="J23" s="974"/>
      <c r="K23" s="974"/>
      <c r="L23" s="974"/>
      <c r="M23" s="974"/>
      <c r="N23" s="974"/>
      <c r="O23" s="974"/>
      <c r="P23" s="984"/>
      <c r="Q23" s="1103">
        <v>46229</v>
      </c>
      <c r="R23" s="1097"/>
      <c r="S23" s="1097"/>
      <c r="T23" s="1097"/>
      <c r="U23" s="1097"/>
      <c r="V23" s="1097">
        <v>43421</v>
      </c>
      <c r="W23" s="1097"/>
      <c r="X23" s="1097"/>
      <c r="Y23" s="1097"/>
      <c r="Z23" s="1097"/>
      <c r="AA23" s="1097">
        <v>2809</v>
      </c>
      <c r="AB23" s="1097"/>
      <c r="AC23" s="1097"/>
      <c r="AD23" s="1097"/>
      <c r="AE23" s="1104"/>
      <c r="AF23" s="1105">
        <v>2423</v>
      </c>
      <c r="AG23" s="1097"/>
      <c r="AH23" s="1097"/>
      <c r="AI23" s="1097"/>
      <c r="AJ23" s="1106"/>
      <c r="AK23" s="1107"/>
      <c r="AL23" s="1108"/>
      <c r="AM23" s="1108"/>
      <c r="AN23" s="1108"/>
      <c r="AO23" s="1108"/>
      <c r="AP23" s="1097">
        <v>46546</v>
      </c>
      <c r="AQ23" s="1097"/>
      <c r="AR23" s="1097"/>
      <c r="AS23" s="1097"/>
      <c r="AT23" s="1097"/>
      <c r="AU23" s="1098"/>
      <c r="AV23" s="1098"/>
      <c r="AW23" s="1098"/>
      <c r="AX23" s="1098"/>
      <c r="AY23" s="1099"/>
      <c r="AZ23" s="1100" t="s">
        <v>395</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396</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397</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373</v>
      </c>
      <c r="B26" s="1032"/>
      <c r="C26" s="1032"/>
      <c r="D26" s="1032"/>
      <c r="E26" s="1032"/>
      <c r="F26" s="1032"/>
      <c r="G26" s="1032"/>
      <c r="H26" s="1032"/>
      <c r="I26" s="1032"/>
      <c r="J26" s="1032"/>
      <c r="K26" s="1032"/>
      <c r="L26" s="1032"/>
      <c r="M26" s="1032"/>
      <c r="N26" s="1032"/>
      <c r="O26" s="1032"/>
      <c r="P26" s="1033"/>
      <c r="Q26" s="1037" t="s">
        <v>398</v>
      </c>
      <c r="R26" s="1038"/>
      <c r="S26" s="1038"/>
      <c r="T26" s="1038"/>
      <c r="U26" s="1039"/>
      <c r="V26" s="1037" t="s">
        <v>399</v>
      </c>
      <c r="W26" s="1038"/>
      <c r="X26" s="1038"/>
      <c r="Y26" s="1038"/>
      <c r="Z26" s="1039"/>
      <c r="AA26" s="1037" t="s">
        <v>400</v>
      </c>
      <c r="AB26" s="1038"/>
      <c r="AC26" s="1038"/>
      <c r="AD26" s="1038"/>
      <c r="AE26" s="1038"/>
      <c r="AF26" s="1091" t="s">
        <v>401</v>
      </c>
      <c r="AG26" s="1044"/>
      <c r="AH26" s="1044"/>
      <c r="AI26" s="1044"/>
      <c r="AJ26" s="1092"/>
      <c r="AK26" s="1038" t="s">
        <v>402</v>
      </c>
      <c r="AL26" s="1038"/>
      <c r="AM26" s="1038"/>
      <c r="AN26" s="1038"/>
      <c r="AO26" s="1039"/>
      <c r="AP26" s="1037" t="s">
        <v>403</v>
      </c>
      <c r="AQ26" s="1038"/>
      <c r="AR26" s="1038"/>
      <c r="AS26" s="1038"/>
      <c r="AT26" s="1039"/>
      <c r="AU26" s="1037" t="s">
        <v>404</v>
      </c>
      <c r="AV26" s="1038"/>
      <c r="AW26" s="1038"/>
      <c r="AX26" s="1038"/>
      <c r="AY26" s="1039"/>
      <c r="AZ26" s="1037" t="s">
        <v>405</v>
      </c>
      <c r="BA26" s="1038"/>
      <c r="BB26" s="1038"/>
      <c r="BC26" s="1038"/>
      <c r="BD26" s="1039"/>
      <c r="BE26" s="1037" t="s">
        <v>380</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406</v>
      </c>
      <c r="C28" s="1084"/>
      <c r="D28" s="1084"/>
      <c r="E28" s="1084"/>
      <c r="F28" s="1084"/>
      <c r="G28" s="1084"/>
      <c r="H28" s="1084"/>
      <c r="I28" s="1084"/>
      <c r="J28" s="1084"/>
      <c r="K28" s="1084"/>
      <c r="L28" s="1084"/>
      <c r="M28" s="1084"/>
      <c r="N28" s="1084"/>
      <c r="O28" s="1084"/>
      <c r="P28" s="1085"/>
      <c r="Q28" s="1086">
        <v>8625</v>
      </c>
      <c r="R28" s="1087"/>
      <c r="S28" s="1087"/>
      <c r="T28" s="1087"/>
      <c r="U28" s="1087"/>
      <c r="V28" s="1087">
        <v>8613</v>
      </c>
      <c r="W28" s="1087"/>
      <c r="X28" s="1087"/>
      <c r="Y28" s="1087"/>
      <c r="Z28" s="1087"/>
      <c r="AA28" s="1087">
        <v>11</v>
      </c>
      <c r="AB28" s="1087"/>
      <c r="AC28" s="1087"/>
      <c r="AD28" s="1087"/>
      <c r="AE28" s="1088"/>
      <c r="AF28" s="1089">
        <v>11</v>
      </c>
      <c r="AG28" s="1087"/>
      <c r="AH28" s="1087"/>
      <c r="AI28" s="1087"/>
      <c r="AJ28" s="1090"/>
      <c r="AK28" s="1078">
        <v>531</v>
      </c>
      <c r="AL28" s="1079"/>
      <c r="AM28" s="1079"/>
      <c r="AN28" s="1079"/>
      <c r="AO28" s="1079"/>
      <c r="AP28" s="1079" t="s">
        <v>520</v>
      </c>
      <c r="AQ28" s="1079"/>
      <c r="AR28" s="1079"/>
      <c r="AS28" s="1079"/>
      <c r="AT28" s="1079"/>
      <c r="AU28" s="1079" t="s">
        <v>520</v>
      </c>
      <c r="AV28" s="1079"/>
      <c r="AW28" s="1079"/>
      <c r="AX28" s="1079"/>
      <c r="AY28" s="1079"/>
      <c r="AZ28" s="1080" t="s">
        <v>602</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407</v>
      </c>
      <c r="C29" s="1067"/>
      <c r="D29" s="1067"/>
      <c r="E29" s="1067"/>
      <c r="F29" s="1067"/>
      <c r="G29" s="1067"/>
      <c r="H29" s="1067"/>
      <c r="I29" s="1067"/>
      <c r="J29" s="1067"/>
      <c r="K29" s="1067"/>
      <c r="L29" s="1067"/>
      <c r="M29" s="1067"/>
      <c r="N29" s="1067"/>
      <c r="O29" s="1067"/>
      <c r="P29" s="1068"/>
      <c r="Q29" s="1074">
        <v>2190</v>
      </c>
      <c r="R29" s="1075"/>
      <c r="S29" s="1075"/>
      <c r="T29" s="1075"/>
      <c r="U29" s="1075"/>
      <c r="V29" s="1075">
        <v>2168</v>
      </c>
      <c r="W29" s="1075"/>
      <c r="X29" s="1075"/>
      <c r="Y29" s="1075"/>
      <c r="Z29" s="1075"/>
      <c r="AA29" s="1075">
        <v>22</v>
      </c>
      <c r="AB29" s="1075"/>
      <c r="AC29" s="1075"/>
      <c r="AD29" s="1075"/>
      <c r="AE29" s="1076"/>
      <c r="AF29" s="1071">
        <v>22</v>
      </c>
      <c r="AG29" s="1072"/>
      <c r="AH29" s="1072"/>
      <c r="AI29" s="1072"/>
      <c r="AJ29" s="1073"/>
      <c r="AK29" s="1016">
        <v>1207</v>
      </c>
      <c r="AL29" s="1007"/>
      <c r="AM29" s="1007"/>
      <c r="AN29" s="1007"/>
      <c r="AO29" s="1007"/>
      <c r="AP29" s="1007" t="s">
        <v>520</v>
      </c>
      <c r="AQ29" s="1007"/>
      <c r="AR29" s="1007"/>
      <c r="AS29" s="1007"/>
      <c r="AT29" s="1007"/>
      <c r="AU29" s="1007" t="s">
        <v>520</v>
      </c>
      <c r="AV29" s="1007"/>
      <c r="AW29" s="1007"/>
      <c r="AX29" s="1007"/>
      <c r="AY29" s="1007"/>
      <c r="AZ29" s="1077" t="s">
        <v>602</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408</v>
      </c>
      <c r="C30" s="1067"/>
      <c r="D30" s="1067"/>
      <c r="E30" s="1067"/>
      <c r="F30" s="1067"/>
      <c r="G30" s="1067"/>
      <c r="H30" s="1067"/>
      <c r="I30" s="1067"/>
      <c r="J30" s="1067"/>
      <c r="K30" s="1067"/>
      <c r="L30" s="1067"/>
      <c r="M30" s="1067"/>
      <c r="N30" s="1067"/>
      <c r="O30" s="1067"/>
      <c r="P30" s="1068"/>
      <c r="Q30" s="1074">
        <v>8230</v>
      </c>
      <c r="R30" s="1075"/>
      <c r="S30" s="1075"/>
      <c r="T30" s="1075"/>
      <c r="U30" s="1075"/>
      <c r="V30" s="1075">
        <v>7873</v>
      </c>
      <c r="W30" s="1075"/>
      <c r="X30" s="1075"/>
      <c r="Y30" s="1075"/>
      <c r="Z30" s="1075"/>
      <c r="AA30" s="1075">
        <v>357</v>
      </c>
      <c r="AB30" s="1075"/>
      <c r="AC30" s="1075"/>
      <c r="AD30" s="1075"/>
      <c r="AE30" s="1076"/>
      <c r="AF30" s="1071">
        <v>357</v>
      </c>
      <c r="AG30" s="1072"/>
      <c r="AH30" s="1072"/>
      <c r="AI30" s="1072"/>
      <c r="AJ30" s="1073"/>
      <c r="AK30" s="1016">
        <v>1200</v>
      </c>
      <c r="AL30" s="1007"/>
      <c r="AM30" s="1007"/>
      <c r="AN30" s="1007"/>
      <c r="AO30" s="1007"/>
      <c r="AP30" s="1007" t="s">
        <v>520</v>
      </c>
      <c r="AQ30" s="1007"/>
      <c r="AR30" s="1007"/>
      <c r="AS30" s="1007"/>
      <c r="AT30" s="1007"/>
      <c r="AU30" s="1007" t="s">
        <v>520</v>
      </c>
      <c r="AV30" s="1007"/>
      <c r="AW30" s="1007"/>
      <c r="AX30" s="1007"/>
      <c r="AY30" s="1007"/>
      <c r="AZ30" s="1077" t="s">
        <v>602</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409</v>
      </c>
      <c r="C31" s="1067"/>
      <c r="D31" s="1067"/>
      <c r="E31" s="1067"/>
      <c r="F31" s="1067"/>
      <c r="G31" s="1067"/>
      <c r="H31" s="1067"/>
      <c r="I31" s="1067"/>
      <c r="J31" s="1067"/>
      <c r="K31" s="1067"/>
      <c r="L31" s="1067"/>
      <c r="M31" s="1067"/>
      <c r="N31" s="1067"/>
      <c r="O31" s="1067"/>
      <c r="P31" s="1068"/>
      <c r="Q31" s="1074">
        <v>1283</v>
      </c>
      <c r="R31" s="1075"/>
      <c r="S31" s="1075"/>
      <c r="T31" s="1075"/>
      <c r="U31" s="1075"/>
      <c r="V31" s="1075">
        <v>759</v>
      </c>
      <c r="W31" s="1075"/>
      <c r="X31" s="1075"/>
      <c r="Y31" s="1075"/>
      <c r="Z31" s="1075"/>
      <c r="AA31" s="1075">
        <v>524</v>
      </c>
      <c r="AB31" s="1075"/>
      <c r="AC31" s="1075"/>
      <c r="AD31" s="1075"/>
      <c r="AE31" s="1076"/>
      <c r="AF31" s="1071">
        <v>840</v>
      </c>
      <c r="AG31" s="1072"/>
      <c r="AH31" s="1072"/>
      <c r="AI31" s="1072"/>
      <c r="AJ31" s="1073"/>
      <c r="AK31" s="1016">
        <v>234</v>
      </c>
      <c r="AL31" s="1007"/>
      <c r="AM31" s="1007"/>
      <c r="AN31" s="1007"/>
      <c r="AO31" s="1007"/>
      <c r="AP31" s="1007">
        <v>503</v>
      </c>
      <c r="AQ31" s="1007"/>
      <c r="AR31" s="1007"/>
      <c r="AS31" s="1007"/>
      <c r="AT31" s="1007"/>
      <c r="AU31" s="1007">
        <v>402</v>
      </c>
      <c r="AV31" s="1007"/>
      <c r="AW31" s="1007"/>
      <c r="AX31" s="1007"/>
      <c r="AY31" s="1007"/>
      <c r="AZ31" s="1077" t="s">
        <v>520</v>
      </c>
      <c r="BA31" s="1077"/>
      <c r="BB31" s="1077"/>
      <c r="BC31" s="1077"/>
      <c r="BD31" s="1077"/>
      <c r="BE31" s="1008" t="s">
        <v>410</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411</v>
      </c>
      <c r="C32" s="1067"/>
      <c r="D32" s="1067"/>
      <c r="E32" s="1067"/>
      <c r="F32" s="1067"/>
      <c r="G32" s="1067"/>
      <c r="H32" s="1067"/>
      <c r="I32" s="1067"/>
      <c r="J32" s="1067"/>
      <c r="K32" s="1067"/>
      <c r="L32" s="1067"/>
      <c r="M32" s="1067"/>
      <c r="N32" s="1067"/>
      <c r="O32" s="1067"/>
      <c r="P32" s="1068"/>
      <c r="Q32" s="1074">
        <v>2809</v>
      </c>
      <c r="R32" s="1075"/>
      <c r="S32" s="1075"/>
      <c r="T32" s="1075"/>
      <c r="U32" s="1075"/>
      <c r="V32" s="1075">
        <v>2433</v>
      </c>
      <c r="W32" s="1075"/>
      <c r="X32" s="1075"/>
      <c r="Y32" s="1075"/>
      <c r="Z32" s="1075"/>
      <c r="AA32" s="1075">
        <v>376</v>
      </c>
      <c r="AB32" s="1075"/>
      <c r="AC32" s="1075"/>
      <c r="AD32" s="1075"/>
      <c r="AE32" s="1076"/>
      <c r="AF32" s="1071">
        <v>4959</v>
      </c>
      <c r="AG32" s="1072"/>
      <c r="AH32" s="1072"/>
      <c r="AI32" s="1072"/>
      <c r="AJ32" s="1073"/>
      <c r="AK32" s="1016">
        <v>160</v>
      </c>
      <c r="AL32" s="1007"/>
      <c r="AM32" s="1007"/>
      <c r="AN32" s="1007"/>
      <c r="AO32" s="1007"/>
      <c r="AP32" s="1007">
        <v>6495</v>
      </c>
      <c r="AQ32" s="1007"/>
      <c r="AR32" s="1007"/>
      <c r="AS32" s="1007"/>
      <c r="AT32" s="1007"/>
      <c r="AU32" s="1007">
        <v>838</v>
      </c>
      <c r="AV32" s="1007"/>
      <c r="AW32" s="1007"/>
      <c r="AX32" s="1007"/>
      <c r="AY32" s="1007"/>
      <c r="AZ32" s="1077" t="s">
        <v>520</v>
      </c>
      <c r="BA32" s="1077"/>
      <c r="BB32" s="1077"/>
      <c r="BC32" s="1077"/>
      <c r="BD32" s="1077"/>
      <c r="BE32" s="1008" t="s">
        <v>410</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t="s">
        <v>412</v>
      </c>
      <c r="C33" s="1067"/>
      <c r="D33" s="1067"/>
      <c r="E33" s="1067"/>
      <c r="F33" s="1067"/>
      <c r="G33" s="1067"/>
      <c r="H33" s="1067"/>
      <c r="I33" s="1067"/>
      <c r="J33" s="1067"/>
      <c r="K33" s="1067"/>
      <c r="L33" s="1067"/>
      <c r="M33" s="1067"/>
      <c r="N33" s="1067"/>
      <c r="O33" s="1067"/>
      <c r="P33" s="1068"/>
      <c r="Q33" s="1074">
        <v>259</v>
      </c>
      <c r="R33" s="1075"/>
      <c r="S33" s="1075"/>
      <c r="T33" s="1075"/>
      <c r="U33" s="1075"/>
      <c r="V33" s="1075">
        <v>227</v>
      </c>
      <c r="W33" s="1075"/>
      <c r="X33" s="1075"/>
      <c r="Y33" s="1075"/>
      <c r="Z33" s="1075"/>
      <c r="AA33" s="1075">
        <v>32</v>
      </c>
      <c r="AB33" s="1075"/>
      <c r="AC33" s="1075"/>
      <c r="AD33" s="1075"/>
      <c r="AE33" s="1076"/>
      <c r="AF33" s="1071">
        <v>151</v>
      </c>
      <c r="AG33" s="1072"/>
      <c r="AH33" s="1072"/>
      <c r="AI33" s="1072"/>
      <c r="AJ33" s="1073"/>
      <c r="AK33" s="1016">
        <v>73</v>
      </c>
      <c r="AL33" s="1007"/>
      <c r="AM33" s="1007"/>
      <c r="AN33" s="1007"/>
      <c r="AO33" s="1007"/>
      <c r="AP33" s="1007">
        <v>113</v>
      </c>
      <c r="AQ33" s="1007"/>
      <c r="AR33" s="1007"/>
      <c r="AS33" s="1007"/>
      <c r="AT33" s="1007"/>
      <c r="AU33" s="1007">
        <v>40</v>
      </c>
      <c r="AV33" s="1007"/>
      <c r="AW33" s="1007"/>
      <c r="AX33" s="1007"/>
      <c r="AY33" s="1007"/>
      <c r="AZ33" s="1077" t="s">
        <v>520</v>
      </c>
      <c r="BA33" s="1077"/>
      <c r="BB33" s="1077"/>
      <c r="BC33" s="1077"/>
      <c r="BD33" s="1077"/>
      <c r="BE33" s="1008" t="s">
        <v>410</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t="s">
        <v>413</v>
      </c>
      <c r="C34" s="1067"/>
      <c r="D34" s="1067"/>
      <c r="E34" s="1067"/>
      <c r="F34" s="1067"/>
      <c r="G34" s="1067"/>
      <c r="H34" s="1067"/>
      <c r="I34" s="1067"/>
      <c r="J34" s="1067"/>
      <c r="K34" s="1067"/>
      <c r="L34" s="1067"/>
      <c r="M34" s="1067"/>
      <c r="N34" s="1067"/>
      <c r="O34" s="1067"/>
      <c r="P34" s="1068"/>
      <c r="Q34" s="1074">
        <v>276</v>
      </c>
      <c r="R34" s="1075"/>
      <c r="S34" s="1075"/>
      <c r="T34" s="1075"/>
      <c r="U34" s="1075"/>
      <c r="V34" s="1075">
        <v>322</v>
      </c>
      <c r="W34" s="1075"/>
      <c r="X34" s="1075"/>
      <c r="Y34" s="1075"/>
      <c r="Z34" s="1075"/>
      <c r="AA34" s="1075">
        <v>-46</v>
      </c>
      <c r="AB34" s="1075"/>
      <c r="AC34" s="1075"/>
      <c r="AD34" s="1075"/>
      <c r="AE34" s="1076"/>
      <c r="AF34" s="1071">
        <v>81</v>
      </c>
      <c r="AG34" s="1072"/>
      <c r="AH34" s="1072"/>
      <c r="AI34" s="1072"/>
      <c r="AJ34" s="1073"/>
      <c r="AK34" s="1016">
        <v>129</v>
      </c>
      <c r="AL34" s="1007"/>
      <c r="AM34" s="1007"/>
      <c r="AN34" s="1007"/>
      <c r="AO34" s="1007"/>
      <c r="AP34" s="1007">
        <v>303</v>
      </c>
      <c r="AQ34" s="1007"/>
      <c r="AR34" s="1007"/>
      <c r="AS34" s="1007"/>
      <c r="AT34" s="1007"/>
      <c r="AU34" s="1007">
        <v>112</v>
      </c>
      <c r="AV34" s="1007"/>
      <c r="AW34" s="1007"/>
      <c r="AX34" s="1007"/>
      <c r="AY34" s="1007"/>
      <c r="AZ34" s="1077" t="s">
        <v>520</v>
      </c>
      <c r="BA34" s="1077"/>
      <c r="BB34" s="1077"/>
      <c r="BC34" s="1077"/>
      <c r="BD34" s="1077"/>
      <c r="BE34" s="1008" t="s">
        <v>410</v>
      </c>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t="s">
        <v>414</v>
      </c>
      <c r="C35" s="1067"/>
      <c r="D35" s="1067"/>
      <c r="E35" s="1067"/>
      <c r="F35" s="1067"/>
      <c r="G35" s="1067"/>
      <c r="H35" s="1067"/>
      <c r="I35" s="1067"/>
      <c r="J35" s="1067"/>
      <c r="K35" s="1067"/>
      <c r="L35" s="1067"/>
      <c r="M35" s="1067"/>
      <c r="N35" s="1067"/>
      <c r="O35" s="1067"/>
      <c r="P35" s="1068"/>
      <c r="Q35" s="1074">
        <v>3463</v>
      </c>
      <c r="R35" s="1075"/>
      <c r="S35" s="1075"/>
      <c r="T35" s="1075"/>
      <c r="U35" s="1075"/>
      <c r="V35" s="1075">
        <v>3393</v>
      </c>
      <c r="W35" s="1075"/>
      <c r="X35" s="1075"/>
      <c r="Y35" s="1075"/>
      <c r="Z35" s="1075"/>
      <c r="AA35" s="1075">
        <v>70</v>
      </c>
      <c r="AB35" s="1075"/>
      <c r="AC35" s="1075"/>
      <c r="AD35" s="1075"/>
      <c r="AE35" s="1076"/>
      <c r="AF35" s="1071">
        <v>620</v>
      </c>
      <c r="AG35" s="1072"/>
      <c r="AH35" s="1072"/>
      <c r="AI35" s="1072"/>
      <c r="AJ35" s="1073"/>
      <c r="AK35" s="1016">
        <v>1343</v>
      </c>
      <c r="AL35" s="1007"/>
      <c r="AM35" s="1007"/>
      <c r="AN35" s="1007"/>
      <c r="AO35" s="1007"/>
      <c r="AP35" s="1007">
        <v>19083</v>
      </c>
      <c r="AQ35" s="1007"/>
      <c r="AR35" s="1007"/>
      <c r="AS35" s="1007"/>
      <c r="AT35" s="1007"/>
      <c r="AU35" s="1007">
        <v>9351</v>
      </c>
      <c r="AV35" s="1007"/>
      <c r="AW35" s="1007"/>
      <c r="AX35" s="1007"/>
      <c r="AY35" s="1007"/>
      <c r="AZ35" s="1077" t="s">
        <v>520</v>
      </c>
      <c r="BA35" s="1077"/>
      <c r="BB35" s="1077"/>
      <c r="BC35" s="1077"/>
      <c r="BD35" s="1077"/>
      <c r="BE35" s="1008" t="s">
        <v>410</v>
      </c>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415</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393</v>
      </c>
      <c r="B63" s="973" t="s">
        <v>416</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7041</v>
      </c>
      <c r="AG63" s="995"/>
      <c r="AH63" s="995"/>
      <c r="AI63" s="995"/>
      <c r="AJ63" s="1058"/>
      <c r="AK63" s="1059"/>
      <c r="AL63" s="999"/>
      <c r="AM63" s="999"/>
      <c r="AN63" s="999"/>
      <c r="AO63" s="999"/>
      <c r="AP63" s="995">
        <v>26497</v>
      </c>
      <c r="AQ63" s="995"/>
      <c r="AR63" s="995"/>
      <c r="AS63" s="995"/>
      <c r="AT63" s="995"/>
      <c r="AU63" s="995">
        <v>10743</v>
      </c>
      <c r="AV63" s="995"/>
      <c r="AW63" s="995"/>
      <c r="AX63" s="995"/>
      <c r="AY63" s="995"/>
      <c r="AZ63" s="1053"/>
      <c r="BA63" s="1053"/>
      <c r="BB63" s="1053"/>
      <c r="BC63" s="1053"/>
      <c r="BD63" s="1053"/>
      <c r="BE63" s="996"/>
      <c r="BF63" s="996"/>
      <c r="BG63" s="996"/>
      <c r="BH63" s="996"/>
      <c r="BI63" s="997"/>
      <c r="BJ63" s="1054" t="s">
        <v>417</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418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419</v>
      </c>
      <c r="B66" s="1032"/>
      <c r="C66" s="1032"/>
      <c r="D66" s="1032"/>
      <c r="E66" s="1032"/>
      <c r="F66" s="1032"/>
      <c r="G66" s="1032"/>
      <c r="H66" s="1032"/>
      <c r="I66" s="1032"/>
      <c r="J66" s="1032"/>
      <c r="K66" s="1032"/>
      <c r="L66" s="1032"/>
      <c r="M66" s="1032"/>
      <c r="N66" s="1032"/>
      <c r="O66" s="1032"/>
      <c r="P66" s="1033"/>
      <c r="Q66" s="1037" t="s">
        <v>420</v>
      </c>
      <c r="R66" s="1038"/>
      <c r="S66" s="1038"/>
      <c r="T66" s="1038"/>
      <c r="U66" s="1039"/>
      <c r="V66" s="1037" t="s">
        <v>421</v>
      </c>
      <c r="W66" s="1038"/>
      <c r="X66" s="1038"/>
      <c r="Y66" s="1038"/>
      <c r="Z66" s="1039"/>
      <c r="AA66" s="1037" t="s">
        <v>422</v>
      </c>
      <c r="AB66" s="1038"/>
      <c r="AC66" s="1038"/>
      <c r="AD66" s="1038"/>
      <c r="AE66" s="1039"/>
      <c r="AF66" s="1043" t="s">
        <v>423</v>
      </c>
      <c r="AG66" s="1044"/>
      <c r="AH66" s="1044"/>
      <c r="AI66" s="1044"/>
      <c r="AJ66" s="1045"/>
      <c r="AK66" s="1037" t="s">
        <v>424</v>
      </c>
      <c r="AL66" s="1032"/>
      <c r="AM66" s="1032"/>
      <c r="AN66" s="1032"/>
      <c r="AO66" s="1033"/>
      <c r="AP66" s="1037" t="s">
        <v>425</v>
      </c>
      <c r="AQ66" s="1038"/>
      <c r="AR66" s="1038"/>
      <c r="AS66" s="1038"/>
      <c r="AT66" s="1039"/>
      <c r="AU66" s="1037" t="s">
        <v>426</v>
      </c>
      <c r="AV66" s="1038"/>
      <c r="AW66" s="1038"/>
      <c r="AX66" s="1038"/>
      <c r="AY66" s="1039"/>
      <c r="AZ66" s="1037" t="s">
        <v>380</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583</v>
      </c>
      <c r="C68" s="1022"/>
      <c r="D68" s="1022"/>
      <c r="E68" s="1022"/>
      <c r="F68" s="1022"/>
      <c r="G68" s="1022"/>
      <c r="H68" s="1022"/>
      <c r="I68" s="1022"/>
      <c r="J68" s="1022"/>
      <c r="K68" s="1022"/>
      <c r="L68" s="1022"/>
      <c r="M68" s="1022"/>
      <c r="N68" s="1022"/>
      <c r="O68" s="1022"/>
      <c r="P68" s="1023"/>
      <c r="Q68" s="1024">
        <v>4862</v>
      </c>
      <c r="R68" s="1018"/>
      <c r="S68" s="1018"/>
      <c r="T68" s="1018"/>
      <c r="U68" s="1018"/>
      <c r="V68" s="1018">
        <v>4822</v>
      </c>
      <c r="W68" s="1018"/>
      <c r="X68" s="1018"/>
      <c r="Y68" s="1018"/>
      <c r="Z68" s="1018"/>
      <c r="AA68" s="1018">
        <v>40</v>
      </c>
      <c r="AB68" s="1018"/>
      <c r="AC68" s="1018"/>
      <c r="AD68" s="1018"/>
      <c r="AE68" s="1018"/>
      <c r="AF68" s="1018">
        <v>40</v>
      </c>
      <c r="AG68" s="1018"/>
      <c r="AH68" s="1018"/>
      <c r="AI68" s="1018"/>
      <c r="AJ68" s="1018"/>
      <c r="AK68" s="1018" t="s">
        <v>520</v>
      </c>
      <c r="AL68" s="1018"/>
      <c r="AM68" s="1018"/>
      <c r="AN68" s="1018"/>
      <c r="AO68" s="1018"/>
      <c r="AP68" s="1018">
        <v>2385</v>
      </c>
      <c r="AQ68" s="1018"/>
      <c r="AR68" s="1018"/>
      <c r="AS68" s="1018"/>
      <c r="AT68" s="1018"/>
      <c r="AU68" s="1018">
        <v>1516</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584</v>
      </c>
      <c r="C69" s="1011"/>
      <c r="D69" s="1011"/>
      <c r="E69" s="1011"/>
      <c r="F69" s="1011"/>
      <c r="G69" s="1011"/>
      <c r="H69" s="1011"/>
      <c r="I69" s="1011"/>
      <c r="J69" s="1011"/>
      <c r="K69" s="1011"/>
      <c r="L69" s="1011"/>
      <c r="M69" s="1011"/>
      <c r="N69" s="1011"/>
      <c r="O69" s="1011"/>
      <c r="P69" s="1012"/>
      <c r="Q69" s="1013">
        <v>1755</v>
      </c>
      <c r="R69" s="1007"/>
      <c r="S69" s="1007"/>
      <c r="T69" s="1007"/>
      <c r="U69" s="1007"/>
      <c r="V69" s="1007">
        <v>1752</v>
      </c>
      <c r="W69" s="1007"/>
      <c r="X69" s="1007"/>
      <c r="Y69" s="1007"/>
      <c r="Z69" s="1007"/>
      <c r="AA69" s="1007">
        <v>3</v>
      </c>
      <c r="AB69" s="1007"/>
      <c r="AC69" s="1007"/>
      <c r="AD69" s="1007"/>
      <c r="AE69" s="1007"/>
      <c r="AF69" s="1007">
        <v>3</v>
      </c>
      <c r="AG69" s="1007"/>
      <c r="AH69" s="1007"/>
      <c r="AI69" s="1007"/>
      <c r="AJ69" s="1007"/>
      <c r="AK69" s="1007" t="s">
        <v>520</v>
      </c>
      <c r="AL69" s="1007"/>
      <c r="AM69" s="1007"/>
      <c r="AN69" s="1007"/>
      <c r="AO69" s="1007"/>
      <c r="AP69" s="1007">
        <v>7241</v>
      </c>
      <c r="AQ69" s="1007"/>
      <c r="AR69" s="1007"/>
      <c r="AS69" s="1007"/>
      <c r="AT69" s="1007"/>
      <c r="AU69" s="1007">
        <v>2723</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585</v>
      </c>
      <c r="C70" s="1011"/>
      <c r="D70" s="1011"/>
      <c r="E70" s="1011"/>
      <c r="F70" s="1011"/>
      <c r="G70" s="1011"/>
      <c r="H70" s="1011"/>
      <c r="I70" s="1011"/>
      <c r="J70" s="1011"/>
      <c r="K70" s="1011"/>
      <c r="L70" s="1011"/>
      <c r="M70" s="1011"/>
      <c r="N70" s="1011"/>
      <c r="O70" s="1011"/>
      <c r="P70" s="1012"/>
      <c r="Q70" s="1013">
        <v>78</v>
      </c>
      <c r="R70" s="1007"/>
      <c r="S70" s="1007"/>
      <c r="T70" s="1007"/>
      <c r="U70" s="1007"/>
      <c r="V70" s="1007">
        <v>72</v>
      </c>
      <c r="W70" s="1007"/>
      <c r="X70" s="1007"/>
      <c r="Y70" s="1007"/>
      <c r="Z70" s="1007"/>
      <c r="AA70" s="1007">
        <v>7</v>
      </c>
      <c r="AB70" s="1007"/>
      <c r="AC70" s="1007"/>
      <c r="AD70" s="1007"/>
      <c r="AE70" s="1007"/>
      <c r="AF70" s="1007">
        <v>7</v>
      </c>
      <c r="AG70" s="1007"/>
      <c r="AH70" s="1007"/>
      <c r="AI70" s="1007"/>
      <c r="AJ70" s="1007"/>
      <c r="AK70" s="1007" t="s">
        <v>520</v>
      </c>
      <c r="AL70" s="1007"/>
      <c r="AM70" s="1007"/>
      <c r="AN70" s="1007"/>
      <c r="AO70" s="1007"/>
      <c r="AP70" s="1007" t="s">
        <v>520</v>
      </c>
      <c r="AQ70" s="1007"/>
      <c r="AR70" s="1007"/>
      <c r="AS70" s="1007"/>
      <c r="AT70" s="1007"/>
      <c r="AU70" s="1007" t="s">
        <v>520</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586</v>
      </c>
      <c r="C71" s="1011"/>
      <c r="D71" s="1011"/>
      <c r="E71" s="1011"/>
      <c r="F71" s="1011"/>
      <c r="G71" s="1011"/>
      <c r="H71" s="1011"/>
      <c r="I71" s="1011"/>
      <c r="J71" s="1011"/>
      <c r="K71" s="1011"/>
      <c r="L71" s="1011"/>
      <c r="M71" s="1011"/>
      <c r="N71" s="1011"/>
      <c r="O71" s="1011"/>
      <c r="P71" s="1012"/>
      <c r="Q71" s="1013">
        <v>3454</v>
      </c>
      <c r="R71" s="1007"/>
      <c r="S71" s="1007"/>
      <c r="T71" s="1007"/>
      <c r="U71" s="1007"/>
      <c r="V71" s="1007">
        <v>3112</v>
      </c>
      <c r="W71" s="1007"/>
      <c r="X71" s="1007"/>
      <c r="Y71" s="1007"/>
      <c r="Z71" s="1007"/>
      <c r="AA71" s="1007">
        <v>342</v>
      </c>
      <c r="AB71" s="1007"/>
      <c r="AC71" s="1007"/>
      <c r="AD71" s="1007"/>
      <c r="AE71" s="1007"/>
      <c r="AF71" s="1007">
        <v>342</v>
      </c>
      <c r="AG71" s="1007"/>
      <c r="AH71" s="1007"/>
      <c r="AI71" s="1007"/>
      <c r="AJ71" s="1007"/>
      <c r="AK71" s="1007">
        <v>58</v>
      </c>
      <c r="AL71" s="1007"/>
      <c r="AM71" s="1007"/>
      <c r="AN71" s="1007"/>
      <c r="AO71" s="1007"/>
      <c r="AP71" s="1007" t="s">
        <v>520</v>
      </c>
      <c r="AQ71" s="1007"/>
      <c r="AR71" s="1007"/>
      <c r="AS71" s="1007"/>
      <c r="AT71" s="1007"/>
      <c r="AU71" s="1007" t="s">
        <v>520</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587</v>
      </c>
      <c r="C72" s="1011"/>
      <c r="D72" s="1011"/>
      <c r="E72" s="1011"/>
      <c r="F72" s="1011"/>
      <c r="G72" s="1011"/>
      <c r="H72" s="1011"/>
      <c r="I72" s="1011"/>
      <c r="J72" s="1011"/>
      <c r="K72" s="1011"/>
      <c r="L72" s="1011"/>
      <c r="M72" s="1011"/>
      <c r="N72" s="1011"/>
      <c r="O72" s="1011"/>
      <c r="P72" s="1012"/>
      <c r="Q72" s="1013">
        <v>176</v>
      </c>
      <c r="R72" s="1007"/>
      <c r="S72" s="1007"/>
      <c r="T72" s="1007"/>
      <c r="U72" s="1007"/>
      <c r="V72" s="1007">
        <v>163</v>
      </c>
      <c r="W72" s="1007"/>
      <c r="X72" s="1007"/>
      <c r="Y72" s="1007"/>
      <c r="Z72" s="1007"/>
      <c r="AA72" s="1007">
        <v>13</v>
      </c>
      <c r="AB72" s="1007"/>
      <c r="AC72" s="1007"/>
      <c r="AD72" s="1007"/>
      <c r="AE72" s="1007"/>
      <c r="AF72" s="1007">
        <v>13</v>
      </c>
      <c r="AG72" s="1007"/>
      <c r="AH72" s="1007"/>
      <c r="AI72" s="1007"/>
      <c r="AJ72" s="1007"/>
      <c r="AK72" s="1007" t="s">
        <v>520</v>
      </c>
      <c r="AL72" s="1007"/>
      <c r="AM72" s="1007"/>
      <c r="AN72" s="1007"/>
      <c r="AO72" s="1007"/>
      <c r="AP72" s="1007" t="s">
        <v>520</v>
      </c>
      <c r="AQ72" s="1007"/>
      <c r="AR72" s="1007"/>
      <c r="AS72" s="1007"/>
      <c r="AT72" s="1007"/>
      <c r="AU72" s="1007" t="s">
        <v>520</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588</v>
      </c>
      <c r="C73" s="1011"/>
      <c r="D73" s="1011"/>
      <c r="E73" s="1011"/>
      <c r="F73" s="1011"/>
      <c r="G73" s="1011"/>
      <c r="H73" s="1011"/>
      <c r="I73" s="1011"/>
      <c r="J73" s="1011"/>
      <c r="K73" s="1011"/>
      <c r="L73" s="1011"/>
      <c r="M73" s="1011"/>
      <c r="N73" s="1011"/>
      <c r="O73" s="1011"/>
      <c r="P73" s="1012"/>
      <c r="Q73" s="1013">
        <v>179905</v>
      </c>
      <c r="R73" s="1007"/>
      <c r="S73" s="1007"/>
      <c r="T73" s="1007"/>
      <c r="U73" s="1007"/>
      <c r="V73" s="1007">
        <v>174862</v>
      </c>
      <c r="W73" s="1007"/>
      <c r="X73" s="1007"/>
      <c r="Y73" s="1007"/>
      <c r="Z73" s="1007"/>
      <c r="AA73" s="1007">
        <v>5043</v>
      </c>
      <c r="AB73" s="1007"/>
      <c r="AC73" s="1007"/>
      <c r="AD73" s="1007"/>
      <c r="AE73" s="1007"/>
      <c r="AF73" s="1007">
        <v>5043</v>
      </c>
      <c r="AG73" s="1007"/>
      <c r="AH73" s="1007"/>
      <c r="AI73" s="1007"/>
      <c r="AJ73" s="1007"/>
      <c r="AK73" s="1007">
        <v>1191</v>
      </c>
      <c r="AL73" s="1007"/>
      <c r="AM73" s="1007"/>
      <c r="AN73" s="1007"/>
      <c r="AO73" s="1007"/>
      <c r="AP73" s="1007" t="s">
        <v>520</v>
      </c>
      <c r="AQ73" s="1007"/>
      <c r="AR73" s="1007"/>
      <c r="AS73" s="1007"/>
      <c r="AT73" s="1007"/>
      <c r="AU73" s="1007" t="s">
        <v>520</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t="s">
        <v>589</v>
      </c>
      <c r="C74" s="1011"/>
      <c r="D74" s="1011"/>
      <c r="E74" s="1011"/>
      <c r="F74" s="1011"/>
      <c r="G74" s="1011"/>
      <c r="H74" s="1011"/>
      <c r="I74" s="1011"/>
      <c r="J74" s="1011"/>
      <c r="K74" s="1011"/>
      <c r="L74" s="1011"/>
      <c r="M74" s="1011"/>
      <c r="N74" s="1011"/>
      <c r="O74" s="1011"/>
      <c r="P74" s="1012"/>
      <c r="Q74" s="1013">
        <v>33</v>
      </c>
      <c r="R74" s="1007"/>
      <c r="S74" s="1007"/>
      <c r="T74" s="1007"/>
      <c r="U74" s="1007"/>
      <c r="V74" s="1007">
        <v>32</v>
      </c>
      <c r="W74" s="1007"/>
      <c r="X74" s="1007"/>
      <c r="Y74" s="1007"/>
      <c r="Z74" s="1007"/>
      <c r="AA74" s="1007" t="s">
        <v>520</v>
      </c>
      <c r="AB74" s="1007"/>
      <c r="AC74" s="1007"/>
      <c r="AD74" s="1007"/>
      <c r="AE74" s="1007"/>
      <c r="AF74" s="1007" t="s">
        <v>520</v>
      </c>
      <c r="AG74" s="1007"/>
      <c r="AH74" s="1007"/>
      <c r="AI74" s="1007"/>
      <c r="AJ74" s="1007"/>
      <c r="AK74" s="1007">
        <v>1</v>
      </c>
      <c r="AL74" s="1007"/>
      <c r="AM74" s="1007"/>
      <c r="AN74" s="1007"/>
      <c r="AO74" s="1007"/>
      <c r="AP74" s="1007" t="s">
        <v>520</v>
      </c>
      <c r="AQ74" s="1007"/>
      <c r="AR74" s="1007"/>
      <c r="AS74" s="1007"/>
      <c r="AT74" s="1007"/>
      <c r="AU74" s="1007" t="s">
        <v>520</v>
      </c>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c r="C75" s="1011"/>
      <c r="D75" s="1011"/>
      <c r="E75" s="1011"/>
      <c r="F75" s="1011"/>
      <c r="G75" s="1011"/>
      <c r="H75" s="1011"/>
      <c r="I75" s="1011"/>
      <c r="J75" s="1011"/>
      <c r="K75" s="1011"/>
      <c r="L75" s="1011"/>
      <c r="M75" s="1011"/>
      <c r="N75" s="1011"/>
      <c r="O75" s="1011"/>
      <c r="P75" s="1012"/>
      <c r="Q75" s="1014"/>
      <c r="R75" s="1015"/>
      <c r="S75" s="1015"/>
      <c r="T75" s="1015"/>
      <c r="U75" s="1016"/>
      <c r="V75" s="1017"/>
      <c r="W75" s="1015"/>
      <c r="X75" s="1015"/>
      <c r="Y75" s="1015"/>
      <c r="Z75" s="1016"/>
      <c r="AA75" s="1017"/>
      <c r="AB75" s="1015"/>
      <c r="AC75" s="1015"/>
      <c r="AD75" s="1015"/>
      <c r="AE75" s="1016"/>
      <c r="AF75" s="1017"/>
      <c r="AG75" s="1015"/>
      <c r="AH75" s="1015"/>
      <c r="AI75" s="1015"/>
      <c r="AJ75" s="1016"/>
      <c r="AK75" s="1017"/>
      <c r="AL75" s="1015"/>
      <c r="AM75" s="1015"/>
      <c r="AN75" s="1015"/>
      <c r="AO75" s="1016"/>
      <c r="AP75" s="1017"/>
      <c r="AQ75" s="1015"/>
      <c r="AR75" s="1015"/>
      <c r="AS75" s="1015"/>
      <c r="AT75" s="1016"/>
      <c r="AU75" s="1017"/>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393</v>
      </c>
      <c r="B88" s="973" t="s">
        <v>427</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5448</v>
      </c>
      <c r="AG88" s="995"/>
      <c r="AH88" s="995"/>
      <c r="AI88" s="995"/>
      <c r="AJ88" s="995"/>
      <c r="AK88" s="999"/>
      <c r="AL88" s="999"/>
      <c r="AM88" s="999"/>
      <c r="AN88" s="999"/>
      <c r="AO88" s="999"/>
      <c r="AP88" s="995">
        <v>9626</v>
      </c>
      <c r="AQ88" s="995"/>
      <c r="AR88" s="995"/>
      <c r="AS88" s="995"/>
      <c r="AT88" s="995"/>
      <c r="AU88" s="995">
        <v>4239</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393</v>
      </c>
      <c r="BR102" s="973" t="s">
        <v>428</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4122</v>
      </c>
      <c r="CS102" s="989"/>
      <c r="CT102" s="989"/>
      <c r="CU102" s="989"/>
      <c r="CV102" s="990"/>
      <c r="CW102" s="988">
        <v>504</v>
      </c>
      <c r="CX102" s="989"/>
      <c r="CY102" s="989"/>
      <c r="CZ102" s="989"/>
      <c r="DA102" s="990"/>
      <c r="DB102" s="988" t="s">
        <v>602</v>
      </c>
      <c r="DC102" s="989"/>
      <c r="DD102" s="989"/>
      <c r="DE102" s="989"/>
      <c r="DF102" s="990"/>
      <c r="DG102" s="988" t="s">
        <v>602</v>
      </c>
      <c r="DH102" s="989"/>
      <c r="DI102" s="989"/>
      <c r="DJ102" s="989"/>
      <c r="DK102" s="990"/>
      <c r="DL102" s="988" t="s">
        <v>602</v>
      </c>
      <c r="DM102" s="989"/>
      <c r="DN102" s="989"/>
      <c r="DO102" s="989"/>
      <c r="DP102" s="990"/>
      <c r="DQ102" s="988" t="s">
        <v>602</v>
      </c>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429</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430</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431</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432</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433</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434</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435</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436</v>
      </c>
      <c r="AB109" s="932"/>
      <c r="AC109" s="932"/>
      <c r="AD109" s="932"/>
      <c r="AE109" s="933"/>
      <c r="AF109" s="934" t="s">
        <v>437</v>
      </c>
      <c r="AG109" s="932"/>
      <c r="AH109" s="932"/>
      <c r="AI109" s="932"/>
      <c r="AJ109" s="933"/>
      <c r="AK109" s="934" t="s">
        <v>310</v>
      </c>
      <c r="AL109" s="932"/>
      <c r="AM109" s="932"/>
      <c r="AN109" s="932"/>
      <c r="AO109" s="933"/>
      <c r="AP109" s="934" t="s">
        <v>438</v>
      </c>
      <c r="AQ109" s="932"/>
      <c r="AR109" s="932"/>
      <c r="AS109" s="932"/>
      <c r="AT109" s="965"/>
      <c r="AU109" s="931" t="s">
        <v>435</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436</v>
      </c>
      <c r="BR109" s="932"/>
      <c r="BS109" s="932"/>
      <c r="BT109" s="932"/>
      <c r="BU109" s="933"/>
      <c r="BV109" s="934" t="s">
        <v>437</v>
      </c>
      <c r="BW109" s="932"/>
      <c r="BX109" s="932"/>
      <c r="BY109" s="932"/>
      <c r="BZ109" s="933"/>
      <c r="CA109" s="934" t="s">
        <v>310</v>
      </c>
      <c r="CB109" s="932"/>
      <c r="CC109" s="932"/>
      <c r="CD109" s="932"/>
      <c r="CE109" s="933"/>
      <c r="CF109" s="972" t="s">
        <v>438</v>
      </c>
      <c r="CG109" s="972"/>
      <c r="CH109" s="972"/>
      <c r="CI109" s="972"/>
      <c r="CJ109" s="972"/>
      <c r="CK109" s="934" t="s">
        <v>439</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436</v>
      </c>
      <c r="DH109" s="932"/>
      <c r="DI109" s="932"/>
      <c r="DJ109" s="932"/>
      <c r="DK109" s="933"/>
      <c r="DL109" s="934" t="s">
        <v>437</v>
      </c>
      <c r="DM109" s="932"/>
      <c r="DN109" s="932"/>
      <c r="DO109" s="932"/>
      <c r="DP109" s="933"/>
      <c r="DQ109" s="934" t="s">
        <v>310</v>
      </c>
      <c r="DR109" s="932"/>
      <c r="DS109" s="932"/>
      <c r="DT109" s="932"/>
      <c r="DU109" s="933"/>
      <c r="DV109" s="934" t="s">
        <v>438</v>
      </c>
      <c r="DW109" s="932"/>
      <c r="DX109" s="932"/>
      <c r="DY109" s="932"/>
      <c r="DZ109" s="965"/>
    </row>
    <row r="110" spans="1:131" s="230" customFormat="1" ht="26.25" customHeight="1" x14ac:dyDescent="0.15">
      <c r="A110" s="843" t="s">
        <v>440</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4028839</v>
      </c>
      <c r="AB110" s="925"/>
      <c r="AC110" s="925"/>
      <c r="AD110" s="925"/>
      <c r="AE110" s="926"/>
      <c r="AF110" s="927">
        <v>4246529</v>
      </c>
      <c r="AG110" s="925"/>
      <c r="AH110" s="925"/>
      <c r="AI110" s="925"/>
      <c r="AJ110" s="926"/>
      <c r="AK110" s="927">
        <v>4488760</v>
      </c>
      <c r="AL110" s="925"/>
      <c r="AM110" s="925"/>
      <c r="AN110" s="925"/>
      <c r="AO110" s="926"/>
      <c r="AP110" s="928">
        <v>21.1</v>
      </c>
      <c r="AQ110" s="929"/>
      <c r="AR110" s="929"/>
      <c r="AS110" s="929"/>
      <c r="AT110" s="930"/>
      <c r="AU110" s="966" t="s">
        <v>75</v>
      </c>
      <c r="AV110" s="967"/>
      <c r="AW110" s="967"/>
      <c r="AX110" s="967"/>
      <c r="AY110" s="967"/>
      <c r="AZ110" s="896" t="s">
        <v>441</v>
      </c>
      <c r="BA110" s="844"/>
      <c r="BB110" s="844"/>
      <c r="BC110" s="844"/>
      <c r="BD110" s="844"/>
      <c r="BE110" s="844"/>
      <c r="BF110" s="844"/>
      <c r="BG110" s="844"/>
      <c r="BH110" s="844"/>
      <c r="BI110" s="844"/>
      <c r="BJ110" s="844"/>
      <c r="BK110" s="844"/>
      <c r="BL110" s="844"/>
      <c r="BM110" s="844"/>
      <c r="BN110" s="844"/>
      <c r="BO110" s="844"/>
      <c r="BP110" s="845"/>
      <c r="BQ110" s="897">
        <v>49646406</v>
      </c>
      <c r="BR110" s="878"/>
      <c r="BS110" s="878"/>
      <c r="BT110" s="878"/>
      <c r="BU110" s="878"/>
      <c r="BV110" s="878">
        <v>48602632</v>
      </c>
      <c r="BW110" s="878"/>
      <c r="BX110" s="878"/>
      <c r="BY110" s="878"/>
      <c r="BZ110" s="878"/>
      <c r="CA110" s="878">
        <v>46546405</v>
      </c>
      <c r="CB110" s="878"/>
      <c r="CC110" s="878"/>
      <c r="CD110" s="878"/>
      <c r="CE110" s="878"/>
      <c r="CF110" s="902">
        <v>218.6</v>
      </c>
      <c r="CG110" s="903"/>
      <c r="CH110" s="903"/>
      <c r="CI110" s="903"/>
      <c r="CJ110" s="903"/>
      <c r="CK110" s="962" t="s">
        <v>442</v>
      </c>
      <c r="CL110" s="855"/>
      <c r="CM110" s="896" t="s">
        <v>443</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444</v>
      </c>
      <c r="DH110" s="878"/>
      <c r="DI110" s="878"/>
      <c r="DJ110" s="878"/>
      <c r="DK110" s="878"/>
      <c r="DL110" s="878" t="s">
        <v>444</v>
      </c>
      <c r="DM110" s="878"/>
      <c r="DN110" s="878"/>
      <c r="DO110" s="878"/>
      <c r="DP110" s="878"/>
      <c r="DQ110" s="878" t="s">
        <v>444</v>
      </c>
      <c r="DR110" s="878"/>
      <c r="DS110" s="878"/>
      <c r="DT110" s="878"/>
      <c r="DU110" s="878"/>
      <c r="DV110" s="879" t="s">
        <v>444</v>
      </c>
      <c r="DW110" s="879"/>
      <c r="DX110" s="879"/>
      <c r="DY110" s="879"/>
      <c r="DZ110" s="880"/>
    </row>
    <row r="111" spans="1:131" s="230" customFormat="1" ht="26.25" customHeight="1" x14ac:dyDescent="0.15">
      <c r="A111" s="810" t="s">
        <v>445</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444</v>
      </c>
      <c r="AB111" s="955"/>
      <c r="AC111" s="955"/>
      <c r="AD111" s="955"/>
      <c r="AE111" s="956"/>
      <c r="AF111" s="957" t="s">
        <v>417</v>
      </c>
      <c r="AG111" s="955"/>
      <c r="AH111" s="955"/>
      <c r="AI111" s="955"/>
      <c r="AJ111" s="956"/>
      <c r="AK111" s="957" t="s">
        <v>444</v>
      </c>
      <c r="AL111" s="955"/>
      <c r="AM111" s="955"/>
      <c r="AN111" s="955"/>
      <c r="AO111" s="956"/>
      <c r="AP111" s="958" t="s">
        <v>444</v>
      </c>
      <c r="AQ111" s="959"/>
      <c r="AR111" s="959"/>
      <c r="AS111" s="959"/>
      <c r="AT111" s="960"/>
      <c r="AU111" s="968"/>
      <c r="AV111" s="969"/>
      <c r="AW111" s="969"/>
      <c r="AX111" s="969"/>
      <c r="AY111" s="969"/>
      <c r="AZ111" s="851" t="s">
        <v>446</v>
      </c>
      <c r="BA111" s="788"/>
      <c r="BB111" s="788"/>
      <c r="BC111" s="788"/>
      <c r="BD111" s="788"/>
      <c r="BE111" s="788"/>
      <c r="BF111" s="788"/>
      <c r="BG111" s="788"/>
      <c r="BH111" s="788"/>
      <c r="BI111" s="788"/>
      <c r="BJ111" s="788"/>
      <c r="BK111" s="788"/>
      <c r="BL111" s="788"/>
      <c r="BM111" s="788"/>
      <c r="BN111" s="788"/>
      <c r="BO111" s="788"/>
      <c r="BP111" s="789"/>
      <c r="BQ111" s="852">
        <v>16016</v>
      </c>
      <c r="BR111" s="853"/>
      <c r="BS111" s="853"/>
      <c r="BT111" s="853"/>
      <c r="BU111" s="853"/>
      <c r="BV111" s="853">
        <v>7280</v>
      </c>
      <c r="BW111" s="853"/>
      <c r="BX111" s="853"/>
      <c r="BY111" s="853"/>
      <c r="BZ111" s="853"/>
      <c r="CA111" s="853" t="s">
        <v>444</v>
      </c>
      <c r="CB111" s="853"/>
      <c r="CC111" s="853"/>
      <c r="CD111" s="853"/>
      <c r="CE111" s="853"/>
      <c r="CF111" s="911" t="s">
        <v>444</v>
      </c>
      <c r="CG111" s="912"/>
      <c r="CH111" s="912"/>
      <c r="CI111" s="912"/>
      <c r="CJ111" s="912"/>
      <c r="CK111" s="963"/>
      <c r="CL111" s="857"/>
      <c r="CM111" s="851" t="s">
        <v>447</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444</v>
      </c>
      <c r="DH111" s="853"/>
      <c r="DI111" s="853"/>
      <c r="DJ111" s="853"/>
      <c r="DK111" s="853"/>
      <c r="DL111" s="853" t="s">
        <v>444</v>
      </c>
      <c r="DM111" s="853"/>
      <c r="DN111" s="853"/>
      <c r="DO111" s="853"/>
      <c r="DP111" s="853"/>
      <c r="DQ111" s="853" t="s">
        <v>444</v>
      </c>
      <c r="DR111" s="853"/>
      <c r="DS111" s="853"/>
      <c r="DT111" s="853"/>
      <c r="DU111" s="853"/>
      <c r="DV111" s="830" t="s">
        <v>444</v>
      </c>
      <c r="DW111" s="830"/>
      <c r="DX111" s="830"/>
      <c r="DY111" s="830"/>
      <c r="DZ111" s="831"/>
    </row>
    <row r="112" spans="1:131" s="230" customFormat="1" ht="26.25" customHeight="1" x14ac:dyDescent="0.15">
      <c r="A112" s="948" t="s">
        <v>448</v>
      </c>
      <c r="B112" s="949"/>
      <c r="C112" s="788" t="s">
        <v>449</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444</v>
      </c>
      <c r="AB112" s="816"/>
      <c r="AC112" s="816"/>
      <c r="AD112" s="816"/>
      <c r="AE112" s="817"/>
      <c r="AF112" s="818" t="s">
        <v>444</v>
      </c>
      <c r="AG112" s="816"/>
      <c r="AH112" s="816"/>
      <c r="AI112" s="816"/>
      <c r="AJ112" s="817"/>
      <c r="AK112" s="818" t="s">
        <v>444</v>
      </c>
      <c r="AL112" s="816"/>
      <c r="AM112" s="816"/>
      <c r="AN112" s="816"/>
      <c r="AO112" s="817"/>
      <c r="AP112" s="860" t="s">
        <v>444</v>
      </c>
      <c r="AQ112" s="861"/>
      <c r="AR112" s="861"/>
      <c r="AS112" s="861"/>
      <c r="AT112" s="862"/>
      <c r="AU112" s="968"/>
      <c r="AV112" s="969"/>
      <c r="AW112" s="969"/>
      <c r="AX112" s="969"/>
      <c r="AY112" s="969"/>
      <c r="AZ112" s="851" t="s">
        <v>450</v>
      </c>
      <c r="BA112" s="788"/>
      <c r="BB112" s="788"/>
      <c r="BC112" s="788"/>
      <c r="BD112" s="788"/>
      <c r="BE112" s="788"/>
      <c r="BF112" s="788"/>
      <c r="BG112" s="788"/>
      <c r="BH112" s="788"/>
      <c r="BI112" s="788"/>
      <c r="BJ112" s="788"/>
      <c r="BK112" s="788"/>
      <c r="BL112" s="788"/>
      <c r="BM112" s="788"/>
      <c r="BN112" s="788"/>
      <c r="BO112" s="788"/>
      <c r="BP112" s="789"/>
      <c r="BQ112" s="852">
        <v>14547105</v>
      </c>
      <c r="BR112" s="853"/>
      <c r="BS112" s="853"/>
      <c r="BT112" s="853"/>
      <c r="BU112" s="853"/>
      <c r="BV112" s="853">
        <v>12908460</v>
      </c>
      <c r="BW112" s="853"/>
      <c r="BX112" s="853"/>
      <c r="BY112" s="853"/>
      <c r="BZ112" s="853"/>
      <c r="CA112" s="853">
        <v>10742684</v>
      </c>
      <c r="CB112" s="853"/>
      <c r="CC112" s="853"/>
      <c r="CD112" s="853"/>
      <c r="CE112" s="853"/>
      <c r="CF112" s="911">
        <v>50.4</v>
      </c>
      <c r="CG112" s="912"/>
      <c r="CH112" s="912"/>
      <c r="CI112" s="912"/>
      <c r="CJ112" s="912"/>
      <c r="CK112" s="963"/>
      <c r="CL112" s="857"/>
      <c r="CM112" s="851" t="s">
        <v>451</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417</v>
      </c>
      <c r="DH112" s="853"/>
      <c r="DI112" s="853"/>
      <c r="DJ112" s="853"/>
      <c r="DK112" s="853"/>
      <c r="DL112" s="853" t="s">
        <v>444</v>
      </c>
      <c r="DM112" s="853"/>
      <c r="DN112" s="853"/>
      <c r="DO112" s="853"/>
      <c r="DP112" s="853"/>
      <c r="DQ112" s="853" t="s">
        <v>444</v>
      </c>
      <c r="DR112" s="853"/>
      <c r="DS112" s="853"/>
      <c r="DT112" s="853"/>
      <c r="DU112" s="853"/>
      <c r="DV112" s="830" t="s">
        <v>444</v>
      </c>
      <c r="DW112" s="830"/>
      <c r="DX112" s="830"/>
      <c r="DY112" s="830"/>
      <c r="DZ112" s="831"/>
    </row>
    <row r="113" spans="1:130" s="230" customFormat="1" ht="26.25" customHeight="1" x14ac:dyDescent="0.15">
      <c r="A113" s="950"/>
      <c r="B113" s="951"/>
      <c r="C113" s="788" t="s">
        <v>452</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1343788</v>
      </c>
      <c r="AB113" s="955"/>
      <c r="AC113" s="955"/>
      <c r="AD113" s="955"/>
      <c r="AE113" s="956"/>
      <c r="AF113" s="957">
        <v>1279467</v>
      </c>
      <c r="AG113" s="955"/>
      <c r="AH113" s="955"/>
      <c r="AI113" s="955"/>
      <c r="AJ113" s="956"/>
      <c r="AK113" s="957">
        <v>1003761</v>
      </c>
      <c r="AL113" s="955"/>
      <c r="AM113" s="955"/>
      <c r="AN113" s="955"/>
      <c r="AO113" s="956"/>
      <c r="AP113" s="958">
        <v>4.7</v>
      </c>
      <c r="AQ113" s="959"/>
      <c r="AR113" s="959"/>
      <c r="AS113" s="959"/>
      <c r="AT113" s="960"/>
      <c r="AU113" s="968"/>
      <c r="AV113" s="969"/>
      <c r="AW113" s="969"/>
      <c r="AX113" s="969"/>
      <c r="AY113" s="969"/>
      <c r="AZ113" s="851" t="s">
        <v>453</v>
      </c>
      <c r="BA113" s="788"/>
      <c r="BB113" s="788"/>
      <c r="BC113" s="788"/>
      <c r="BD113" s="788"/>
      <c r="BE113" s="788"/>
      <c r="BF113" s="788"/>
      <c r="BG113" s="788"/>
      <c r="BH113" s="788"/>
      <c r="BI113" s="788"/>
      <c r="BJ113" s="788"/>
      <c r="BK113" s="788"/>
      <c r="BL113" s="788"/>
      <c r="BM113" s="788"/>
      <c r="BN113" s="788"/>
      <c r="BO113" s="788"/>
      <c r="BP113" s="789"/>
      <c r="BQ113" s="852">
        <v>3680326</v>
      </c>
      <c r="BR113" s="853"/>
      <c r="BS113" s="853"/>
      <c r="BT113" s="853"/>
      <c r="BU113" s="853"/>
      <c r="BV113" s="853">
        <v>3928963</v>
      </c>
      <c r="BW113" s="853"/>
      <c r="BX113" s="853"/>
      <c r="BY113" s="853"/>
      <c r="BZ113" s="853"/>
      <c r="CA113" s="853">
        <v>4238590</v>
      </c>
      <c r="CB113" s="853"/>
      <c r="CC113" s="853"/>
      <c r="CD113" s="853"/>
      <c r="CE113" s="853"/>
      <c r="CF113" s="911">
        <v>19.899999999999999</v>
      </c>
      <c r="CG113" s="912"/>
      <c r="CH113" s="912"/>
      <c r="CI113" s="912"/>
      <c r="CJ113" s="912"/>
      <c r="CK113" s="963"/>
      <c r="CL113" s="857"/>
      <c r="CM113" s="851" t="s">
        <v>454</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417</v>
      </c>
      <c r="DH113" s="816"/>
      <c r="DI113" s="816"/>
      <c r="DJ113" s="816"/>
      <c r="DK113" s="817"/>
      <c r="DL113" s="818" t="s">
        <v>444</v>
      </c>
      <c r="DM113" s="816"/>
      <c r="DN113" s="816"/>
      <c r="DO113" s="816"/>
      <c r="DP113" s="817"/>
      <c r="DQ113" s="818" t="s">
        <v>444</v>
      </c>
      <c r="DR113" s="816"/>
      <c r="DS113" s="816"/>
      <c r="DT113" s="816"/>
      <c r="DU113" s="817"/>
      <c r="DV113" s="860" t="s">
        <v>444</v>
      </c>
      <c r="DW113" s="861"/>
      <c r="DX113" s="861"/>
      <c r="DY113" s="861"/>
      <c r="DZ113" s="862"/>
    </row>
    <row r="114" spans="1:130" s="230" customFormat="1" ht="26.25" customHeight="1" x14ac:dyDescent="0.15">
      <c r="A114" s="950"/>
      <c r="B114" s="951"/>
      <c r="C114" s="788" t="s">
        <v>455</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472464</v>
      </c>
      <c r="AB114" s="816"/>
      <c r="AC114" s="816"/>
      <c r="AD114" s="816"/>
      <c r="AE114" s="817"/>
      <c r="AF114" s="818">
        <v>396820</v>
      </c>
      <c r="AG114" s="816"/>
      <c r="AH114" s="816"/>
      <c r="AI114" s="816"/>
      <c r="AJ114" s="817"/>
      <c r="AK114" s="818">
        <v>290944</v>
      </c>
      <c r="AL114" s="816"/>
      <c r="AM114" s="816"/>
      <c r="AN114" s="816"/>
      <c r="AO114" s="817"/>
      <c r="AP114" s="860">
        <v>1.4</v>
      </c>
      <c r="AQ114" s="861"/>
      <c r="AR114" s="861"/>
      <c r="AS114" s="861"/>
      <c r="AT114" s="862"/>
      <c r="AU114" s="968"/>
      <c r="AV114" s="969"/>
      <c r="AW114" s="969"/>
      <c r="AX114" s="969"/>
      <c r="AY114" s="969"/>
      <c r="AZ114" s="851" t="s">
        <v>456</v>
      </c>
      <c r="BA114" s="788"/>
      <c r="BB114" s="788"/>
      <c r="BC114" s="788"/>
      <c r="BD114" s="788"/>
      <c r="BE114" s="788"/>
      <c r="BF114" s="788"/>
      <c r="BG114" s="788"/>
      <c r="BH114" s="788"/>
      <c r="BI114" s="788"/>
      <c r="BJ114" s="788"/>
      <c r="BK114" s="788"/>
      <c r="BL114" s="788"/>
      <c r="BM114" s="788"/>
      <c r="BN114" s="788"/>
      <c r="BO114" s="788"/>
      <c r="BP114" s="789"/>
      <c r="BQ114" s="852">
        <v>6227215</v>
      </c>
      <c r="BR114" s="853"/>
      <c r="BS114" s="853"/>
      <c r="BT114" s="853"/>
      <c r="BU114" s="853"/>
      <c r="BV114" s="853">
        <v>6135942</v>
      </c>
      <c r="BW114" s="853"/>
      <c r="BX114" s="853"/>
      <c r="BY114" s="853"/>
      <c r="BZ114" s="853"/>
      <c r="CA114" s="853">
        <v>6062410</v>
      </c>
      <c r="CB114" s="853"/>
      <c r="CC114" s="853"/>
      <c r="CD114" s="853"/>
      <c r="CE114" s="853"/>
      <c r="CF114" s="911">
        <v>28.5</v>
      </c>
      <c r="CG114" s="912"/>
      <c r="CH114" s="912"/>
      <c r="CI114" s="912"/>
      <c r="CJ114" s="912"/>
      <c r="CK114" s="963"/>
      <c r="CL114" s="857"/>
      <c r="CM114" s="851" t="s">
        <v>457</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444</v>
      </c>
      <c r="DH114" s="816"/>
      <c r="DI114" s="816"/>
      <c r="DJ114" s="816"/>
      <c r="DK114" s="817"/>
      <c r="DL114" s="818" t="s">
        <v>444</v>
      </c>
      <c r="DM114" s="816"/>
      <c r="DN114" s="816"/>
      <c r="DO114" s="816"/>
      <c r="DP114" s="817"/>
      <c r="DQ114" s="818" t="s">
        <v>444</v>
      </c>
      <c r="DR114" s="816"/>
      <c r="DS114" s="816"/>
      <c r="DT114" s="816"/>
      <c r="DU114" s="817"/>
      <c r="DV114" s="860" t="s">
        <v>444</v>
      </c>
      <c r="DW114" s="861"/>
      <c r="DX114" s="861"/>
      <c r="DY114" s="861"/>
      <c r="DZ114" s="862"/>
    </row>
    <row r="115" spans="1:130" s="230" customFormat="1" ht="26.25" customHeight="1" x14ac:dyDescent="0.15">
      <c r="A115" s="950"/>
      <c r="B115" s="951"/>
      <c r="C115" s="788" t="s">
        <v>458</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8984</v>
      </c>
      <c r="AB115" s="955"/>
      <c r="AC115" s="955"/>
      <c r="AD115" s="955"/>
      <c r="AE115" s="956"/>
      <c r="AF115" s="957">
        <v>8880</v>
      </c>
      <c r="AG115" s="955"/>
      <c r="AH115" s="955"/>
      <c r="AI115" s="955"/>
      <c r="AJ115" s="956"/>
      <c r="AK115" s="957">
        <v>7320</v>
      </c>
      <c r="AL115" s="955"/>
      <c r="AM115" s="955"/>
      <c r="AN115" s="955"/>
      <c r="AO115" s="956"/>
      <c r="AP115" s="958">
        <v>0</v>
      </c>
      <c r="AQ115" s="959"/>
      <c r="AR115" s="959"/>
      <c r="AS115" s="959"/>
      <c r="AT115" s="960"/>
      <c r="AU115" s="968"/>
      <c r="AV115" s="969"/>
      <c r="AW115" s="969"/>
      <c r="AX115" s="969"/>
      <c r="AY115" s="969"/>
      <c r="AZ115" s="851" t="s">
        <v>459</v>
      </c>
      <c r="BA115" s="788"/>
      <c r="BB115" s="788"/>
      <c r="BC115" s="788"/>
      <c r="BD115" s="788"/>
      <c r="BE115" s="788"/>
      <c r="BF115" s="788"/>
      <c r="BG115" s="788"/>
      <c r="BH115" s="788"/>
      <c r="BI115" s="788"/>
      <c r="BJ115" s="788"/>
      <c r="BK115" s="788"/>
      <c r="BL115" s="788"/>
      <c r="BM115" s="788"/>
      <c r="BN115" s="788"/>
      <c r="BO115" s="788"/>
      <c r="BP115" s="789"/>
      <c r="BQ115" s="852" t="s">
        <v>444</v>
      </c>
      <c r="BR115" s="853"/>
      <c r="BS115" s="853"/>
      <c r="BT115" s="853"/>
      <c r="BU115" s="853"/>
      <c r="BV115" s="853" t="s">
        <v>444</v>
      </c>
      <c r="BW115" s="853"/>
      <c r="BX115" s="853"/>
      <c r="BY115" s="853"/>
      <c r="BZ115" s="853"/>
      <c r="CA115" s="853" t="s">
        <v>444</v>
      </c>
      <c r="CB115" s="853"/>
      <c r="CC115" s="853"/>
      <c r="CD115" s="853"/>
      <c r="CE115" s="853"/>
      <c r="CF115" s="911" t="s">
        <v>444</v>
      </c>
      <c r="CG115" s="912"/>
      <c r="CH115" s="912"/>
      <c r="CI115" s="912"/>
      <c r="CJ115" s="912"/>
      <c r="CK115" s="963"/>
      <c r="CL115" s="857"/>
      <c r="CM115" s="851" t="s">
        <v>460</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444</v>
      </c>
      <c r="DH115" s="816"/>
      <c r="DI115" s="816"/>
      <c r="DJ115" s="816"/>
      <c r="DK115" s="817"/>
      <c r="DL115" s="818" t="s">
        <v>417</v>
      </c>
      <c r="DM115" s="816"/>
      <c r="DN115" s="816"/>
      <c r="DO115" s="816"/>
      <c r="DP115" s="817"/>
      <c r="DQ115" s="818" t="s">
        <v>417</v>
      </c>
      <c r="DR115" s="816"/>
      <c r="DS115" s="816"/>
      <c r="DT115" s="816"/>
      <c r="DU115" s="817"/>
      <c r="DV115" s="860" t="s">
        <v>417</v>
      </c>
      <c r="DW115" s="861"/>
      <c r="DX115" s="861"/>
      <c r="DY115" s="861"/>
      <c r="DZ115" s="862"/>
    </row>
    <row r="116" spans="1:130" s="230" customFormat="1" ht="26.25" customHeight="1" x14ac:dyDescent="0.15">
      <c r="A116" s="952"/>
      <c r="B116" s="953"/>
      <c r="C116" s="875" t="s">
        <v>461</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v>355</v>
      </c>
      <c r="AB116" s="816"/>
      <c r="AC116" s="816"/>
      <c r="AD116" s="816"/>
      <c r="AE116" s="817"/>
      <c r="AF116" s="818">
        <v>128</v>
      </c>
      <c r="AG116" s="816"/>
      <c r="AH116" s="816"/>
      <c r="AI116" s="816"/>
      <c r="AJ116" s="817"/>
      <c r="AK116" s="818">
        <v>85</v>
      </c>
      <c r="AL116" s="816"/>
      <c r="AM116" s="816"/>
      <c r="AN116" s="816"/>
      <c r="AO116" s="817"/>
      <c r="AP116" s="860">
        <v>0</v>
      </c>
      <c r="AQ116" s="861"/>
      <c r="AR116" s="861"/>
      <c r="AS116" s="861"/>
      <c r="AT116" s="862"/>
      <c r="AU116" s="968"/>
      <c r="AV116" s="969"/>
      <c r="AW116" s="969"/>
      <c r="AX116" s="969"/>
      <c r="AY116" s="969"/>
      <c r="AZ116" s="945" t="s">
        <v>462</v>
      </c>
      <c r="BA116" s="946"/>
      <c r="BB116" s="946"/>
      <c r="BC116" s="946"/>
      <c r="BD116" s="946"/>
      <c r="BE116" s="946"/>
      <c r="BF116" s="946"/>
      <c r="BG116" s="946"/>
      <c r="BH116" s="946"/>
      <c r="BI116" s="946"/>
      <c r="BJ116" s="946"/>
      <c r="BK116" s="946"/>
      <c r="BL116" s="946"/>
      <c r="BM116" s="946"/>
      <c r="BN116" s="946"/>
      <c r="BO116" s="946"/>
      <c r="BP116" s="947"/>
      <c r="BQ116" s="852" t="s">
        <v>444</v>
      </c>
      <c r="BR116" s="853"/>
      <c r="BS116" s="853"/>
      <c r="BT116" s="853"/>
      <c r="BU116" s="853"/>
      <c r="BV116" s="853" t="s">
        <v>444</v>
      </c>
      <c r="BW116" s="853"/>
      <c r="BX116" s="853"/>
      <c r="BY116" s="853"/>
      <c r="BZ116" s="853"/>
      <c r="CA116" s="853" t="s">
        <v>444</v>
      </c>
      <c r="CB116" s="853"/>
      <c r="CC116" s="853"/>
      <c r="CD116" s="853"/>
      <c r="CE116" s="853"/>
      <c r="CF116" s="911" t="s">
        <v>444</v>
      </c>
      <c r="CG116" s="912"/>
      <c r="CH116" s="912"/>
      <c r="CI116" s="912"/>
      <c r="CJ116" s="912"/>
      <c r="CK116" s="963"/>
      <c r="CL116" s="857"/>
      <c r="CM116" s="851" t="s">
        <v>463</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v>16016</v>
      </c>
      <c r="DH116" s="816"/>
      <c r="DI116" s="816"/>
      <c r="DJ116" s="816"/>
      <c r="DK116" s="817"/>
      <c r="DL116" s="818">
        <v>7280</v>
      </c>
      <c r="DM116" s="816"/>
      <c r="DN116" s="816"/>
      <c r="DO116" s="816"/>
      <c r="DP116" s="817"/>
      <c r="DQ116" s="818" t="s">
        <v>444</v>
      </c>
      <c r="DR116" s="816"/>
      <c r="DS116" s="816"/>
      <c r="DT116" s="816"/>
      <c r="DU116" s="817"/>
      <c r="DV116" s="860" t="s">
        <v>444</v>
      </c>
      <c r="DW116" s="861"/>
      <c r="DX116" s="861"/>
      <c r="DY116" s="861"/>
      <c r="DZ116" s="862"/>
    </row>
    <row r="117" spans="1:130" s="230" customFormat="1" ht="26.25" customHeight="1" x14ac:dyDescent="0.15">
      <c r="A117" s="931" t="s">
        <v>188</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464</v>
      </c>
      <c r="Z117" s="933"/>
      <c r="AA117" s="938">
        <v>5854430</v>
      </c>
      <c r="AB117" s="939"/>
      <c r="AC117" s="939"/>
      <c r="AD117" s="939"/>
      <c r="AE117" s="940"/>
      <c r="AF117" s="941">
        <v>5931824</v>
      </c>
      <c r="AG117" s="939"/>
      <c r="AH117" s="939"/>
      <c r="AI117" s="939"/>
      <c r="AJ117" s="940"/>
      <c r="AK117" s="941">
        <v>5790870</v>
      </c>
      <c r="AL117" s="939"/>
      <c r="AM117" s="939"/>
      <c r="AN117" s="939"/>
      <c r="AO117" s="940"/>
      <c r="AP117" s="942"/>
      <c r="AQ117" s="943"/>
      <c r="AR117" s="943"/>
      <c r="AS117" s="943"/>
      <c r="AT117" s="944"/>
      <c r="AU117" s="968"/>
      <c r="AV117" s="969"/>
      <c r="AW117" s="969"/>
      <c r="AX117" s="969"/>
      <c r="AY117" s="969"/>
      <c r="AZ117" s="899" t="s">
        <v>465</v>
      </c>
      <c r="BA117" s="900"/>
      <c r="BB117" s="900"/>
      <c r="BC117" s="900"/>
      <c r="BD117" s="900"/>
      <c r="BE117" s="900"/>
      <c r="BF117" s="900"/>
      <c r="BG117" s="900"/>
      <c r="BH117" s="900"/>
      <c r="BI117" s="900"/>
      <c r="BJ117" s="900"/>
      <c r="BK117" s="900"/>
      <c r="BL117" s="900"/>
      <c r="BM117" s="900"/>
      <c r="BN117" s="900"/>
      <c r="BO117" s="900"/>
      <c r="BP117" s="901"/>
      <c r="BQ117" s="852" t="s">
        <v>466</v>
      </c>
      <c r="BR117" s="853"/>
      <c r="BS117" s="853"/>
      <c r="BT117" s="853"/>
      <c r="BU117" s="853"/>
      <c r="BV117" s="853" t="s">
        <v>466</v>
      </c>
      <c r="BW117" s="853"/>
      <c r="BX117" s="853"/>
      <c r="BY117" s="853"/>
      <c r="BZ117" s="853"/>
      <c r="CA117" s="853" t="s">
        <v>130</v>
      </c>
      <c r="CB117" s="853"/>
      <c r="CC117" s="853"/>
      <c r="CD117" s="853"/>
      <c r="CE117" s="853"/>
      <c r="CF117" s="911" t="s">
        <v>467</v>
      </c>
      <c r="CG117" s="912"/>
      <c r="CH117" s="912"/>
      <c r="CI117" s="912"/>
      <c r="CJ117" s="912"/>
      <c r="CK117" s="963"/>
      <c r="CL117" s="857"/>
      <c r="CM117" s="851" t="s">
        <v>468</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130</v>
      </c>
      <c r="DH117" s="816"/>
      <c r="DI117" s="816"/>
      <c r="DJ117" s="816"/>
      <c r="DK117" s="817"/>
      <c r="DL117" s="818" t="s">
        <v>130</v>
      </c>
      <c r="DM117" s="816"/>
      <c r="DN117" s="816"/>
      <c r="DO117" s="816"/>
      <c r="DP117" s="817"/>
      <c r="DQ117" s="818" t="s">
        <v>466</v>
      </c>
      <c r="DR117" s="816"/>
      <c r="DS117" s="816"/>
      <c r="DT117" s="816"/>
      <c r="DU117" s="817"/>
      <c r="DV117" s="860" t="s">
        <v>130</v>
      </c>
      <c r="DW117" s="861"/>
      <c r="DX117" s="861"/>
      <c r="DY117" s="861"/>
      <c r="DZ117" s="862"/>
    </row>
    <row r="118" spans="1:130" s="230" customFormat="1" ht="26.25" customHeight="1" x14ac:dyDescent="0.15">
      <c r="A118" s="931" t="s">
        <v>439</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436</v>
      </c>
      <c r="AB118" s="932"/>
      <c r="AC118" s="932"/>
      <c r="AD118" s="932"/>
      <c r="AE118" s="933"/>
      <c r="AF118" s="934" t="s">
        <v>437</v>
      </c>
      <c r="AG118" s="932"/>
      <c r="AH118" s="932"/>
      <c r="AI118" s="932"/>
      <c r="AJ118" s="933"/>
      <c r="AK118" s="934" t="s">
        <v>310</v>
      </c>
      <c r="AL118" s="932"/>
      <c r="AM118" s="932"/>
      <c r="AN118" s="932"/>
      <c r="AO118" s="933"/>
      <c r="AP118" s="935" t="s">
        <v>438</v>
      </c>
      <c r="AQ118" s="936"/>
      <c r="AR118" s="936"/>
      <c r="AS118" s="936"/>
      <c r="AT118" s="937"/>
      <c r="AU118" s="968"/>
      <c r="AV118" s="969"/>
      <c r="AW118" s="969"/>
      <c r="AX118" s="969"/>
      <c r="AY118" s="969"/>
      <c r="AZ118" s="874" t="s">
        <v>469</v>
      </c>
      <c r="BA118" s="875"/>
      <c r="BB118" s="875"/>
      <c r="BC118" s="875"/>
      <c r="BD118" s="875"/>
      <c r="BE118" s="875"/>
      <c r="BF118" s="875"/>
      <c r="BG118" s="875"/>
      <c r="BH118" s="875"/>
      <c r="BI118" s="875"/>
      <c r="BJ118" s="875"/>
      <c r="BK118" s="875"/>
      <c r="BL118" s="875"/>
      <c r="BM118" s="875"/>
      <c r="BN118" s="875"/>
      <c r="BO118" s="875"/>
      <c r="BP118" s="876"/>
      <c r="BQ118" s="915" t="s">
        <v>466</v>
      </c>
      <c r="BR118" s="881"/>
      <c r="BS118" s="881"/>
      <c r="BT118" s="881"/>
      <c r="BU118" s="881"/>
      <c r="BV118" s="881" t="s">
        <v>466</v>
      </c>
      <c r="BW118" s="881"/>
      <c r="BX118" s="881"/>
      <c r="BY118" s="881"/>
      <c r="BZ118" s="881"/>
      <c r="CA118" s="881" t="s">
        <v>467</v>
      </c>
      <c r="CB118" s="881"/>
      <c r="CC118" s="881"/>
      <c r="CD118" s="881"/>
      <c r="CE118" s="881"/>
      <c r="CF118" s="911" t="s">
        <v>130</v>
      </c>
      <c r="CG118" s="912"/>
      <c r="CH118" s="912"/>
      <c r="CI118" s="912"/>
      <c r="CJ118" s="912"/>
      <c r="CK118" s="963"/>
      <c r="CL118" s="857"/>
      <c r="CM118" s="851" t="s">
        <v>470</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466</v>
      </c>
      <c r="DH118" s="816"/>
      <c r="DI118" s="816"/>
      <c r="DJ118" s="816"/>
      <c r="DK118" s="817"/>
      <c r="DL118" s="818" t="s">
        <v>466</v>
      </c>
      <c r="DM118" s="816"/>
      <c r="DN118" s="816"/>
      <c r="DO118" s="816"/>
      <c r="DP118" s="817"/>
      <c r="DQ118" s="818" t="s">
        <v>466</v>
      </c>
      <c r="DR118" s="816"/>
      <c r="DS118" s="816"/>
      <c r="DT118" s="816"/>
      <c r="DU118" s="817"/>
      <c r="DV118" s="860" t="s">
        <v>130</v>
      </c>
      <c r="DW118" s="861"/>
      <c r="DX118" s="861"/>
      <c r="DY118" s="861"/>
      <c r="DZ118" s="862"/>
    </row>
    <row r="119" spans="1:130" s="230" customFormat="1" ht="26.25" customHeight="1" x14ac:dyDescent="0.15">
      <c r="A119" s="854" t="s">
        <v>442</v>
      </c>
      <c r="B119" s="855"/>
      <c r="C119" s="896" t="s">
        <v>443</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466</v>
      </c>
      <c r="AB119" s="925"/>
      <c r="AC119" s="925"/>
      <c r="AD119" s="925"/>
      <c r="AE119" s="926"/>
      <c r="AF119" s="927" t="s">
        <v>466</v>
      </c>
      <c r="AG119" s="925"/>
      <c r="AH119" s="925"/>
      <c r="AI119" s="925"/>
      <c r="AJ119" s="926"/>
      <c r="AK119" s="927" t="s">
        <v>466</v>
      </c>
      <c r="AL119" s="925"/>
      <c r="AM119" s="925"/>
      <c r="AN119" s="925"/>
      <c r="AO119" s="926"/>
      <c r="AP119" s="928" t="s">
        <v>466</v>
      </c>
      <c r="AQ119" s="929"/>
      <c r="AR119" s="929"/>
      <c r="AS119" s="929"/>
      <c r="AT119" s="930"/>
      <c r="AU119" s="970"/>
      <c r="AV119" s="971"/>
      <c r="AW119" s="971"/>
      <c r="AX119" s="971"/>
      <c r="AY119" s="971"/>
      <c r="AZ119" s="251" t="s">
        <v>188</v>
      </c>
      <c r="BA119" s="251"/>
      <c r="BB119" s="251"/>
      <c r="BC119" s="251"/>
      <c r="BD119" s="251"/>
      <c r="BE119" s="251"/>
      <c r="BF119" s="251"/>
      <c r="BG119" s="251"/>
      <c r="BH119" s="251"/>
      <c r="BI119" s="251"/>
      <c r="BJ119" s="251"/>
      <c r="BK119" s="251"/>
      <c r="BL119" s="251"/>
      <c r="BM119" s="251"/>
      <c r="BN119" s="251"/>
      <c r="BO119" s="913" t="s">
        <v>471</v>
      </c>
      <c r="BP119" s="914"/>
      <c r="BQ119" s="915">
        <v>74117068</v>
      </c>
      <c r="BR119" s="881"/>
      <c r="BS119" s="881"/>
      <c r="BT119" s="881"/>
      <c r="BU119" s="881"/>
      <c r="BV119" s="881">
        <v>71583277</v>
      </c>
      <c r="BW119" s="881"/>
      <c r="BX119" s="881"/>
      <c r="BY119" s="881"/>
      <c r="BZ119" s="881"/>
      <c r="CA119" s="881">
        <v>67590089</v>
      </c>
      <c r="CB119" s="881"/>
      <c r="CC119" s="881"/>
      <c r="CD119" s="881"/>
      <c r="CE119" s="881"/>
      <c r="CF119" s="784"/>
      <c r="CG119" s="785"/>
      <c r="CH119" s="785"/>
      <c r="CI119" s="785"/>
      <c r="CJ119" s="870"/>
      <c r="CK119" s="964"/>
      <c r="CL119" s="859"/>
      <c r="CM119" s="874" t="s">
        <v>472</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466</v>
      </c>
      <c r="DH119" s="800"/>
      <c r="DI119" s="800"/>
      <c r="DJ119" s="800"/>
      <c r="DK119" s="801"/>
      <c r="DL119" s="802" t="s">
        <v>466</v>
      </c>
      <c r="DM119" s="800"/>
      <c r="DN119" s="800"/>
      <c r="DO119" s="800"/>
      <c r="DP119" s="801"/>
      <c r="DQ119" s="802" t="s">
        <v>130</v>
      </c>
      <c r="DR119" s="800"/>
      <c r="DS119" s="800"/>
      <c r="DT119" s="800"/>
      <c r="DU119" s="801"/>
      <c r="DV119" s="884" t="s">
        <v>466</v>
      </c>
      <c r="DW119" s="885"/>
      <c r="DX119" s="885"/>
      <c r="DY119" s="885"/>
      <c r="DZ119" s="886"/>
    </row>
    <row r="120" spans="1:130" s="230" customFormat="1" ht="26.25" customHeight="1" x14ac:dyDescent="0.15">
      <c r="A120" s="856"/>
      <c r="B120" s="857"/>
      <c r="C120" s="851" t="s">
        <v>447</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466</v>
      </c>
      <c r="AB120" s="816"/>
      <c r="AC120" s="816"/>
      <c r="AD120" s="816"/>
      <c r="AE120" s="817"/>
      <c r="AF120" s="818" t="s">
        <v>466</v>
      </c>
      <c r="AG120" s="816"/>
      <c r="AH120" s="816"/>
      <c r="AI120" s="816"/>
      <c r="AJ120" s="817"/>
      <c r="AK120" s="818" t="s">
        <v>130</v>
      </c>
      <c r="AL120" s="816"/>
      <c r="AM120" s="816"/>
      <c r="AN120" s="816"/>
      <c r="AO120" s="817"/>
      <c r="AP120" s="860" t="s">
        <v>130</v>
      </c>
      <c r="AQ120" s="861"/>
      <c r="AR120" s="861"/>
      <c r="AS120" s="861"/>
      <c r="AT120" s="862"/>
      <c r="AU120" s="916" t="s">
        <v>473</v>
      </c>
      <c r="AV120" s="917"/>
      <c r="AW120" s="917"/>
      <c r="AX120" s="917"/>
      <c r="AY120" s="918"/>
      <c r="AZ120" s="896" t="s">
        <v>474</v>
      </c>
      <c r="BA120" s="844"/>
      <c r="BB120" s="844"/>
      <c r="BC120" s="844"/>
      <c r="BD120" s="844"/>
      <c r="BE120" s="844"/>
      <c r="BF120" s="844"/>
      <c r="BG120" s="844"/>
      <c r="BH120" s="844"/>
      <c r="BI120" s="844"/>
      <c r="BJ120" s="844"/>
      <c r="BK120" s="844"/>
      <c r="BL120" s="844"/>
      <c r="BM120" s="844"/>
      <c r="BN120" s="844"/>
      <c r="BO120" s="844"/>
      <c r="BP120" s="845"/>
      <c r="BQ120" s="897">
        <v>7729846</v>
      </c>
      <c r="BR120" s="878"/>
      <c r="BS120" s="878"/>
      <c r="BT120" s="878"/>
      <c r="BU120" s="878"/>
      <c r="BV120" s="878">
        <v>9422284</v>
      </c>
      <c r="BW120" s="878"/>
      <c r="BX120" s="878"/>
      <c r="BY120" s="878"/>
      <c r="BZ120" s="878"/>
      <c r="CA120" s="878">
        <v>10295083</v>
      </c>
      <c r="CB120" s="878"/>
      <c r="CC120" s="878"/>
      <c r="CD120" s="878"/>
      <c r="CE120" s="878"/>
      <c r="CF120" s="902">
        <v>48.3</v>
      </c>
      <c r="CG120" s="903"/>
      <c r="CH120" s="903"/>
      <c r="CI120" s="903"/>
      <c r="CJ120" s="903"/>
      <c r="CK120" s="904" t="s">
        <v>475</v>
      </c>
      <c r="CL120" s="888"/>
      <c r="CM120" s="888"/>
      <c r="CN120" s="888"/>
      <c r="CO120" s="889"/>
      <c r="CP120" s="908" t="s">
        <v>476</v>
      </c>
      <c r="CQ120" s="909"/>
      <c r="CR120" s="909"/>
      <c r="CS120" s="909"/>
      <c r="CT120" s="909"/>
      <c r="CU120" s="909"/>
      <c r="CV120" s="909"/>
      <c r="CW120" s="909"/>
      <c r="CX120" s="909"/>
      <c r="CY120" s="909"/>
      <c r="CZ120" s="909"/>
      <c r="DA120" s="909"/>
      <c r="DB120" s="909"/>
      <c r="DC120" s="909"/>
      <c r="DD120" s="909"/>
      <c r="DE120" s="909"/>
      <c r="DF120" s="910"/>
      <c r="DG120" s="897">
        <v>12853163</v>
      </c>
      <c r="DH120" s="878"/>
      <c r="DI120" s="878"/>
      <c r="DJ120" s="878"/>
      <c r="DK120" s="878"/>
      <c r="DL120" s="878">
        <v>11237590</v>
      </c>
      <c r="DM120" s="878"/>
      <c r="DN120" s="878"/>
      <c r="DO120" s="878"/>
      <c r="DP120" s="878"/>
      <c r="DQ120" s="878">
        <v>9350633</v>
      </c>
      <c r="DR120" s="878"/>
      <c r="DS120" s="878"/>
      <c r="DT120" s="878"/>
      <c r="DU120" s="878"/>
      <c r="DV120" s="879">
        <v>43.9</v>
      </c>
      <c r="DW120" s="879"/>
      <c r="DX120" s="879"/>
      <c r="DY120" s="879"/>
      <c r="DZ120" s="880"/>
    </row>
    <row r="121" spans="1:130" s="230" customFormat="1" ht="26.25" customHeight="1" x14ac:dyDescent="0.15">
      <c r="A121" s="856"/>
      <c r="B121" s="857"/>
      <c r="C121" s="899" t="s">
        <v>477</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466</v>
      </c>
      <c r="AB121" s="816"/>
      <c r="AC121" s="816"/>
      <c r="AD121" s="816"/>
      <c r="AE121" s="817"/>
      <c r="AF121" s="818" t="s">
        <v>478</v>
      </c>
      <c r="AG121" s="816"/>
      <c r="AH121" s="816"/>
      <c r="AI121" s="816"/>
      <c r="AJ121" s="817"/>
      <c r="AK121" s="818" t="s">
        <v>466</v>
      </c>
      <c r="AL121" s="816"/>
      <c r="AM121" s="816"/>
      <c r="AN121" s="816"/>
      <c r="AO121" s="817"/>
      <c r="AP121" s="860" t="s">
        <v>130</v>
      </c>
      <c r="AQ121" s="861"/>
      <c r="AR121" s="861"/>
      <c r="AS121" s="861"/>
      <c r="AT121" s="862"/>
      <c r="AU121" s="919"/>
      <c r="AV121" s="920"/>
      <c r="AW121" s="920"/>
      <c r="AX121" s="920"/>
      <c r="AY121" s="921"/>
      <c r="AZ121" s="851" t="s">
        <v>479</v>
      </c>
      <c r="BA121" s="788"/>
      <c r="BB121" s="788"/>
      <c r="BC121" s="788"/>
      <c r="BD121" s="788"/>
      <c r="BE121" s="788"/>
      <c r="BF121" s="788"/>
      <c r="BG121" s="788"/>
      <c r="BH121" s="788"/>
      <c r="BI121" s="788"/>
      <c r="BJ121" s="788"/>
      <c r="BK121" s="788"/>
      <c r="BL121" s="788"/>
      <c r="BM121" s="788"/>
      <c r="BN121" s="788"/>
      <c r="BO121" s="788"/>
      <c r="BP121" s="789"/>
      <c r="BQ121" s="852">
        <v>192237</v>
      </c>
      <c r="BR121" s="853"/>
      <c r="BS121" s="853"/>
      <c r="BT121" s="853"/>
      <c r="BU121" s="853"/>
      <c r="BV121" s="853">
        <v>141171</v>
      </c>
      <c r="BW121" s="853"/>
      <c r="BX121" s="853"/>
      <c r="BY121" s="853"/>
      <c r="BZ121" s="853"/>
      <c r="CA121" s="853">
        <v>99625</v>
      </c>
      <c r="CB121" s="853"/>
      <c r="CC121" s="853"/>
      <c r="CD121" s="853"/>
      <c r="CE121" s="853"/>
      <c r="CF121" s="911">
        <v>0.5</v>
      </c>
      <c r="CG121" s="912"/>
      <c r="CH121" s="912"/>
      <c r="CI121" s="912"/>
      <c r="CJ121" s="912"/>
      <c r="CK121" s="905"/>
      <c r="CL121" s="891"/>
      <c r="CM121" s="891"/>
      <c r="CN121" s="891"/>
      <c r="CO121" s="892"/>
      <c r="CP121" s="871" t="s">
        <v>480</v>
      </c>
      <c r="CQ121" s="872"/>
      <c r="CR121" s="872"/>
      <c r="CS121" s="872"/>
      <c r="CT121" s="872"/>
      <c r="CU121" s="872"/>
      <c r="CV121" s="872"/>
      <c r="CW121" s="872"/>
      <c r="CX121" s="872"/>
      <c r="CY121" s="872"/>
      <c r="CZ121" s="872"/>
      <c r="DA121" s="872"/>
      <c r="DB121" s="872"/>
      <c r="DC121" s="872"/>
      <c r="DD121" s="872"/>
      <c r="DE121" s="872"/>
      <c r="DF121" s="873"/>
      <c r="DG121" s="852">
        <v>1083294</v>
      </c>
      <c r="DH121" s="853"/>
      <c r="DI121" s="853"/>
      <c r="DJ121" s="853"/>
      <c r="DK121" s="853"/>
      <c r="DL121" s="853">
        <v>1052069</v>
      </c>
      <c r="DM121" s="853"/>
      <c r="DN121" s="853"/>
      <c r="DO121" s="853"/>
      <c r="DP121" s="853"/>
      <c r="DQ121" s="853">
        <v>837809</v>
      </c>
      <c r="DR121" s="853"/>
      <c r="DS121" s="853"/>
      <c r="DT121" s="853"/>
      <c r="DU121" s="853"/>
      <c r="DV121" s="830">
        <v>3.9</v>
      </c>
      <c r="DW121" s="830"/>
      <c r="DX121" s="830"/>
      <c r="DY121" s="830"/>
      <c r="DZ121" s="831"/>
    </row>
    <row r="122" spans="1:130" s="230" customFormat="1" ht="26.25" customHeight="1" x14ac:dyDescent="0.15">
      <c r="A122" s="856"/>
      <c r="B122" s="857"/>
      <c r="C122" s="851" t="s">
        <v>457</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130</v>
      </c>
      <c r="AB122" s="816"/>
      <c r="AC122" s="816"/>
      <c r="AD122" s="816"/>
      <c r="AE122" s="817"/>
      <c r="AF122" s="818" t="s">
        <v>130</v>
      </c>
      <c r="AG122" s="816"/>
      <c r="AH122" s="816"/>
      <c r="AI122" s="816"/>
      <c r="AJ122" s="817"/>
      <c r="AK122" s="818" t="s">
        <v>466</v>
      </c>
      <c r="AL122" s="816"/>
      <c r="AM122" s="816"/>
      <c r="AN122" s="816"/>
      <c r="AO122" s="817"/>
      <c r="AP122" s="860" t="s">
        <v>466</v>
      </c>
      <c r="AQ122" s="861"/>
      <c r="AR122" s="861"/>
      <c r="AS122" s="861"/>
      <c r="AT122" s="862"/>
      <c r="AU122" s="919"/>
      <c r="AV122" s="920"/>
      <c r="AW122" s="920"/>
      <c r="AX122" s="920"/>
      <c r="AY122" s="921"/>
      <c r="AZ122" s="874" t="s">
        <v>481</v>
      </c>
      <c r="BA122" s="875"/>
      <c r="BB122" s="875"/>
      <c r="BC122" s="875"/>
      <c r="BD122" s="875"/>
      <c r="BE122" s="875"/>
      <c r="BF122" s="875"/>
      <c r="BG122" s="875"/>
      <c r="BH122" s="875"/>
      <c r="BI122" s="875"/>
      <c r="BJ122" s="875"/>
      <c r="BK122" s="875"/>
      <c r="BL122" s="875"/>
      <c r="BM122" s="875"/>
      <c r="BN122" s="875"/>
      <c r="BO122" s="875"/>
      <c r="BP122" s="876"/>
      <c r="BQ122" s="915">
        <v>54303208</v>
      </c>
      <c r="BR122" s="881"/>
      <c r="BS122" s="881"/>
      <c r="BT122" s="881"/>
      <c r="BU122" s="881"/>
      <c r="BV122" s="881">
        <v>53129525</v>
      </c>
      <c r="BW122" s="881"/>
      <c r="BX122" s="881"/>
      <c r="BY122" s="881"/>
      <c r="BZ122" s="881"/>
      <c r="CA122" s="881">
        <v>51030561</v>
      </c>
      <c r="CB122" s="881"/>
      <c r="CC122" s="881"/>
      <c r="CD122" s="881"/>
      <c r="CE122" s="881"/>
      <c r="CF122" s="882">
        <v>239.6</v>
      </c>
      <c r="CG122" s="883"/>
      <c r="CH122" s="883"/>
      <c r="CI122" s="883"/>
      <c r="CJ122" s="883"/>
      <c r="CK122" s="905"/>
      <c r="CL122" s="891"/>
      <c r="CM122" s="891"/>
      <c r="CN122" s="891"/>
      <c r="CO122" s="892"/>
      <c r="CP122" s="871" t="s">
        <v>409</v>
      </c>
      <c r="CQ122" s="872"/>
      <c r="CR122" s="872"/>
      <c r="CS122" s="872"/>
      <c r="CT122" s="872"/>
      <c r="CU122" s="872"/>
      <c r="CV122" s="872"/>
      <c r="CW122" s="872"/>
      <c r="CX122" s="872"/>
      <c r="CY122" s="872"/>
      <c r="CZ122" s="872"/>
      <c r="DA122" s="872"/>
      <c r="DB122" s="872"/>
      <c r="DC122" s="872"/>
      <c r="DD122" s="872"/>
      <c r="DE122" s="872"/>
      <c r="DF122" s="873"/>
      <c r="DG122" s="852">
        <v>413067</v>
      </c>
      <c r="DH122" s="853"/>
      <c r="DI122" s="853"/>
      <c r="DJ122" s="853"/>
      <c r="DK122" s="853"/>
      <c r="DL122" s="853">
        <v>451917</v>
      </c>
      <c r="DM122" s="853"/>
      <c r="DN122" s="853"/>
      <c r="DO122" s="853"/>
      <c r="DP122" s="853"/>
      <c r="DQ122" s="853">
        <v>401778</v>
      </c>
      <c r="DR122" s="853"/>
      <c r="DS122" s="853"/>
      <c r="DT122" s="853"/>
      <c r="DU122" s="853"/>
      <c r="DV122" s="830">
        <v>1.9</v>
      </c>
      <c r="DW122" s="830"/>
      <c r="DX122" s="830"/>
      <c r="DY122" s="830"/>
      <c r="DZ122" s="831"/>
    </row>
    <row r="123" spans="1:130" s="230" customFormat="1" ht="26.25" customHeight="1" x14ac:dyDescent="0.15">
      <c r="A123" s="856"/>
      <c r="B123" s="857"/>
      <c r="C123" s="851" t="s">
        <v>463</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v>8736</v>
      </c>
      <c r="AB123" s="816"/>
      <c r="AC123" s="816"/>
      <c r="AD123" s="816"/>
      <c r="AE123" s="817"/>
      <c r="AF123" s="818">
        <v>8736</v>
      </c>
      <c r="AG123" s="816"/>
      <c r="AH123" s="816"/>
      <c r="AI123" s="816"/>
      <c r="AJ123" s="817"/>
      <c r="AK123" s="818">
        <v>7280</v>
      </c>
      <c r="AL123" s="816"/>
      <c r="AM123" s="816"/>
      <c r="AN123" s="816"/>
      <c r="AO123" s="817"/>
      <c r="AP123" s="860">
        <v>0</v>
      </c>
      <c r="AQ123" s="861"/>
      <c r="AR123" s="861"/>
      <c r="AS123" s="861"/>
      <c r="AT123" s="862"/>
      <c r="AU123" s="922"/>
      <c r="AV123" s="923"/>
      <c r="AW123" s="923"/>
      <c r="AX123" s="923"/>
      <c r="AY123" s="923"/>
      <c r="AZ123" s="251" t="s">
        <v>188</v>
      </c>
      <c r="BA123" s="251"/>
      <c r="BB123" s="251"/>
      <c r="BC123" s="251"/>
      <c r="BD123" s="251"/>
      <c r="BE123" s="251"/>
      <c r="BF123" s="251"/>
      <c r="BG123" s="251"/>
      <c r="BH123" s="251"/>
      <c r="BI123" s="251"/>
      <c r="BJ123" s="251"/>
      <c r="BK123" s="251"/>
      <c r="BL123" s="251"/>
      <c r="BM123" s="251"/>
      <c r="BN123" s="251"/>
      <c r="BO123" s="913" t="s">
        <v>482</v>
      </c>
      <c r="BP123" s="914"/>
      <c r="BQ123" s="868">
        <v>62225291</v>
      </c>
      <c r="BR123" s="869"/>
      <c r="BS123" s="869"/>
      <c r="BT123" s="869"/>
      <c r="BU123" s="869"/>
      <c r="BV123" s="869">
        <v>62692980</v>
      </c>
      <c r="BW123" s="869"/>
      <c r="BX123" s="869"/>
      <c r="BY123" s="869"/>
      <c r="BZ123" s="869"/>
      <c r="CA123" s="869">
        <v>61425269</v>
      </c>
      <c r="CB123" s="869"/>
      <c r="CC123" s="869"/>
      <c r="CD123" s="869"/>
      <c r="CE123" s="869"/>
      <c r="CF123" s="784"/>
      <c r="CG123" s="785"/>
      <c r="CH123" s="785"/>
      <c r="CI123" s="785"/>
      <c r="CJ123" s="870"/>
      <c r="CK123" s="905"/>
      <c r="CL123" s="891"/>
      <c r="CM123" s="891"/>
      <c r="CN123" s="891"/>
      <c r="CO123" s="892"/>
      <c r="CP123" s="871" t="s">
        <v>483</v>
      </c>
      <c r="CQ123" s="872"/>
      <c r="CR123" s="872"/>
      <c r="CS123" s="872"/>
      <c r="CT123" s="872"/>
      <c r="CU123" s="872"/>
      <c r="CV123" s="872"/>
      <c r="CW123" s="872"/>
      <c r="CX123" s="872"/>
      <c r="CY123" s="872"/>
      <c r="CZ123" s="872"/>
      <c r="DA123" s="872"/>
      <c r="DB123" s="872"/>
      <c r="DC123" s="872"/>
      <c r="DD123" s="872"/>
      <c r="DE123" s="872"/>
      <c r="DF123" s="873"/>
      <c r="DG123" s="815">
        <v>145092</v>
      </c>
      <c r="DH123" s="816"/>
      <c r="DI123" s="816"/>
      <c r="DJ123" s="816"/>
      <c r="DK123" s="817"/>
      <c r="DL123" s="818">
        <v>121857</v>
      </c>
      <c r="DM123" s="816"/>
      <c r="DN123" s="816"/>
      <c r="DO123" s="816"/>
      <c r="DP123" s="817"/>
      <c r="DQ123" s="818">
        <v>112430</v>
      </c>
      <c r="DR123" s="816"/>
      <c r="DS123" s="816"/>
      <c r="DT123" s="816"/>
      <c r="DU123" s="817"/>
      <c r="DV123" s="860">
        <v>0.5</v>
      </c>
      <c r="DW123" s="861"/>
      <c r="DX123" s="861"/>
      <c r="DY123" s="861"/>
      <c r="DZ123" s="862"/>
    </row>
    <row r="124" spans="1:130" s="230" customFormat="1" ht="26.25" customHeight="1" thickBot="1" x14ac:dyDescent="0.2">
      <c r="A124" s="856"/>
      <c r="B124" s="857"/>
      <c r="C124" s="851" t="s">
        <v>468</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466</v>
      </c>
      <c r="AB124" s="816"/>
      <c r="AC124" s="816"/>
      <c r="AD124" s="816"/>
      <c r="AE124" s="817"/>
      <c r="AF124" s="818" t="s">
        <v>466</v>
      </c>
      <c r="AG124" s="816"/>
      <c r="AH124" s="816"/>
      <c r="AI124" s="816"/>
      <c r="AJ124" s="817"/>
      <c r="AK124" s="818" t="s">
        <v>466</v>
      </c>
      <c r="AL124" s="816"/>
      <c r="AM124" s="816"/>
      <c r="AN124" s="816"/>
      <c r="AO124" s="817"/>
      <c r="AP124" s="860" t="s">
        <v>466</v>
      </c>
      <c r="AQ124" s="861"/>
      <c r="AR124" s="861"/>
      <c r="AS124" s="861"/>
      <c r="AT124" s="862"/>
      <c r="AU124" s="863" t="s">
        <v>484</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56.1</v>
      </c>
      <c r="BR124" s="867"/>
      <c r="BS124" s="867"/>
      <c r="BT124" s="867"/>
      <c r="BU124" s="867"/>
      <c r="BV124" s="867">
        <v>40.299999999999997</v>
      </c>
      <c r="BW124" s="867"/>
      <c r="BX124" s="867"/>
      <c r="BY124" s="867"/>
      <c r="BZ124" s="867"/>
      <c r="CA124" s="867">
        <v>28.9</v>
      </c>
      <c r="CB124" s="867"/>
      <c r="CC124" s="867"/>
      <c r="CD124" s="867"/>
      <c r="CE124" s="867"/>
      <c r="CF124" s="762"/>
      <c r="CG124" s="763"/>
      <c r="CH124" s="763"/>
      <c r="CI124" s="763"/>
      <c r="CJ124" s="898"/>
      <c r="CK124" s="906"/>
      <c r="CL124" s="906"/>
      <c r="CM124" s="906"/>
      <c r="CN124" s="906"/>
      <c r="CO124" s="907"/>
      <c r="CP124" s="871" t="s">
        <v>485</v>
      </c>
      <c r="CQ124" s="872"/>
      <c r="CR124" s="872"/>
      <c r="CS124" s="872"/>
      <c r="CT124" s="872"/>
      <c r="CU124" s="872"/>
      <c r="CV124" s="872"/>
      <c r="CW124" s="872"/>
      <c r="CX124" s="872"/>
      <c r="CY124" s="872"/>
      <c r="CZ124" s="872"/>
      <c r="DA124" s="872"/>
      <c r="DB124" s="872"/>
      <c r="DC124" s="872"/>
      <c r="DD124" s="872"/>
      <c r="DE124" s="872"/>
      <c r="DF124" s="873"/>
      <c r="DG124" s="799">
        <v>52489</v>
      </c>
      <c r="DH124" s="800"/>
      <c r="DI124" s="800"/>
      <c r="DJ124" s="800"/>
      <c r="DK124" s="801"/>
      <c r="DL124" s="802">
        <v>45027</v>
      </c>
      <c r="DM124" s="800"/>
      <c r="DN124" s="800"/>
      <c r="DO124" s="800"/>
      <c r="DP124" s="801"/>
      <c r="DQ124" s="802">
        <v>40034</v>
      </c>
      <c r="DR124" s="800"/>
      <c r="DS124" s="800"/>
      <c r="DT124" s="800"/>
      <c r="DU124" s="801"/>
      <c r="DV124" s="884">
        <v>0.2</v>
      </c>
      <c r="DW124" s="885"/>
      <c r="DX124" s="885"/>
      <c r="DY124" s="885"/>
      <c r="DZ124" s="886"/>
    </row>
    <row r="125" spans="1:130" s="230" customFormat="1" ht="26.25" customHeight="1" x14ac:dyDescent="0.15">
      <c r="A125" s="856"/>
      <c r="B125" s="857"/>
      <c r="C125" s="851" t="s">
        <v>470</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466</v>
      </c>
      <c r="AB125" s="816"/>
      <c r="AC125" s="816"/>
      <c r="AD125" s="816"/>
      <c r="AE125" s="817"/>
      <c r="AF125" s="818" t="s">
        <v>466</v>
      </c>
      <c r="AG125" s="816"/>
      <c r="AH125" s="816"/>
      <c r="AI125" s="816"/>
      <c r="AJ125" s="817"/>
      <c r="AK125" s="818" t="s">
        <v>466</v>
      </c>
      <c r="AL125" s="816"/>
      <c r="AM125" s="816"/>
      <c r="AN125" s="816"/>
      <c r="AO125" s="817"/>
      <c r="AP125" s="860" t="s">
        <v>466</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486</v>
      </c>
      <c r="CL125" s="888"/>
      <c r="CM125" s="888"/>
      <c r="CN125" s="888"/>
      <c r="CO125" s="889"/>
      <c r="CP125" s="896" t="s">
        <v>487</v>
      </c>
      <c r="CQ125" s="844"/>
      <c r="CR125" s="844"/>
      <c r="CS125" s="844"/>
      <c r="CT125" s="844"/>
      <c r="CU125" s="844"/>
      <c r="CV125" s="844"/>
      <c r="CW125" s="844"/>
      <c r="CX125" s="844"/>
      <c r="CY125" s="844"/>
      <c r="CZ125" s="844"/>
      <c r="DA125" s="844"/>
      <c r="DB125" s="844"/>
      <c r="DC125" s="844"/>
      <c r="DD125" s="844"/>
      <c r="DE125" s="844"/>
      <c r="DF125" s="845"/>
      <c r="DG125" s="897" t="s">
        <v>466</v>
      </c>
      <c r="DH125" s="878"/>
      <c r="DI125" s="878"/>
      <c r="DJ125" s="878"/>
      <c r="DK125" s="878"/>
      <c r="DL125" s="878" t="s">
        <v>466</v>
      </c>
      <c r="DM125" s="878"/>
      <c r="DN125" s="878"/>
      <c r="DO125" s="878"/>
      <c r="DP125" s="878"/>
      <c r="DQ125" s="878" t="s">
        <v>467</v>
      </c>
      <c r="DR125" s="878"/>
      <c r="DS125" s="878"/>
      <c r="DT125" s="878"/>
      <c r="DU125" s="878"/>
      <c r="DV125" s="879" t="s">
        <v>466</v>
      </c>
      <c r="DW125" s="879"/>
      <c r="DX125" s="879"/>
      <c r="DY125" s="879"/>
      <c r="DZ125" s="880"/>
    </row>
    <row r="126" spans="1:130" s="230" customFormat="1" ht="26.25" customHeight="1" thickBot="1" x14ac:dyDescent="0.2">
      <c r="A126" s="856"/>
      <c r="B126" s="857"/>
      <c r="C126" s="851" t="s">
        <v>472</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466</v>
      </c>
      <c r="AB126" s="816"/>
      <c r="AC126" s="816"/>
      <c r="AD126" s="816"/>
      <c r="AE126" s="817"/>
      <c r="AF126" s="818" t="s">
        <v>466</v>
      </c>
      <c r="AG126" s="816"/>
      <c r="AH126" s="816"/>
      <c r="AI126" s="816"/>
      <c r="AJ126" s="817"/>
      <c r="AK126" s="818" t="s">
        <v>466</v>
      </c>
      <c r="AL126" s="816"/>
      <c r="AM126" s="816"/>
      <c r="AN126" s="816"/>
      <c r="AO126" s="817"/>
      <c r="AP126" s="860" t="s">
        <v>466</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488</v>
      </c>
      <c r="CQ126" s="788"/>
      <c r="CR126" s="788"/>
      <c r="CS126" s="788"/>
      <c r="CT126" s="788"/>
      <c r="CU126" s="788"/>
      <c r="CV126" s="788"/>
      <c r="CW126" s="788"/>
      <c r="CX126" s="788"/>
      <c r="CY126" s="788"/>
      <c r="CZ126" s="788"/>
      <c r="DA126" s="788"/>
      <c r="DB126" s="788"/>
      <c r="DC126" s="788"/>
      <c r="DD126" s="788"/>
      <c r="DE126" s="788"/>
      <c r="DF126" s="789"/>
      <c r="DG126" s="852" t="s">
        <v>466</v>
      </c>
      <c r="DH126" s="853"/>
      <c r="DI126" s="853"/>
      <c r="DJ126" s="853"/>
      <c r="DK126" s="853"/>
      <c r="DL126" s="853" t="s">
        <v>466</v>
      </c>
      <c r="DM126" s="853"/>
      <c r="DN126" s="853"/>
      <c r="DO126" s="853"/>
      <c r="DP126" s="853"/>
      <c r="DQ126" s="853" t="s">
        <v>466</v>
      </c>
      <c r="DR126" s="853"/>
      <c r="DS126" s="853"/>
      <c r="DT126" s="853"/>
      <c r="DU126" s="853"/>
      <c r="DV126" s="830" t="s">
        <v>466</v>
      </c>
      <c r="DW126" s="830"/>
      <c r="DX126" s="830"/>
      <c r="DY126" s="830"/>
      <c r="DZ126" s="831"/>
    </row>
    <row r="127" spans="1:130" s="230" customFormat="1" ht="26.25" customHeight="1" x14ac:dyDescent="0.15">
      <c r="A127" s="858"/>
      <c r="B127" s="859"/>
      <c r="C127" s="874" t="s">
        <v>489</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v>248</v>
      </c>
      <c r="AB127" s="816"/>
      <c r="AC127" s="816"/>
      <c r="AD127" s="816"/>
      <c r="AE127" s="817"/>
      <c r="AF127" s="818">
        <v>144</v>
      </c>
      <c r="AG127" s="816"/>
      <c r="AH127" s="816"/>
      <c r="AI127" s="816"/>
      <c r="AJ127" s="817"/>
      <c r="AK127" s="818">
        <v>40</v>
      </c>
      <c r="AL127" s="816"/>
      <c r="AM127" s="816"/>
      <c r="AN127" s="816"/>
      <c r="AO127" s="817"/>
      <c r="AP127" s="860">
        <v>0</v>
      </c>
      <c r="AQ127" s="861"/>
      <c r="AR127" s="861"/>
      <c r="AS127" s="861"/>
      <c r="AT127" s="862"/>
      <c r="AU127" s="232"/>
      <c r="AV127" s="232"/>
      <c r="AW127" s="232"/>
      <c r="AX127" s="877" t="s">
        <v>490</v>
      </c>
      <c r="AY127" s="848"/>
      <c r="AZ127" s="848"/>
      <c r="BA127" s="848"/>
      <c r="BB127" s="848"/>
      <c r="BC127" s="848"/>
      <c r="BD127" s="848"/>
      <c r="BE127" s="849"/>
      <c r="BF127" s="847" t="s">
        <v>491</v>
      </c>
      <c r="BG127" s="848"/>
      <c r="BH127" s="848"/>
      <c r="BI127" s="848"/>
      <c r="BJ127" s="848"/>
      <c r="BK127" s="848"/>
      <c r="BL127" s="849"/>
      <c r="BM127" s="847" t="s">
        <v>492</v>
      </c>
      <c r="BN127" s="848"/>
      <c r="BO127" s="848"/>
      <c r="BP127" s="848"/>
      <c r="BQ127" s="848"/>
      <c r="BR127" s="848"/>
      <c r="BS127" s="849"/>
      <c r="BT127" s="847" t="s">
        <v>493</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494</v>
      </c>
      <c r="CQ127" s="788"/>
      <c r="CR127" s="788"/>
      <c r="CS127" s="788"/>
      <c r="CT127" s="788"/>
      <c r="CU127" s="788"/>
      <c r="CV127" s="788"/>
      <c r="CW127" s="788"/>
      <c r="CX127" s="788"/>
      <c r="CY127" s="788"/>
      <c r="CZ127" s="788"/>
      <c r="DA127" s="788"/>
      <c r="DB127" s="788"/>
      <c r="DC127" s="788"/>
      <c r="DD127" s="788"/>
      <c r="DE127" s="788"/>
      <c r="DF127" s="789"/>
      <c r="DG127" s="852" t="s">
        <v>466</v>
      </c>
      <c r="DH127" s="853"/>
      <c r="DI127" s="853"/>
      <c r="DJ127" s="853"/>
      <c r="DK127" s="853"/>
      <c r="DL127" s="853" t="s">
        <v>466</v>
      </c>
      <c r="DM127" s="853"/>
      <c r="DN127" s="853"/>
      <c r="DO127" s="853"/>
      <c r="DP127" s="853"/>
      <c r="DQ127" s="853" t="s">
        <v>466</v>
      </c>
      <c r="DR127" s="853"/>
      <c r="DS127" s="853"/>
      <c r="DT127" s="853"/>
      <c r="DU127" s="853"/>
      <c r="DV127" s="830" t="s">
        <v>466</v>
      </c>
      <c r="DW127" s="830"/>
      <c r="DX127" s="830"/>
      <c r="DY127" s="830"/>
      <c r="DZ127" s="831"/>
    </row>
    <row r="128" spans="1:130" s="230" customFormat="1" ht="26.25" customHeight="1" thickBot="1" x14ac:dyDescent="0.2">
      <c r="A128" s="832" t="s">
        <v>495</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496</v>
      </c>
      <c r="X128" s="834"/>
      <c r="Y128" s="834"/>
      <c r="Z128" s="835"/>
      <c r="AA128" s="836">
        <v>14523</v>
      </c>
      <c r="AB128" s="837"/>
      <c r="AC128" s="837"/>
      <c r="AD128" s="837"/>
      <c r="AE128" s="838"/>
      <c r="AF128" s="839">
        <v>17097</v>
      </c>
      <c r="AG128" s="837"/>
      <c r="AH128" s="837"/>
      <c r="AI128" s="837"/>
      <c r="AJ128" s="838"/>
      <c r="AK128" s="839">
        <v>14722</v>
      </c>
      <c r="AL128" s="837"/>
      <c r="AM128" s="837"/>
      <c r="AN128" s="837"/>
      <c r="AO128" s="838"/>
      <c r="AP128" s="840"/>
      <c r="AQ128" s="841"/>
      <c r="AR128" s="841"/>
      <c r="AS128" s="841"/>
      <c r="AT128" s="842"/>
      <c r="AU128" s="232"/>
      <c r="AV128" s="232"/>
      <c r="AW128" s="232"/>
      <c r="AX128" s="843" t="s">
        <v>497</v>
      </c>
      <c r="AY128" s="844"/>
      <c r="AZ128" s="844"/>
      <c r="BA128" s="844"/>
      <c r="BB128" s="844"/>
      <c r="BC128" s="844"/>
      <c r="BD128" s="844"/>
      <c r="BE128" s="845"/>
      <c r="BF128" s="822" t="s">
        <v>466</v>
      </c>
      <c r="BG128" s="823"/>
      <c r="BH128" s="823"/>
      <c r="BI128" s="823"/>
      <c r="BJ128" s="823"/>
      <c r="BK128" s="823"/>
      <c r="BL128" s="846"/>
      <c r="BM128" s="822">
        <v>12.03</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498</v>
      </c>
      <c r="CQ128" s="766"/>
      <c r="CR128" s="766"/>
      <c r="CS128" s="766"/>
      <c r="CT128" s="766"/>
      <c r="CU128" s="766"/>
      <c r="CV128" s="766"/>
      <c r="CW128" s="766"/>
      <c r="CX128" s="766"/>
      <c r="CY128" s="766"/>
      <c r="CZ128" s="766"/>
      <c r="DA128" s="766"/>
      <c r="DB128" s="766"/>
      <c r="DC128" s="766"/>
      <c r="DD128" s="766"/>
      <c r="DE128" s="766"/>
      <c r="DF128" s="767"/>
      <c r="DG128" s="826" t="s">
        <v>466</v>
      </c>
      <c r="DH128" s="827"/>
      <c r="DI128" s="827"/>
      <c r="DJ128" s="827"/>
      <c r="DK128" s="827"/>
      <c r="DL128" s="827" t="s">
        <v>466</v>
      </c>
      <c r="DM128" s="827"/>
      <c r="DN128" s="827"/>
      <c r="DO128" s="827"/>
      <c r="DP128" s="827"/>
      <c r="DQ128" s="827" t="s">
        <v>466</v>
      </c>
      <c r="DR128" s="827"/>
      <c r="DS128" s="827"/>
      <c r="DT128" s="827"/>
      <c r="DU128" s="827"/>
      <c r="DV128" s="828" t="s">
        <v>467</v>
      </c>
      <c r="DW128" s="828"/>
      <c r="DX128" s="828"/>
      <c r="DY128" s="828"/>
      <c r="DZ128" s="829"/>
    </row>
    <row r="129" spans="1:131" s="230" customFormat="1" ht="26.25" customHeight="1" x14ac:dyDescent="0.15">
      <c r="A129" s="810" t="s">
        <v>109</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499</v>
      </c>
      <c r="X129" s="813"/>
      <c r="Y129" s="813"/>
      <c r="Z129" s="814"/>
      <c r="AA129" s="815">
        <v>25594517</v>
      </c>
      <c r="AB129" s="816"/>
      <c r="AC129" s="816"/>
      <c r="AD129" s="816"/>
      <c r="AE129" s="817"/>
      <c r="AF129" s="818">
        <v>26519425</v>
      </c>
      <c r="AG129" s="816"/>
      <c r="AH129" s="816"/>
      <c r="AI129" s="816"/>
      <c r="AJ129" s="817"/>
      <c r="AK129" s="818">
        <v>25831881</v>
      </c>
      <c r="AL129" s="816"/>
      <c r="AM129" s="816"/>
      <c r="AN129" s="816"/>
      <c r="AO129" s="817"/>
      <c r="AP129" s="819"/>
      <c r="AQ129" s="820"/>
      <c r="AR129" s="820"/>
      <c r="AS129" s="820"/>
      <c r="AT129" s="821"/>
      <c r="AU129" s="233"/>
      <c r="AV129" s="233"/>
      <c r="AW129" s="233"/>
      <c r="AX129" s="787" t="s">
        <v>500</v>
      </c>
      <c r="AY129" s="788"/>
      <c r="AZ129" s="788"/>
      <c r="BA129" s="788"/>
      <c r="BB129" s="788"/>
      <c r="BC129" s="788"/>
      <c r="BD129" s="788"/>
      <c r="BE129" s="789"/>
      <c r="BF129" s="806" t="s">
        <v>466</v>
      </c>
      <c r="BG129" s="807"/>
      <c r="BH129" s="807"/>
      <c r="BI129" s="807"/>
      <c r="BJ129" s="807"/>
      <c r="BK129" s="807"/>
      <c r="BL129" s="808"/>
      <c r="BM129" s="806">
        <v>17.03</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501</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502</v>
      </c>
      <c r="X130" s="813"/>
      <c r="Y130" s="813"/>
      <c r="Z130" s="814"/>
      <c r="AA130" s="815">
        <v>4427079</v>
      </c>
      <c r="AB130" s="816"/>
      <c r="AC130" s="816"/>
      <c r="AD130" s="816"/>
      <c r="AE130" s="817"/>
      <c r="AF130" s="818">
        <v>4467361</v>
      </c>
      <c r="AG130" s="816"/>
      <c r="AH130" s="816"/>
      <c r="AI130" s="816"/>
      <c r="AJ130" s="817"/>
      <c r="AK130" s="818">
        <v>4536214</v>
      </c>
      <c r="AL130" s="816"/>
      <c r="AM130" s="816"/>
      <c r="AN130" s="816"/>
      <c r="AO130" s="817"/>
      <c r="AP130" s="819"/>
      <c r="AQ130" s="820"/>
      <c r="AR130" s="820"/>
      <c r="AS130" s="820"/>
      <c r="AT130" s="821"/>
      <c r="AU130" s="233"/>
      <c r="AV130" s="233"/>
      <c r="AW130" s="233"/>
      <c r="AX130" s="787" t="s">
        <v>503</v>
      </c>
      <c r="AY130" s="788"/>
      <c r="AZ130" s="788"/>
      <c r="BA130" s="788"/>
      <c r="BB130" s="788"/>
      <c r="BC130" s="788"/>
      <c r="BD130" s="788"/>
      <c r="BE130" s="789"/>
      <c r="BF130" s="790">
        <v>6.3</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504</v>
      </c>
      <c r="X131" s="797"/>
      <c r="Y131" s="797"/>
      <c r="Z131" s="798"/>
      <c r="AA131" s="799">
        <v>21167438</v>
      </c>
      <c r="AB131" s="800"/>
      <c r="AC131" s="800"/>
      <c r="AD131" s="800"/>
      <c r="AE131" s="801"/>
      <c r="AF131" s="802">
        <v>22052064</v>
      </c>
      <c r="AG131" s="800"/>
      <c r="AH131" s="800"/>
      <c r="AI131" s="800"/>
      <c r="AJ131" s="801"/>
      <c r="AK131" s="802">
        <v>21295667</v>
      </c>
      <c r="AL131" s="800"/>
      <c r="AM131" s="800"/>
      <c r="AN131" s="800"/>
      <c r="AO131" s="801"/>
      <c r="AP131" s="803"/>
      <c r="AQ131" s="804"/>
      <c r="AR131" s="804"/>
      <c r="AS131" s="804"/>
      <c r="AT131" s="805"/>
      <c r="AU131" s="233"/>
      <c r="AV131" s="233"/>
      <c r="AW131" s="233"/>
      <c r="AX131" s="765" t="s">
        <v>505</v>
      </c>
      <c r="AY131" s="766"/>
      <c r="AZ131" s="766"/>
      <c r="BA131" s="766"/>
      <c r="BB131" s="766"/>
      <c r="BC131" s="766"/>
      <c r="BD131" s="766"/>
      <c r="BE131" s="767"/>
      <c r="BF131" s="768">
        <v>28.9</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506</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507</v>
      </c>
      <c r="W132" s="778"/>
      <c r="X132" s="778"/>
      <c r="Y132" s="778"/>
      <c r="Z132" s="779"/>
      <c r="AA132" s="780">
        <v>6.6745347260000001</v>
      </c>
      <c r="AB132" s="781"/>
      <c r="AC132" s="781"/>
      <c r="AD132" s="781"/>
      <c r="AE132" s="782"/>
      <c r="AF132" s="783">
        <v>6.5634037699999999</v>
      </c>
      <c r="AG132" s="781"/>
      <c r="AH132" s="781"/>
      <c r="AI132" s="781"/>
      <c r="AJ132" s="782"/>
      <c r="AK132" s="783">
        <v>5.8224708339999998</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508</v>
      </c>
      <c r="W133" s="757"/>
      <c r="X133" s="757"/>
      <c r="Y133" s="757"/>
      <c r="Z133" s="758"/>
      <c r="AA133" s="759">
        <v>6.9</v>
      </c>
      <c r="AB133" s="760"/>
      <c r="AC133" s="760"/>
      <c r="AD133" s="760"/>
      <c r="AE133" s="761"/>
      <c r="AF133" s="759">
        <v>6.5</v>
      </c>
      <c r="AG133" s="760"/>
      <c r="AH133" s="760"/>
      <c r="AI133" s="760"/>
      <c r="AJ133" s="761"/>
      <c r="AK133" s="759">
        <v>6.3</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f01Y9QZCAjlIMNCNfb3ioFKuzCBjU9EFIvnHTFGeVPowMt+kf6cAmxu7h6TD7DXEyscvX78BCM1ChI7y38c9qQ==" saltValue="phaAP4Un2IAfH7DjPMOrk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509</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1VdaVENXMn3E8rXfKBAB+WggvtwdFmNwepGiBkCh+tX+VM8tFOy0B1HQQ/AT3rxWaCzCEOUd58T3BwXHJ9xKlQ==" saltValue="0KyWiFqNj6j2auEQCln39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uyKQdehBRDoPwQyBgE73XrsEsIVcV84733T6cA0F2cV1mc2SaZvRY3e5HPb89+ZkBCsCmHwFXlrJzl368NwLWA==" saltValue="xgwIru8MeQreBbbMLEi59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510</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511</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512</v>
      </c>
      <c r="AP7" s="272"/>
      <c r="AQ7" s="273" t="s">
        <v>513</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514</v>
      </c>
      <c r="AQ8" s="279" t="s">
        <v>515</v>
      </c>
      <c r="AR8" s="280" t="s">
        <v>516</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517</v>
      </c>
      <c r="AL9" s="1167"/>
      <c r="AM9" s="1167"/>
      <c r="AN9" s="1168"/>
      <c r="AO9" s="281">
        <v>7388761</v>
      </c>
      <c r="AP9" s="281">
        <v>82984</v>
      </c>
      <c r="AQ9" s="282">
        <v>73449</v>
      </c>
      <c r="AR9" s="283">
        <v>13</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518</v>
      </c>
      <c r="AL10" s="1167"/>
      <c r="AM10" s="1167"/>
      <c r="AN10" s="1168"/>
      <c r="AO10" s="284">
        <v>1152074</v>
      </c>
      <c r="AP10" s="284">
        <v>12939</v>
      </c>
      <c r="AQ10" s="285">
        <v>5917</v>
      </c>
      <c r="AR10" s="286">
        <v>118.7</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519</v>
      </c>
      <c r="AL11" s="1167"/>
      <c r="AM11" s="1167"/>
      <c r="AN11" s="1168"/>
      <c r="AO11" s="284" t="s">
        <v>520</v>
      </c>
      <c r="AP11" s="284" t="s">
        <v>520</v>
      </c>
      <c r="AQ11" s="285">
        <v>1123</v>
      </c>
      <c r="AR11" s="286" t="s">
        <v>520</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521</v>
      </c>
      <c r="AL12" s="1167"/>
      <c r="AM12" s="1167"/>
      <c r="AN12" s="1168"/>
      <c r="AO12" s="284" t="s">
        <v>520</v>
      </c>
      <c r="AP12" s="284" t="s">
        <v>520</v>
      </c>
      <c r="AQ12" s="285">
        <v>9</v>
      </c>
      <c r="AR12" s="286" t="s">
        <v>520</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522</v>
      </c>
      <c r="AL13" s="1167"/>
      <c r="AM13" s="1167"/>
      <c r="AN13" s="1168"/>
      <c r="AO13" s="284">
        <v>134080</v>
      </c>
      <c r="AP13" s="284">
        <v>1506</v>
      </c>
      <c r="AQ13" s="285">
        <v>2374</v>
      </c>
      <c r="AR13" s="286">
        <v>-36.6</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523</v>
      </c>
      <c r="AL14" s="1167"/>
      <c r="AM14" s="1167"/>
      <c r="AN14" s="1168"/>
      <c r="AO14" s="284">
        <v>178872</v>
      </c>
      <c r="AP14" s="284">
        <v>2009</v>
      </c>
      <c r="AQ14" s="285">
        <v>1666</v>
      </c>
      <c r="AR14" s="286">
        <v>20.6</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524</v>
      </c>
      <c r="AL15" s="1170"/>
      <c r="AM15" s="1170"/>
      <c r="AN15" s="1171"/>
      <c r="AO15" s="284">
        <v>-417199</v>
      </c>
      <c r="AP15" s="284">
        <v>-4686</v>
      </c>
      <c r="AQ15" s="285">
        <v>-4765</v>
      </c>
      <c r="AR15" s="286">
        <v>-1.7</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188</v>
      </c>
      <c r="AL16" s="1170"/>
      <c r="AM16" s="1170"/>
      <c r="AN16" s="1171"/>
      <c r="AO16" s="284">
        <v>8436588</v>
      </c>
      <c r="AP16" s="284">
        <v>94753</v>
      </c>
      <c r="AQ16" s="285">
        <v>79774</v>
      </c>
      <c r="AR16" s="286">
        <v>18.8</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525</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526</v>
      </c>
      <c r="AP20" s="293" t="s">
        <v>527</v>
      </c>
      <c r="AQ20" s="294" t="s">
        <v>528</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529</v>
      </c>
      <c r="AL21" s="1173"/>
      <c r="AM21" s="1173"/>
      <c r="AN21" s="1174"/>
      <c r="AO21" s="297">
        <v>7.19</v>
      </c>
      <c r="AP21" s="298">
        <v>7.58</v>
      </c>
      <c r="AQ21" s="299">
        <v>-0.39</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530</v>
      </c>
      <c r="AL22" s="1173"/>
      <c r="AM22" s="1173"/>
      <c r="AN22" s="1174"/>
      <c r="AO22" s="302">
        <v>96.8</v>
      </c>
      <c r="AP22" s="303">
        <v>98.4</v>
      </c>
      <c r="AQ22" s="304">
        <v>-1.6</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531</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532</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533</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512</v>
      </c>
      <c r="AP30" s="272"/>
      <c r="AQ30" s="273" t="s">
        <v>513</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514</v>
      </c>
      <c r="AQ31" s="279" t="s">
        <v>515</v>
      </c>
      <c r="AR31" s="280" t="s">
        <v>516</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534</v>
      </c>
      <c r="AL32" s="1157"/>
      <c r="AM32" s="1157"/>
      <c r="AN32" s="1158"/>
      <c r="AO32" s="312">
        <v>4488760</v>
      </c>
      <c r="AP32" s="312">
        <v>50414</v>
      </c>
      <c r="AQ32" s="313">
        <v>42324</v>
      </c>
      <c r="AR32" s="314">
        <v>19.100000000000001</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535</v>
      </c>
      <c r="AL33" s="1157"/>
      <c r="AM33" s="1157"/>
      <c r="AN33" s="1158"/>
      <c r="AO33" s="312" t="s">
        <v>520</v>
      </c>
      <c r="AP33" s="312" t="s">
        <v>520</v>
      </c>
      <c r="AQ33" s="313" t="s">
        <v>520</v>
      </c>
      <c r="AR33" s="314" t="s">
        <v>520</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536</v>
      </c>
      <c r="AL34" s="1157"/>
      <c r="AM34" s="1157"/>
      <c r="AN34" s="1158"/>
      <c r="AO34" s="312" t="s">
        <v>520</v>
      </c>
      <c r="AP34" s="312" t="s">
        <v>520</v>
      </c>
      <c r="AQ34" s="313">
        <v>47</v>
      </c>
      <c r="AR34" s="314" t="s">
        <v>520</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537</v>
      </c>
      <c r="AL35" s="1157"/>
      <c r="AM35" s="1157"/>
      <c r="AN35" s="1158"/>
      <c r="AO35" s="312">
        <v>1003761</v>
      </c>
      <c r="AP35" s="312">
        <v>11273</v>
      </c>
      <c r="AQ35" s="313">
        <v>12192</v>
      </c>
      <c r="AR35" s="314">
        <v>-7.5</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538</v>
      </c>
      <c r="AL36" s="1157"/>
      <c r="AM36" s="1157"/>
      <c r="AN36" s="1158"/>
      <c r="AO36" s="312">
        <v>290944</v>
      </c>
      <c r="AP36" s="312">
        <v>3268</v>
      </c>
      <c r="AQ36" s="313">
        <v>2056</v>
      </c>
      <c r="AR36" s="314">
        <v>58.9</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539</v>
      </c>
      <c r="AL37" s="1157"/>
      <c r="AM37" s="1157"/>
      <c r="AN37" s="1158"/>
      <c r="AO37" s="312">
        <v>7320</v>
      </c>
      <c r="AP37" s="312">
        <v>82</v>
      </c>
      <c r="AQ37" s="313">
        <v>621</v>
      </c>
      <c r="AR37" s="314">
        <v>-86.8</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540</v>
      </c>
      <c r="AL38" s="1160"/>
      <c r="AM38" s="1160"/>
      <c r="AN38" s="1161"/>
      <c r="AO38" s="315">
        <v>85</v>
      </c>
      <c r="AP38" s="315">
        <v>1</v>
      </c>
      <c r="AQ38" s="316">
        <v>1</v>
      </c>
      <c r="AR38" s="304">
        <v>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541</v>
      </c>
      <c r="AL39" s="1160"/>
      <c r="AM39" s="1160"/>
      <c r="AN39" s="1161"/>
      <c r="AO39" s="312">
        <v>-14722</v>
      </c>
      <c r="AP39" s="312">
        <v>-165</v>
      </c>
      <c r="AQ39" s="313">
        <v>-5206</v>
      </c>
      <c r="AR39" s="314">
        <v>-96.8</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542</v>
      </c>
      <c r="AL40" s="1157"/>
      <c r="AM40" s="1157"/>
      <c r="AN40" s="1158"/>
      <c r="AO40" s="312">
        <v>-4536214</v>
      </c>
      <c r="AP40" s="312">
        <v>-50947</v>
      </c>
      <c r="AQ40" s="313">
        <v>-36761</v>
      </c>
      <c r="AR40" s="314">
        <v>38.6</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302</v>
      </c>
      <c r="AL41" s="1163"/>
      <c r="AM41" s="1163"/>
      <c r="AN41" s="1164"/>
      <c r="AO41" s="312">
        <v>1239934</v>
      </c>
      <c r="AP41" s="312">
        <v>13926</v>
      </c>
      <c r="AQ41" s="313">
        <v>15273</v>
      </c>
      <c r="AR41" s="314">
        <v>-8.8000000000000007</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543</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544</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545</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512</v>
      </c>
      <c r="AN49" s="1151" t="s">
        <v>546</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547</v>
      </c>
      <c r="AO50" s="329" t="s">
        <v>548</v>
      </c>
      <c r="AP50" s="330" t="s">
        <v>549</v>
      </c>
      <c r="AQ50" s="331" t="s">
        <v>550</v>
      </c>
      <c r="AR50" s="332" t="s">
        <v>551</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552</v>
      </c>
      <c r="AL51" s="325"/>
      <c r="AM51" s="333">
        <v>6957119</v>
      </c>
      <c r="AN51" s="334">
        <v>76474</v>
      </c>
      <c r="AO51" s="335">
        <v>-13.4</v>
      </c>
      <c r="AP51" s="336">
        <v>54684</v>
      </c>
      <c r="AQ51" s="337">
        <v>1.1000000000000001</v>
      </c>
      <c r="AR51" s="338">
        <v>-14.5</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553</v>
      </c>
      <c r="AM52" s="341">
        <v>4877996</v>
      </c>
      <c r="AN52" s="342">
        <v>53620</v>
      </c>
      <c r="AO52" s="343">
        <v>-14.2</v>
      </c>
      <c r="AP52" s="344">
        <v>32829</v>
      </c>
      <c r="AQ52" s="345">
        <v>7.2</v>
      </c>
      <c r="AR52" s="346">
        <v>-21.4</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554</v>
      </c>
      <c r="AL53" s="325"/>
      <c r="AM53" s="333">
        <v>11449067</v>
      </c>
      <c r="AN53" s="334">
        <v>126226</v>
      </c>
      <c r="AO53" s="335">
        <v>65.099999999999994</v>
      </c>
      <c r="AP53" s="336">
        <v>62383</v>
      </c>
      <c r="AQ53" s="337">
        <v>14.1</v>
      </c>
      <c r="AR53" s="338">
        <v>51</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553</v>
      </c>
      <c r="AM54" s="341">
        <v>8742696</v>
      </c>
      <c r="AN54" s="342">
        <v>96388</v>
      </c>
      <c r="AO54" s="343">
        <v>79.8</v>
      </c>
      <c r="AP54" s="344">
        <v>35325</v>
      </c>
      <c r="AQ54" s="345">
        <v>7.6</v>
      </c>
      <c r="AR54" s="346">
        <v>72.2</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555</v>
      </c>
      <c r="AL55" s="325"/>
      <c r="AM55" s="333">
        <v>5755347</v>
      </c>
      <c r="AN55" s="334">
        <v>63811</v>
      </c>
      <c r="AO55" s="335">
        <v>-49.4</v>
      </c>
      <c r="AP55" s="336">
        <v>63812</v>
      </c>
      <c r="AQ55" s="337">
        <v>2.2999999999999998</v>
      </c>
      <c r="AR55" s="338">
        <v>-51.7</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553</v>
      </c>
      <c r="AM56" s="341">
        <v>2872758</v>
      </c>
      <c r="AN56" s="342">
        <v>31851</v>
      </c>
      <c r="AO56" s="343">
        <v>-67</v>
      </c>
      <c r="AP56" s="344">
        <v>33848</v>
      </c>
      <c r="AQ56" s="345">
        <v>-4.2</v>
      </c>
      <c r="AR56" s="346">
        <v>-62.8</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556</v>
      </c>
      <c r="AL57" s="325"/>
      <c r="AM57" s="333">
        <v>4505846</v>
      </c>
      <c r="AN57" s="334">
        <v>50338</v>
      </c>
      <c r="AO57" s="335">
        <v>-21.1</v>
      </c>
      <c r="AP57" s="336">
        <v>54225</v>
      </c>
      <c r="AQ57" s="337">
        <v>-15</v>
      </c>
      <c r="AR57" s="338">
        <v>-6.1</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553</v>
      </c>
      <c r="AM58" s="341">
        <v>2208629</v>
      </c>
      <c r="AN58" s="342">
        <v>24674</v>
      </c>
      <c r="AO58" s="343">
        <v>-22.5</v>
      </c>
      <c r="AP58" s="344">
        <v>27337</v>
      </c>
      <c r="AQ58" s="345">
        <v>-19.2</v>
      </c>
      <c r="AR58" s="346">
        <v>-3.3</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557</v>
      </c>
      <c r="AL59" s="325"/>
      <c r="AM59" s="333">
        <v>3986837</v>
      </c>
      <c r="AN59" s="334">
        <v>44777</v>
      </c>
      <c r="AO59" s="335">
        <v>-11</v>
      </c>
      <c r="AP59" s="336">
        <v>54016</v>
      </c>
      <c r="AQ59" s="337">
        <v>-0.4</v>
      </c>
      <c r="AR59" s="338">
        <v>-10.6</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553</v>
      </c>
      <c r="AM60" s="341">
        <v>2411171</v>
      </c>
      <c r="AN60" s="342">
        <v>27080</v>
      </c>
      <c r="AO60" s="343">
        <v>9.8000000000000007</v>
      </c>
      <c r="AP60" s="344">
        <v>28078</v>
      </c>
      <c r="AQ60" s="345">
        <v>2.7</v>
      </c>
      <c r="AR60" s="346">
        <v>7.1</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558</v>
      </c>
      <c r="AL61" s="347"/>
      <c r="AM61" s="348">
        <v>6530843</v>
      </c>
      <c r="AN61" s="349">
        <v>72325</v>
      </c>
      <c r="AO61" s="350">
        <v>-6</v>
      </c>
      <c r="AP61" s="351">
        <v>57824</v>
      </c>
      <c r="AQ61" s="352">
        <v>0.4</v>
      </c>
      <c r="AR61" s="338">
        <v>-6.4</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553</v>
      </c>
      <c r="AM62" s="341">
        <v>4222650</v>
      </c>
      <c r="AN62" s="342">
        <v>46723</v>
      </c>
      <c r="AO62" s="343">
        <v>-2.8</v>
      </c>
      <c r="AP62" s="344">
        <v>31483</v>
      </c>
      <c r="AQ62" s="345">
        <v>-1.2</v>
      </c>
      <c r="AR62" s="346">
        <v>-1.6</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L9VyVCIqLLQGujuNWpglgx6Fhk1EFOrE+PcxoJ6qadtl5tCRR+7QJN6u+WWkN91Y7HsbrRAuG99+PYiLUDQduw==" saltValue="q9cKfodCzhmDLb3DsEh9q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560</v>
      </c>
    </row>
    <row r="121" spans="125:125" ht="13.5" hidden="1" customHeight="1" x14ac:dyDescent="0.15">
      <c r="DU121" s="259"/>
    </row>
  </sheetData>
  <sheetProtection algorithmName="SHA-512" hashValue="0HpMdWq4disOAc516iGrPaUcSUAOjHJG77VkRT73KV72hBPBzSRo5mRPOz8ibRNllebCzHfR5VA/6sGp4fHhpg==" saltValue="k3gg4ACvRuf7By7enWbXj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561</v>
      </c>
    </row>
  </sheetData>
  <sheetProtection algorithmName="SHA-512" hashValue="ujJovN7s0S3ZqJu12Ec0kL7co/jrIpWDGW7uRzE1pkD6K0RtEZFD+PCBDBhRtbYPNTatBmyNsXRXdg7k4a03TA==" saltValue="H98BKHImV7nCXJbz6Bzyc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15">
      <c r="B47" s="10"/>
      <c r="C47" s="1175" t="s">
        <v>3</v>
      </c>
      <c r="D47" s="1175"/>
      <c r="E47" s="1176"/>
      <c r="F47" s="11">
        <v>9.91</v>
      </c>
      <c r="G47" s="12">
        <v>11.52</v>
      </c>
      <c r="H47" s="12">
        <v>11.24</v>
      </c>
      <c r="I47" s="12">
        <v>13.52</v>
      </c>
      <c r="J47" s="13">
        <v>14.92</v>
      </c>
    </row>
    <row r="48" spans="2:10" ht="57.75" customHeight="1" x14ac:dyDescent="0.15">
      <c r="B48" s="14"/>
      <c r="C48" s="1177" t="s">
        <v>4</v>
      </c>
      <c r="D48" s="1177"/>
      <c r="E48" s="1178"/>
      <c r="F48" s="15">
        <v>4.8099999999999996</v>
      </c>
      <c r="G48" s="16">
        <v>5.98</v>
      </c>
      <c r="H48" s="16">
        <v>6.37</v>
      </c>
      <c r="I48" s="16">
        <v>9.33</v>
      </c>
      <c r="J48" s="17">
        <v>9.3800000000000008</v>
      </c>
    </row>
    <row r="49" spans="2:10" ht="57.75" customHeight="1" thickBot="1" x14ac:dyDescent="0.2">
      <c r="B49" s="18"/>
      <c r="C49" s="1179" t="s">
        <v>5</v>
      </c>
      <c r="D49" s="1179"/>
      <c r="E49" s="1180"/>
      <c r="F49" s="19">
        <v>4.09</v>
      </c>
      <c r="G49" s="20">
        <v>2.79</v>
      </c>
      <c r="H49" s="20">
        <v>0.63</v>
      </c>
      <c r="I49" s="20">
        <v>5.86</v>
      </c>
      <c r="J49" s="21">
        <v>0.83</v>
      </c>
    </row>
    <row r="50" spans="2:10" x14ac:dyDescent="0.15"/>
  </sheetData>
  <sheetProtection algorithmName="SHA-512" hashValue="d6x5iczNF3BbGV0UJlQAbf3WWvYydrMQ2Q6kKde26O4Ad7rSViG25hqxencFPTcXPGTPrKmC+MwDPLeVSn7uQA==" saltValue="SfAzSDnx8+9F60Jxb1KcD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2024-08-22T01:40:27Z</cp:lastPrinted>
  <dcterms:created xsi:type="dcterms:W3CDTF">2024-03-14T03:06:16Z</dcterms:created>
  <dcterms:modified xsi:type="dcterms:W3CDTF">2024-10-17T05:26:55Z</dcterms:modified>
  <cp:category/>
</cp:coreProperties>
</file>