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4_財政係（旧財政係）\★★決算関係共有★★\R6\05 情報開示推進（財政状況資料等）\01　9月公表分\04　県HP掲載（9月公表分）\HP掲載用データ\"/>
    </mc:Choice>
  </mc:AlternateContent>
  <xr:revisionPtr revIDLastSave="0" documentId="13_ncr:1_{3894D096-47B4-42CC-965B-60CFCBF494C6}" xr6:coauthVersionLast="47" xr6:coauthVersionMax="47" xr10:uidLastSave="{00000000-0000-0000-0000-000000000000}"/>
  <bookViews>
    <workbookView xWindow="-120" yWindow="-120" windowWidth="29040" windowHeight="1584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G34" i="10" l="1"/>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CO37" i="10"/>
  <c r="BE37" i="10"/>
  <c r="AM37" i="10"/>
  <c r="U37" i="10"/>
  <c r="BE36" i="10"/>
  <c r="AM36" i="10"/>
  <c r="BE35" i="10"/>
  <c r="BW34" i="10"/>
  <c r="BW35" i="10" s="1"/>
  <c r="BW36" i="10" s="1"/>
  <c r="BW37" i="10" s="1"/>
  <c r="BW38" i="10" s="1"/>
  <c r="BW39" i="10" s="1"/>
  <c r="C34" i="10"/>
  <c r="CO34" i="10" l="1"/>
  <c r="CO35" i="10" s="1"/>
  <c r="CO36" i="10" s="1"/>
  <c r="C35" i="10"/>
  <c r="C36" i="10" s="1"/>
  <c r="C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4" i="10" l="1"/>
  <c r="U35" i="10" s="1"/>
  <c r="U36" i="10" s="1"/>
  <c r="AM34" i="10" l="1"/>
  <c r="AM35" i="10" s="1"/>
  <c r="BE34" i="10" l="1"/>
</calcChain>
</file>

<file path=xl/sharedStrings.xml><?xml version="1.0" encoding="utf-8"?>
<sst xmlns="http://schemas.openxmlformats.org/spreadsheetml/2006/main" count="1132" uniqueCount="609">
  <si>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</si>
  <si>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</si>
  <si>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</si>
  <si>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</si>
  <si>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</si>
  <si>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</si>
  <si>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</si>
  <si>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</si>
  <si>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</si>
  <si>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</si>
  <si>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</si>
  <si>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</si>
  <si>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</si>
  <si>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</si>
  <si>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</si>
  <si>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</si>
  <si>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</si>
  <si>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</si>
  <si>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</si>
  <si>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</si>
  <si>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</si>
  <si>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</si>
  <si>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</si>
  <si>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</si>
  <si>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</si>
  <si>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</si>
  <si>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</si>
  <si>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</si>
  <si>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</si>
  <si>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</si>
  <si>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</si>
  <si>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</si>
  <si>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</si>
  <si>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</si>
  <si>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</si>
  <si>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</si>
  <si>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</si>
  <si>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</si>
  <si>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</si>
  <si>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</si>
  <si>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</si>
  <si>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</si>
  <si>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</si>
  <si>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</si>
  <si>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</si>
  <si>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</si>
  <si>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</si>
  <si>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</si>
  <si>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</si>
  <si>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</si>
  <si>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</si>
  <si>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</si>
  <si>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</si>
  <si>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</si>
  <si>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</si>
  <si>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</si>
  <si>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</si>
  <si>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</si>
  <si>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</si>
  <si>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</si>
  <si>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</si>
  <si>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</si>
  <si>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</si>
  <si>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</si>
  <si>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</si>
  <si>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</si>
  <si>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</si>
  <si>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</si>
  <si>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</si>
  <si>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</si>
  <si>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</si>
  <si>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</si>
  <si>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</si>
  <si>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</si>
  <si>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</si>
  <si>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</si>
  <si>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</si>
  <si>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</si>
  <si>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</si>
  <si>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</si>
  <si>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</si>
  <si>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</si>
  <si>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</si>
  <si>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</si>
  <si>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</si>
  <si>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</si>
  <si>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</si>
  <si>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Ⅱ－２</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</si>
  <si>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</si>
  <si>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</si>
  <si>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</si>
  <si>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</si>
  <si>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</si>
  <si>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</si>
  <si>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</si>
  <si>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</si>
  <si>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</si>
  <si>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</si>
  <si>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</si>
  <si>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</si>
  <si>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栗東市</t>
    <phoneticPr fontId="5"/>
  </si>
  <si>
    <t>地方交付税種地</t>
    <rPh sb="0" eb="2">
      <t>チホウ</t>
    </rPh>
    <rPh sb="2" eb="5">
      <t>コウフゼイ</t>
    </rPh>
    <rPh sb="5" eb="6">
      <t>シュ</t>
    </rPh>
    <rPh sb="6" eb="7">
      <t>チ</t>
    </rPh>
    <phoneticPr fontId="5"/>
  </si>
  <si>
    <t>1-4</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</si>
  <si>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</si>
  <si>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</si>
  <si>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</si>
  <si>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</si>
  <si>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</si>
  <si>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</si>
  <si>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</si>
  <si>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</si>
  <si>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</si>
  <si>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</si>
  <si>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</si>
  <si>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</si>
  <si>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</si>
  <si>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</si>
  <si>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</si>
  <si>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</si>
  <si>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</si>
  <si>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</si>
  <si>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</si>
  <si>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</si>
  <si>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</si>
  <si>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</si>
  <si>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</si>
  <si>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3.1</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</si>
  <si>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</si>
  <si>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</si>
  <si>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</si>
  <si>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</si>
  <si>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</si>
  <si>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</si>
  <si>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</si>
  <si>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</si>
  <si>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</si>
  <si>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</si>
  <si>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</si>
  <si>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</si>
  <si>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</si>
  <si>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</si>
  <si>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</si>
  <si>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</si>
  <si>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</si>
  <si>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</si>
  <si>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</si>
  <si>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</si>
  <si>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</si>
  <si>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</si>
  <si>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</si>
  <si>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</si>
  <si>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</si>
  <si>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</si>
  <si>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</si>
  <si>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0.3</t>
    <phoneticPr fontId="5"/>
  </si>
  <si>
    <t>基準財政需要額</t>
    <phoneticPr fontId="25"/>
  </si>
  <si>
    <t>うち日本人(％)</t>
    <phoneticPr fontId="5"/>
  </si>
  <si>
    <t>0.2</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</si>
  <si>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</si>
  <si>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</si>
  <si>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</si>
  <si>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</si>
  <si>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</si>
  <si>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</si>
  <si>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</si>
  <si>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</si>
  <si>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</si>
  <si>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</si>
  <si>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</si>
  <si>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</si>
  <si>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</si>
  <si>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</si>
  <si>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</si>
  <si>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</si>
  <si>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</si>
  <si>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</si>
  <si>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</si>
  <si>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</si>
  <si>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</si>
  <si>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</si>
  <si>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</si>
  <si>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</si>
  <si>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</si>
  <si>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</si>
  <si>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</si>
  <si>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</si>
  <si>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</si>
  <si>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</si>
  <si>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</si>
  <si>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</si>
  <si>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t>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</si>
  <si>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</si>
  <si>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</si>
  <si>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</si>
  <si>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</si>
  <si>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</si>
  <si>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</si>
  <si>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</si>
  <si>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</si>
  <si>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</si>
  <si>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</si>
  <si>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</si>
  <si>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</si>
  <si>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</si>
  <si>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</si>
  <si>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</si>
  <si>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</si>
  <si>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</si>
  <si>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</si>
  <si>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</si>
  <si>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</si>
  <si>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</si>
  <si>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</si>
  <si>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</si>
  <si>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</si>
  <si>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</si>
  <si>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</si>
  <si>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</si>
  <si>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</si>
  <si>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</si>
  <si>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</si>
  <si>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滋賀県栗東市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</si>
  <si>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</si>
  <si>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</si>
  <si>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</si>
  <si>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</si>
  <si>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</si>
  <si>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</si>
  <si>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</si>
  <si>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</si>
  <si>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</si>
  <si>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</si>
  <si>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</si>
  <si>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</si>
  <si>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</si>
  <si>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</si>
  <si>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</si>
  <si>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</si>
  <si>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</si>
  <si>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</si>
  <si>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</si>
  <si>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</si>
  <si>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</si>
  <si>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</si>
  <si>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</si>
  <si>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</si>
  <si>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</si>
  <si>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</si>
  <si>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</si>
  <si>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</si>
  <si>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</si>
  <si>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t>
    <phoneticPr fontId="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</si>
  <si>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</si>
  <si>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</si>
  <si>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</si>
  <si>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</si>
  <si>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</si>
  <si>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</si>
  <si>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</si>
  <si>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</si>
  <si>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</si>
  <si>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</si>
  <si>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</si>
  <si>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</si>
  <si>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</si>
  <si>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</si>
  <si>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</si>
  <si>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</si>
  <si>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</si>
  <si>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</si>
  <si>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</si>
  <si>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</si>
  <si>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</si>
  <si>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</si>
  <si>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</si>
  <si>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</si>
  <si>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</si>
  <si>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</si>
  <si>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</si>
  <si>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</si>
  <si>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</si>
  <si>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</si>
  <si>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</si>
  <si>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</si>
  <si>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</si>
  <si>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</si>
  <si>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</si>
  <si>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</si>
  <si>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</si>
  <si>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</si>
  <si>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</si>
  <si>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</si>
  <si>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</si>
  <si>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</si>
  <si>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</si>
  <si>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</si>
  <si>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</si>
  <si>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</si>
  <si>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</si>
  <si>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</si>
  <si>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</si>
  <si>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</si>
  <si>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</si>
  <si>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</si>
  <si>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</si>
  <si>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</si>
  <si>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</si>
  <si>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</si>
  <si>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</si>
  <si>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</si>
  <si>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</si>
  <si>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</si>
  <si>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</si>
  <si>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</si>
  <si>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</si>
  <si>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</si>
  <si>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</si>
  <si>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</si>
  <si>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</si>
  <si>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</si>
  <si>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</si>
  <si>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</si>
  <si>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</si>
  <si>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</si>
  <si>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</si>
  <si>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</si>
  <si>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</si>
  <si>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</si>
  <si>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</si>
  <si>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</si>
  <si>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</si>
  <si>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</si>
  <si>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</si>
  <si>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</si>
  <si>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</si>
  <si>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</si>
  <si>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</si>
  <si>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</si>
  <si>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</si>
  <si>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</si>
  <si>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</si>
  <si>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</si>
  <si>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</si>
  <si>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</si>
  <si>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</si>
  <si>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</si>
  <si>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介護サービス</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</si>
  <si>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</si>
  <si>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</si>
  <si>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</si>
  <si>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</si>
  <si>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</si>
  <si>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</si>
  <si>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</si>
  <si>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</si>
  <si>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</si>
  <si>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</si>
  <si>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</si>
  <si>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</si>
  <si>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</si>
  <si>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</si>
  <si>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</si>
  <si>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</si>
  <si>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</si>
  <si>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</si>
  <si>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</si>
  <si>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</si>
  <si>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</si>
  <si>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</si>
  <si>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</si>
  <si>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</si>
  <si>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</si>
  <si>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</si>
  <si>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</si>
  <si>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滋賀県栗東市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</si>
  <si>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</si>
  <si>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</si>
  <si>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</si>
  <si>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</si>
  <si>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</si>
  <si>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</si>
  <si>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</si>
  <si>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</si>
  <si>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</si>
  <si>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</si>
  <si>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</si>
  <si>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</si>
  <si>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</si>
  <si>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</si>
  <si>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</si>
  <si>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</si>
  <si>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</si>
  <si>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</si>
  <si>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</si>
  <si>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</si>
  <si>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土地取得特別会計</t>
    <phoneticPr fontId="5"/>
  </si>
  <si>
    <t>栗東墓地公園特別会計</t>
    <phoneticPr fontId="5"/>
  </si>
  <si>
    <t>大津湖南都市計画事業栗東新都心土地区画整理事業特別会計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</si>
  <si>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</si>
  <si>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</si>
  <si>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</si>
  <si>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</si>
  <si>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</si>
  <si>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</si>
  <si>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</si>
  <si>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</si>
  <si>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</si>
  <si>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</si>
  <si>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</si>
  <si>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</si>
  <si>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</si>
  <si>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</si>
  <si>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</si>
  <si>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</si>
  <si>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</si>
  <si>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</si>
  <si>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</si>
  <si>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公共下水道事業会計</t>
    <phoneticPr fontId="5"/>
  </si>
  <si>
    <t>法適用企業</t>
    <phoneticPr fontId="5"/>
  </si>
  <si>
    <t>農業集落排水事業特別会計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</si>
  <si>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</si>
  <si>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</si>
  <si>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</si>
  <si>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</si>
  <si>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</si>
  <si>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</si>
  <si>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純損益
（形式収支）</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</si>
  <si>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</si>
  <si>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</si>
  <si>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</si>
  <si>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</si>
  <si>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</si>
  <si>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</si>
  <si>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</si>
  <si>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</si>
  <si>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</si>
  <si>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</si>
  <si>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</si>
  <si>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</si>
  <si>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</si>
  <si>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</si>
  <si>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</si>
  <si>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</si>
  <si>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</si>
  <si>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</si>
  <si>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</si>
  <si>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</si>
  <si>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</si>
  <si>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</si>
  <si>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</si>
  <si>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</si>
  <si>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</si>
  <si>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</si>
  <si>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</si>
  <si>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</si>
  <si>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</si>
  <si>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</si>
  <si>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</si>
  <si>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</si>
  <si>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</si>
  <si>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</si>
  <si>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</si>
  <si>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</si>
  <si>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</si>
  <si>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</si>
  <si>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</si>
  <si>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</si>
  <si>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</si>
  <si>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</si>
  <si>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</si>
  <si>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</si>
  <si>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</si>
  <si>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</si>
  <si>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</si>
  <si>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</si>
  <si>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</si>
  <si>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公共下水道事業会計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</si>
  <si>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</si>
  <si>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</si>
  <si>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</si>
  <si>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農業集落排水事業特別会計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</si>
  <si>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</si>
  <si>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</si>
  <si>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</si>
  <si>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</si>
  <si>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</si>
  <si>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</si>
  <si>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</si>
  <si>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</si>
  <si>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</si>
  <si>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</si>
  <si>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</si>
  <si>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</si>
  <si>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</si>
  <si>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</si>
  <si>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</si>
  <si>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</si>
  <si>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</si>
  <si>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</si>
  <si>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</si>
  <si>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</si>
  <si>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</si>
  <si>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</si>
  <si>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</si>
  <si>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</si>
  <si>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</si>
  <si>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</si>
  <si>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</si>
  <si>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</si>
  <si>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</si>
  <si>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</si>
  <si>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</si>
  <si>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</si>
  <si>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</si>
  <si>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</si>
  <si>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</si>
  <si>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</si>
  <si>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</si>
  <si>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</si>
  <si>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</si>
  <si>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</si>
  <si>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</si>
  <si>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</si>
  <si>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</si>
  <si>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</si>
  <si>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</si>
  <si>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</si>
  <si>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</si>
  <si>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</si>
  <si>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</si>
  <si>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</si>
  <si>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</si>
  <si>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</si>
  <si>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t>
  </si>
  <si>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</si>
  <si>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</si>
  <si>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</si>
  <si>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</si>
  <si>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</si>
  <si>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</si>
  <si>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</si>
  <si>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</si>
  <si>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</si>
  <si>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</si>
  <si>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</si>
  <si>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</si>
  <si>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</si>
  <si>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</si>
  <si>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</si>
  <si>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</si>
  <si>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</si>
  <si>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</si>
  <si>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</si>
  <si>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</si>
  <si>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</si>
  <si>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</si>
  <si>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</si>
  <si>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</si>
  <si>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</si>
  <si>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</si>
  <si>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</si>
  <si>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</si>
  <si>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</si>
  <si>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</si>
  <si>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</si>
  <si>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0.04</t>
  </si>
  <si>
    <t>水道事業会計</t>
  </si>
  <si>
    <t>公共下水道事業会計</t>
  </si>
  <si>
    <t>一般会計</t>
  </si>
  <si>
    <t>国民健康保険特別会計</t>
  </si>
  <si>
    <t>介護保険特別会計</t>
  </si>
  <si>
    <t>後期高齢者医療特別会計</t>
  </si>
  <si>
    <t>栗東墓地公園特別会計</t>
  </si>
  <si>
    <t>土地取得特別会計</t>
  </si>
  <si>
    <t>その他会計（赤字）</t>
  </si>
  <si>
    <t>その他会計（黒字）</t>
  </si>
  <si>
    <t>（百万円）</t>
    <phoneticPr fontId="5"/>
  </si>
  <si>
    <t>H30</t>
    <phoneticPr fontId="5"/>
  </si>
  <si>
    <t>R01</t>
    <phoneticPr fontId="5"/>
  </si>
  <si>
    <t>R02</t>
    <phoneticPr fontId="5"/>
  </si>
  <si>
    <t>R03</t>
    <phoneticPr fontId="5"/>
  </si>
  <si>
    <t>R04</t>
    <phoneticPr fontId="5"/>
  </si>
  <si>
    <t>滋賀県市町村職員退職手当組合</t>
    <rPh sb="0" eb="3">
      <t>シガケン</t>
    </rPh>
    <rPh sb="3" eb="6">
      <t>シチョウソン</t>
    </rPh>
    <rPh sb="6" eb="8">
      <t>ショクイン</t>
    </rPh>
    <rPh sb="8" eb="10">
      <t>タイショク</t>
    </rPh>
    <rPh sb="10" eb="12">
      <t>テアテ</t>
    </rPh>
    <rPh sb="12" eb="14">
      <t>クミアイ</t>
    </rPh>
    <phoneticPr fontId="2"/>
  </si>
  <si>
    <t>湖南広域行政組合</t>
    <rPh sb="0" eb="2">
      <t>コナン</t>
    </rPh>
    <rPh sb="2" eb="4">
      <t>コウイキ</t>
    </rPh>
    <rPh sb="4" eb="6">
      <t>ギョウセイ</t>
    </rPh>
    <rPh sb="6" eb="8">
      <t>クミアイ</t>
    </rPh>
    <phoneticPr fontId="2"/>
  </si>
  <si>
    <t>滋賀県市町村職員研修センター</t>
    <rPh sb="0" eb="3">
      <t>シガケン</t>
    </rPh>
    <rPh sb="3" eb="6">
      <t>シチョウソン</t>
    </rPh>
    <rPh sb="6" eb="8">
      <t>ショクイン</t>
    </rPh>
    <rPh sb="8" eb="10">
      <t>ケンシュウ</t>
    </rPh>
    <phoneticPr fontId="2"/>
  </si>
  <si>
    <t>草津栗東行政事務組合</t>
    <rPh sb="0" eb="2">
      <t>クサツ</t>
    </rPh>
    <rPh sb="2" eb="4">
      <t>リットウ</t>
    </rPh>
    <rPh sb="4" eb="10">
      <t>ギョウセイジムクミアイ</t>
    </rPh>
    <phoneticPr fontId="2"/>
  </si>
  <si>
    <t>栗東市スポーツ協会</t>
    <rPh sb="0" eb="3">
      <t>リットウシ</t>
    </rPh>
    <rPh sb="7" eb="9">
      <t>キョウカイ</t>
    </rPh>
    <phoneticPr fontId="2"/>
  </si>
  <si>
    <t>栗東都市整備</t>
    <rPh sb="0" eb="2">
      <t>リットウ</t>
    </rPh>
    <rPh sb="2" eb="4">
      <t>トシ</t>
    </rPh>
    <rPh sb="4" eb="6">
      <t>セイビ</t>
    </rPh>
    <phoneticPr fontId="2"/>
  </si>
  <si>
    <t>アグリの郷栗東</t>
    <rPh sb="4" eb="5">
      <t>サト</t>
    </rPh>
    <rPh sb="5" eb="7">
      <t>リットウ</t>
    </rPh>
    <phoneticPr fontId="2"/>
  </si>
  <si>
    <t>墓地公園等整備基金</t>
  </si>
  <si>
    <t>ふるさとりっとう応援基金</t>
  </si>
  <si>
    <t>東海道新幹線（仮称）びわこ栗東駅建設等整備基金</t>
  </si>
  <si>
    <t>森林環境譲与税基金</t>
    <rPh sb="0" eb="2">
      <t>シンリン</t>
    </rPh>
    <rPh sb="2" eb="7">
      <t>カンキョウジョウヨゼイ</t>
    </rPh>
    <rPh sb="7" eb="9">
      <t>キキン</t>
    </rPh>
    <phoneticPr fontId="2"/>
  </si>
  <si>
    <t>都市基盤整備事業基金</t>
  </si>
  <si>
    <t>-</t>
    <phoneticPr fontId="2"/>
  </si>
  <si>
    <t>滋賀県後期高齢者医療広域連合（一般会計）</t>
    <rPh sb="0" eb="3">
      <t>シガケン</t>
    </rPh>
    <rPh sb="3" eb="5">
      <t>コウキ</t>
    </rPh>
    <rPh sb="5" eb="8">
      <t>コウレイシャ</t>
    </rPh>
    <rPh sb="8" eb="10">
      <t>イリョウ</t>
    </rPh>
    <rPh sb="10" eb="12">
      <t>コウイキ</t>
    </rPh>
    <rPh sb="12" eb="14">
      <t>レンゴウ</t>
    </rPh>
    <rPh sb="15" eb="17">
      <t>イッパン</t>
    </rPh>
    <rPh sb="17" eb="19">
      <t>カイケイ</t>
    </rPh>
    <phoneticPr fontId="2"/>
  </si>
  <si>
    <t>滋賀県後期高齢者医療広域連合（後期高齢者医療特別会計）</t>
    <rPh sb="0" eb="3">
      <t>シガケン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</si>
  <si>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</si>
  <si>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</si>
  <si>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</si>
  <si>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上記のとおり、有形固定資産減価償却率については類似団体平均を下回っているが、将来負担比率については、類似団体よりもかなり高い。これは人口の急増に対応するために学校施設、総合福祉保健センター、環境センター等を比較的短期間で整備し地方債が増加したことと、新幹線新駅建設に伴う区画整理用地の土地開発公社による先行取得が主な要因である。現在では「財政運営基本方針」などにより、地方債発行額の抑制・プライマリーバランスの黒字の維持に努めており、将来負担比率は減少を続けている。
　また、新駅建設中止後の跡地の問題については、後継プランに基づき必要なインフラ整備を進め、併せて、企業誘致を積極的に行ってきた。今後もプライマリーバランスの黒字を維持することなどにより、引き続き数値の低減に努める。</t>
    <phoneticPr fontId="2"/>
  </si>
  <si>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</si>
  <si>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</si>
  <si>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</si>
  <si>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</si>
  <si>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</si>
  <si>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</si>
  <si>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両比率ともに類似団体平均値と比較すると高くなっているが、これは人口の急増に対応するための施設を比較的短期間の間に整備したことが主な要因である。現在では「財政運営基本方針」などに基づき地方債の発行額を抑制してきたことにより、将来負担比率は減少傾向にあり、平成30年度の149.1から令和4年度の86.4へ62.7ポイント減少した。また、地方債発行額を抑制してきたことから公債費も低減させることができたために実質公債費比率も減少傾向にあり、同じく15.9から11.8へ4.1ポイント減少した。しかし、いずれの比率も依然として高い数値であることから、今後も引き続きプライマリーバランスの黒字を維持しつつ地方債現在高と公債費負担の低減に努め、両比率の改善に努める。</t>
    <phoneticPr fontId="2"/>
  </si>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</sst>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7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7"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2"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3"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4"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EF544422-EB67-4366-A509-B311980F11B3}"/>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54684</c:v>
                </c:pt>
                <c:pt idx="1">
                  <c:v>62383</c:v>
                </c:pt>
                <c:pt idx="2">
                  <c:v>63812</c:v>
                </c:pt>
                <c:pt idx="3">
                  <c:v>54225</c:v>
                </c:pt>
                <c:pt idx="4">
                  <c:v>54016</c:v>
                </c:pt>
              </c:numCache>
            </c:numRef>
          </c:val>
          <c:smooth val="0"/>
          <c:extLst>
            <c:ext xmlns:c16="http://schemas.microsoft.com/office/drawing/2014/chart" uri="{C3380CC4-5D6E-409C-BE32-E72D297353CC}">
              <c16:uniqueId val="{00000000-74F9-4CBB-935C-34994C6E435F}"/>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65760</c:v>
                </c:pt>
                <c:pt idx="1">
                  <c:v>36542</c:v>
                </c:pt>
                <c:pt idx="2">
                  <c:v>40810</c:v>
                </c:pt>
                <c:pt idx="3">
                  <c:v>42189</c:v>
                </c:pt>
                <c:pt idx="4">
                  <c:v>35517</c:v>
                </c:pt>
              </c:numCache>
            </c:numRef>
          </c:val>
          <c:smooth val="0"/>
          <c:extLst>
            <c:ext xmlns:c16="http://schemas.microsoft.com/office/drawing/2014/chart" uri="{C3380CC4-5D6E-409C-BE32-E72D297353CC}">
              <c16:uniqueId val="{00000001-74F9-4CBB-935C-34994C6E435F}"/>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3.66</c:v>
                </c:pt>
                <c:pt idx="1">
                  <c:v>4.45</c:v>
                </c:pt>
                <c:pt idx="2">
                  <c:v>3.04</c:v>
                </c:pt>
                <c:pt idx="3">
                  <c:v>5.46</c:v>
                </c:pt>
                <c:pt idx="4">
                  <c:v>4.8499999999999996</c:v>
                </c:pt>
              </c:numCache>
            </c:numRef>
          </c:val>
          <c:extLst>
            <c:ext xmlns:c16="http://schemas.microsoft.com/office/drawing/2014/chart" uri="{C3380CC4-5D6E-409C-BE32-E72D297353CC}">
              <c16:uniqueId val="{00000000-54BD-44CE-B467-7439AF7BF905}"/>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7.95</c:v>
                </c:pt>
                <c:pt idx="1">
                  <c:v>9.59</c:v>
                </c:pt>
                <c:pt idx="2">
                  <c:v>11.03</c:v>
                </c:pt>
                <c:pt idx="3">
                  <c:v>12.8</c:v>
                </c:pt>
                <c:pt idx="4">
                  <c:v>13.62</c:v>
                </c:pt>
              </c:numCache>
            </c:numRef>
          </c:val>
          <c:extLst>
            <c:ext xmlns:c16="http://schemas.microsoft.com/office/drawing/2014/chart" uri="{C3380CC4-5D6E-409C-BE32-E72D297353CC}">
              <c16:uniqueId val="{00000001-54BD-44CE-B467-7439AF7BF905}"/>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0.91</c:v>
                </c:pt>
                <c:pt idx="1">
                  <c:v>2.64</c:v>
                </c:pt>
                <c:pt idx="2">
                  <c:v>0.84</c:v>
                </c:pt>
                <c:pt idx="3">
                  <c:v>4.6399999999999997</c:v>
                </c:pt>
                <c:pt idx="4">
                  <c:v>-0.04</c:v>
                </c:pt>
              </c:numCache>
            </c:numRef>
          </c:val>
          <c:smooth val="0"/>
          <c:extLst>
            <c:ext xmlns:c16="http://schemas.microsoft.com/office/drawing/2014/chart" uri="{C3380CC4-5D6E-409C-BE32-E72D297353CC}">
              <c16:uniqueId val="{00000002-54BD-44CE-B467-7439AF7BF905}"/>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#N/A</c:v>
                </c:pt>
                <c:pt idx="1">
                  <c:v>0.02</c:v>
                </c:pt>
                <c:pt idx="2">
                  <c:v>#N/A</c:v>
                </c:pt>
                <c:pt idx="3">
                  <c:v>0.03</c:v>
                </c:pt>
                <c:pt idx="4">
                  <c:v>#N/A</c:v>
                </c:pt>
                <c:pt idx="5">
                  <c:v>0.04</c:v>
                </c:pt>
                <c:pt idx="6">
                  <c:v>#N/A</c:v>
                </c:pt>
                <c:pt idx="7">
                  <c:v>0.03</c:v>
                </c:pt>
                <c:pt idx="8">
                  <c:v>#N/A</c:v>
                </c:pt>
                <c:pt idx="9">
                  <c:v>0.03</c:v>
                </c:pt>
              </c:numCache>
            </c:numRef>
          </c:val>
          <c:extLst>
            <c:ext xmlns:c16="http://schemas.microsoft.com/office/drawing/2014/chart" uri="{C3380CC4-5D6E-409C-BE32-E72D297353CC}">
              <c16:uniqueId val="{00000000-26B0-4999-90DE-18FBEB806B63}"/>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26B0-4999-90DE-18FBEB806B63}"/>
            </c:ext>
          </c:extLst>
        </c:ser>
        <c:ser>
          <c:idx val="2"/>
          <c:order val="2"/>
          <c:tx>
            <c:strRef>
              <c:f>データシート!$A$29</c:f>
              <c:strCache>
                <c:ptCount val="1"/>
                <c:pt idx="0">
                  <c:v>土地取得特別会計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#N/A</c:v>
                </c:pt>
                <c:pt idx="1">
                  <c:v>0.02</c:v>
                </c:pt>
                <c:pt idx="2">
                  <c:v>#N/A</c:v>
                </c:pt>
                <c:pt idx="3">
                  <c:v>0.02</c:v>
                </c:pt>
                <c:pt idx="4">
                  <c:v>#N/A</c:v>
                </c:pt>
                <c:pt idx="5">
                  <c:v>0.02</c:v>
                </c:pt>
                <c:pt idx="6">
                  <c:v>#N/A</c:v>
                </c:pt>
                <c:pt idx="7">
                  <c:v>0.01</c:v>
                </c:pt>
                <c:pt idx="8">
                  <c:v>#N/A</c:v>
                </c:pt>
                <c:pt idx="9">
                  <c:v>0.01</c:v>
                </c:pt>
              </c:numCache>
            </c:numRef>
          </c:val>
          <c:extLst>
            <c:ext xmlns:c16="http://schemas.microsoft.com/office/drawing/2014/chart" uri="{C3380CC4-5D6E-409C-BE32-E72D297353CC}">
              <c16:uniqueId val="{00000002-26B0-4999-90DE-18FBEB806B63}"/>
            </c:ext>
          </c:extLst>
        </c:ser>
        <c:ser>
          <c:idx val="3"/>
          <c:order val="3"/>
          <c:tx>
            <c:strRef>
              <c:f>データシート!$A$30</c:f>
              <c:strCache>
                <c:ptCount val="1"/>
                <c:pt idx="0">
                  <c:v>栗東墓地公園特別会計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#N/A</c:v>
                </c:pt>
                <c:pt idx="1">
                  <c:v>0.04</c:v>
                </c:pt>
                <c:pt idx="2">
                  <c:v>#N/A</c:v>
                </c:pt>
                <c:pt idx="3">
                  <c:v>0.04</c:v>
                </c:pt>
                <c:pt idx="4">
                  <c:v>#N/A</c:v>
                </c:pt>
                <c:pt idx="5">
                  <c:v>0.04</c:v>
                </c:pt>
                <c:pt idx="6">
                  <c:v>#N/A</c:v>
                </c:pt>
                <c:pt idx="7">
                  <c:v>0.04</c:v>
                </c:pt>
                <c:pt idx="8">
                  <c:v>#N/A</c:v>
                </c:pt>
                <c:pt idx="9">
                  <c:v>0.03</c:v>
                </c:pt>
              </c:numCache>
            </c:numRef>
          </c:val>
          <c:extLst>
            <c:ext xmlns:c16="http://schemas.microsoft.com/office/drawing/2014/chart" uri="{C3380CC4-5D6E-409C-BE32-E72D297353CC}">
              <c16:uniqueId val="{00000003-26B0-4999-90DE-18FBEB806B63}"/>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#N/A</c:v>
                </c:pt>
                <c:pt idx="1">
                  <c:v>0.13</c:v>
                </c:pt>
                <c:pt idx="2">
                  <c:v>#N/A</c:v>
                </c:pt>
                <c:pt idx="3">
                  <c:v>0.11</c:v>
                </c:pt>
                <c:pt idx="4">
                  <c:v>#N/A</c:v>
                </c:pt>
                <c:pt idx="5">
                  <c:v>0.12</c:v>
                </c:pt>
                <c:pt idx="6">
                  <c:v>#N/A</c:v>
                </c:pt>
                <c:pt idx="7">
                  <c:v>0.13</c:v>
                </c:pt>
                <c:pt idx="8">
                  <c:v>#N/A</c:v>
                </c:pt>
                <c:pt idx="9">
                  <c:v>0.13</c:v>
                </c:pt>
              </c:numCache>
            </c:numRef>
          </c:val>
          <c:extLst>
            <c:ext xmlns:c16="http://schemas.microsoft.com/office/drawing/2014/chart" uri="{C3380CC4-5D6E-409C-BE32-E72D297353CC}">
              <c16:uniqueId val="{00000004-26B0-4999-90DE-18FBEB806B63}"/>
            </c:ext>
          </c:extLst>
        </c:ser>
        <c:ser>
          <c:idx val="5"/>
          <c:order val="5"/>
          <c:tx>
            <c:strRef>
              <c:f>データシート!$A$32</c:f>
              <c:strCache>
                <c:ptCount val="1"/>
                <c:pt idx="0">
                  <c:v>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0.6</c:v>
                </c:pt>
                <c:pt idx="2">
                  <c:v>#N/A</c:v>
                </c:pt>
                <c:pt idx="3">
                  <c:v>0.42</c:v>
                </c:pt>
                <c:pt idx="4">
                  <c:v>#N/A</c:v>
                </c:pt>
                <c:pt idx="5">
                  <c:v>0.67</c:v>
                </c:pt>
                <c:pt idx="6">
                  <c:v>#N/A</c:v>
                </c:pt>
                <c:pt idx="7">
                  <c:v>0.84</c:v>
                </c:pt>
                <c:pt idx="8">
                  <c:v>#N/A</c:v>
                </c:pt>
                <c:pt idx="9">
                  <c:v>0.92</c:v>
                </c:pt>
              </c:numCache>
            </c:numRef>
          </c:val>
          <c:extLst>
            <c:ext xmlns:c16="http://schemas.microsoft.com/office/drawing/2014/chart" uri="{C3380CC4-5D6E-409C-BE32-E72D297353CC}">
              <c16:uniqueId val="{00000005-26B0-4999-90DE-18FBEB806B63}"/>
            </c:ext>
          </c:extLst>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3.56</c:v>
                </c:pt>
                <c:pt idx="2">
                  <c:v>#N/A</c:v>
                </c:pt>
                <c:pt idx="3">
                  <c:v>3.59</c:v>
                </c:pt>
                <c:pt idx="4">
                  <c:v>#N/A</c:v>
                </c:pt>
                <c:pt idx="5">
                  <c:v>3.54</c:v>
                </c:pt>
                <c:pt idx="6">
                  <c:v>#N/A</c:v>
                </c:pt>
                <c:pt idx="7">
                  <c:v>3.77</c:v>
                </c:pt>
                <c:pt idx="8">
                  <c:v>#N/A</c:v>
                </c:pt>
                <c:pt idx="9">
                  <c:v>3.73</c:v>
                </c:pt>
              </c:numCache>
            </c:numRef>
          </c:val>
          <c:extLst>
            <c:ext xmlns:c16="http://schemas.microsoft.com/office/drawing/2014/chart" uri="{C3380CC4-5D6E-409C-BE32-E72D297353CC}">
              <c16:uniqueId val="{00000006-26B0-4999-90DE-18FBEB806B63}"/>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3.57</c:v>
                </c:pt>
                <c:pt idx="2">
                  <c:v>#N/A</c:v>
                </c:pt>
                <c:pt idx="3">
                  <c:v>4.3600000000000003</c:v>
                </c:pt>
                <c:pt idx="4">
                  <c:v>#N/A</c:v>
                </c:pt>
                <c:pt idx="5">
                  <c:v>2.96</c:v>
                </c:pt>
                <c:pt idx="6">
                  <c:v>#N/A</c:v>
                </c:pt>
                <c:pt idx="7">
                  <c:v>5.38</c:v>
                </c:pt>
                <c:pt idx="8">
                  <c:v>#N/A</c:v>
                </c:pt>
                <c:pt idx="9">
                  <c:v>4.78</c:v>
                </c:pt>
              </c:numCache>
            </c:numRef>
          </c:val>
          <c:extLst>
            <c:ext xmlns:c16="http://schemas.microsoft.com/office/drawing/2014/chart" uri="{C3380CC4-5D6E-409C-BE32-E72D297353CC}">
              <c16:uniqueId val="{00000007-26B0-4999-90DE-18FBEB806B63}"/>
            </c:ext>
          </c:extLst>
        </c:ser>
        <c:ser>
          <c:idx val="8"/>
          <c:order val="8"/>
          <c:tx>
            <c:strRef>
              <c:f>データシート!$A$35</c:f>
              <c:strCache>
                <c:ptCount val="1"/>
                <c:pt idx="0">
                  <c:v>公共下水道事業会計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6.09</c:v>
                </c:pt>
                <c:pt idx="2">
                  <c:v>#N/A</c:v>
                </c:pt>
                <c:pt idx="3">
                  <c:v>6.02</c:v>
                </c:pt>
                <c:pt idx="4">
                  <c:v>#N/A</c:v>
                </c:pt>
                <c:pt idx="5">
                  <c:v>5.9</c:v>
                </c:pt>
                <c:pt idx="6">
                  <c:v>#N/A</c:v>
                </c:pt>
                <c:pt idx="7">
                  <c:v>5.85</c:v>
                </c:pt>
                <c:pt idx="8">
                  <c:v>#N/A</c:v>
                </c:pt>
                <c:pt idx="9">
                  <c:v>5.59</c:v>
                </c:pt>
              </c:numCache>
            </c:numRef>
          </c:val>
          <c:extLst>
            <c:ext xmlns:c16="http://schemas.microsoft.com/office/drawing/2014/chart" uri="{C3380CC4-5D6E-409C-BE32-E72D297353CC}">
              <c16:uniqueId val="{00000008-26B0-4999-90DE-18FBEB806B63}"/>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12.18</c:v>
                </c:pt>
                <c:pt idx="2">
                  <c:v>#N/A</c:v>
                </c:pt>
                <c:pt idx="3">
                  <c:v>9.49</c:v>
                </c:pt>
                <c:pt idx="4">
                  <c:v>#N/A</c:v>
                </c:pt>
                <c:pt idx="5">
                  <c:v>7.92</c:v>
                </c:pt>
                <c:pt idx="6">
                  <c:v>#N/A</c:v>
                </c:pt>
                <c:pt idx="7">
                  <c:v>7.81</c:v>
                </c:pt>
                <c:pt idx="8">
                  <c:v>#N/A</c:v>
                </c:pt>
                <c:pt idx="9">
                  <c:v>6.98</c:v>
                </c:pt>
              </c:numCache>
            </c:numRef>
          </c:val>
          <c:extLst>
            <c:ext xmlns:c16="http://schemas.microsoft.com/office/drawing/2014/chart" uri="{C3380CC4-5D6E-409C-BE32-E72D297353CC}">
              <c16:uniqueId val="{00000009-26B0-4999-90DE-18FBEB806B63}"/>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2646</c:v>
                </c:pt>
                <c:pt idx="5">
                  <c:v>2689</c:v>
                </c:pt>
                <c:pt idx="8">
                  <c:v>2536</c:v>
                </c:pt>
                <c:pt idx="11">
                  <c:v>2197</c:v>
                </c:pt>
                <c:pt idx="14">
                  <c:v>2150</c:v>
                </c:pt>
              </c:numCache>
            </c:numRef>
          </c:val>
          <c:extLst>
            <c:ext xmlns:c16="http://schemas.microsoft.com/office/drawing/2014/chart" uri="{C3380CC4-5D6E-409C-BE32-E72D297353CC}">
              <c16:uniqueId val="{00000000-95C5-4E33-81D2-74AFEB58ADAB}"/>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95C5-4E33-81D2-74AFEB58ADAB}"/>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121</c:v>
                </c:pt>
                <c:pt idx="3">
                  <c:v>124</c:v>
                </c:pt>
                <c:pt idx="6">
                  <c:v>69</c:v>
                </c:pt>
                <c:pt idx="9">
                  <c:v>72</c:v>
                </c:pt>
                <c:pt idx="12">
                  <c:v>30</c:v>
                </c:pt>
              </c:numCache>
            </c:numRef>
          </c:val>
          <c:extLst>
            <c:ext xmlns:c16="http://schemas.microsoft.com/office/drawing/2014/chart" uri="{C3380CC4-5D6E-409C-BE32-E72D297353CC}">
              <c16:uniqueId val="{00000002-95C5-4E33-81D2-74AFEB58ADAB}"/>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77</c:v>
                </c:pt>
                <c:pt idx="3">
                  <c:v>73</c:v>
                </c:pt>
                <c:pt idx="6">
                  <c:v>72</c:v>
                </c:pt>
                <c:pt idx="9">
                  <c:v>70</c:v>
                </c:pt>
                <c:pt idx="12">
                  <c:v>77</c:v>
                </c:pt>
              </c:numCache>
            </c:numRef>
          </c:val>
          <c:extLst>
            <c:ext xmlns:c16="http://schemas.microsoft.com/office/drawing/2014/chart" uri="{C3380CC4-5D6E-409C-BE32-E72D297353CC}">
              <c16:uniqueId val="{00000003-95C5-4E33-81D2-74AFEB58ADAB}"/>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275</c:v>
                </c:pt>
                <c:pt idx="3">
                  <c:v>248</c:v>
                </c:pt>
                <c:pt idx="6">
                  <c:v>271</c:v>
                </c:pt>
                <c:pt idx="9">
                  <c:v>213</c:v>
                </c:pt>
                <c:pt idx="12">
                  <c:v>259</c:v>
                </c:pt>
              </c:numCache>
            </c:numRef>
          </c:val>
          <c:extLst>
            <c:ext xmlns:c16="http://schemas.microsoft.com/office/drawing/2014/chart" uri="{C3380CC4-5D6E-409C-BE32-E72D297353CC}">
              <c16:uniqueId val="{00000004-95C5-4E33-81D2-74AFEB58ADAB}"/>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95C5-4E33-81D2-74AFEB58ADAB}"/>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95C5-4E33-81D2-74AFEB58ADAB}"/>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3993</c:v>
                </c:pt>
                <c:pt idx="3">
                  <c:v>3971</c:v>
                </c:pt>
                <c:pt idx="6">
                  <c:v>3744</c:v>
                </c:pt>
                <c:pt idx="9">
                  <c:v>3489</c:v>
                </c:pt>
                <c:pt idx="12">
                  <c:v>3480</c:v>
                </c:pt>
              </c:numCache>
            </c:numRef>
          </c:val>
          <c:extLst>
            <c:ext xmlns:c16="http://schemas.microsoft.com/office/drawing/2014/chart" uri="{C3380CC4-5D6E-409C-BE32-E72D297353CC}">
              <c16:uniqueId val="{00000007-95C5-4E33-81D2-74AFEB58ADAB}"/>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1820</c:v>
                </c:pt>
                <c:pt idx="2">
                  <c:v>#N/A</c:v>
                </c:pt>
                <c:pt idx="3">
                  <c:v>#N/A</c:v>
                </c:pt>
                <c:pt idx="4">
                  <c:v>1727</c:v>
                </c:pt>
                <c:pt idx="5">
                  <c:v>#N/A</c:v>
                </c:pt>
                <c:pt idx="6">
                  <c:v>#N/A</c:v>
                </c:pt>
                <c:pt idx="7">
                  <c:v>1620</c:v>
                </c:pt>
                <c:pt idx="8">
                  <c:v>#N/A</c:v>
                </c:pt>
                <c:pt idx="9">
                  <c:v>#N/A</c:v>
                </c:pt>
                <c:pt idx="10">
                  <c:v>1647</c:v>
                </c:pt>
                <c:pt idx="11">
                  <c:v>#N/A</c:v>
                </c:pt>
                <c:pt idx="12">
                  <c:v>#N/A</c:v>
                </c:pt>
                <c:pt idx="13">
                  <c:v>1696</c:v>
                </c:pt>
                <c:pt idx="14">
                  <c:v>#N/A</c:v>
                </c:pt>
              </c:numCache>
            </c:numRef>
          </c:val>
          <c:smooth val="0"/>
          <c:extLst>
            <c:ext xmlns:c16="http://schemas.microsoft.com/office/drawing/2014/chart" uri="{C3380CC4-5D6E-409C-BE32-E72D297353CC}">
              <c16:uniqueId val="{00000008-95C5-4E33-81D2-74AFEB58ADAB}"/>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18738</c:v>
                </c:pt>
                <c:pt idx="5">
                  <c:v>17809</c:v>
                </c:pt>
                <c:pt idx="8">
                  <c:v>17055</c:v>
                </c:pt>
                <c:pt idx="11">
                  <c:v>16612</c:v>
                </c:pt>
                <c:pt idx="14">
                  <c:v>15706</c:v>
                </c:pt>
              </c:numCache>
            </c:numRef>
          </c:val>
          <c:extLst>
            <c:ext xmlns:c16="http://schemas.microsoft.com/office/drawing/2014/chart" uri="{C3380CC4-5D6E-409C-BE32-E72D297353CC}">
              <c16:uniqueId val="{00000000-DFF1-47BC-8039-DEB27B14DF9D}"/>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8162</c:v>
                </c:pt>
                <c:pt idx="5">
                  <c:v>7732</c:v>
                </c:pt>
                <c:pt idx="8">
                  <c:v>7350</c:v>
                </c:pt>
                <c:pt idx="11">
                  <c:v>7145</c:v>
                </c:pt>
                <c:pt idx="14">
                  <c:v>6539</c:v>
                </c:pt>
              </c:numCache>
            </c:numRef>
          </c:val>
          <c:extLst>
            <c:ext xmlns:c16="http://schemas.microsoft.com/office/drawing/2014/chart" uri="{C3380CC4-5D6E-409C-BE32-E72D297353CC}">
              <c16:uniqueId val="{00000001-DFF1-47BC-8039-DEB27B14DF9D}"/>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4703</c:v>
                </c:pt>
                <c:pt idx="5">
                  <c:v>5072</c:v>
                </c:pt>
                <c:pt idx="8">
                  <c:v>5573</c:v>
                </c:pt>
                <c:pt idx="11">
                  <c:v>6430</c:v>
                </c:pt>
                <c:pt idx="14">
                  <c:v>6861</c:v>
                </c:pt>
              </c:numCache>
            </c:numRef>
          </c:val>
          <c:extLst>
            <c:ext xmlns:c16="http://schemas.microsoft.com/office/drawing/2014/chart" uri="{C3380CC4-5D6E-409C-BE32-E72D297353CC}">
              <c16:uniqueId val="{00000002-DFF1-47BC-8039-DEB27B14DF9D}"/>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DFF1-47BC-8039-DEB27B14DF9D}"/>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DFF1-47BC-8039-DEB27B14DF9D}"/>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FF1-47BC-8039-DEB27B14DF9D}"/>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134</c:v>
                </c:pt>
                <c:pt idx="3">
                  <c:v>2</c:v>
                </c:pt>
                <c:pt idx="6">
                  <c:v>0</c:v>
                </c:pt>
                <c:pt idx="9">
                  <c:v>0</c:v>
                </c:pt>
                <c:pt idx="12">
                  <c:v>63</c:v>
                </c:pt>
              </c:numCache>
            </c:numRef>
          </c:val>
          <c:extLst>
            <c:ext xmlns:c16="http://schemas.microsoft.com/office/drawing/2014/chart" uri="{C3380CC4-5D6E-409C-BE32-E72D297353CC}">
              <c16:uniqueId val="{00000006-DFF1-47BC-8039-DEB27B14DF9D}"/>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628</c:v>
                </c:pt>
                <c:pt idx="3">
                  <c:v>584</c:v>
                </c:pt>
                <c:pt idx="6">
                  <c:v>561</c:v>
                </c:pt>
                <c:pt idx="9">
                  <c:v>557</c:v>
                </c:pt>
                <c:pt idx="12">
                  <c:v>539</c:v>
                </c:pt>
              </c:numCache>
            </c:numRef>
          </c:val>
          <c:extLst>
            <c:ext xmlns:c16="http://schemas.microsoft.com/office/drawing/2014/chart" uri="{C3380CC4-5D6E-409C-BE32-E72D297353CC}">
              <c16:uniqueId val="{00000007-DFF1-47BC-8039-DEB27B14DF9D}"/>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4534</c:v>
                </c:pt>
                <c:pt idx="3">
                  <c:v>4200</c:v>
                </c:pt>
                <c:pt idx="6">
                  <c:v>3750</c:v>
                </c:pt>
                <c:pt idx="9">
                  <c:v>3220</c:v>
                </c:pt>
                <c:pt idx="12">
                  <c:v>3141</c:v>
                </c:pt>
              </c:numCache>
            </c:numRef>
          </c:val>
          <c:extLst>
            <c:ext xmlns:c16="http://schemas.microsoft.com/office/drawing/2014/chart" uri="{C3380CC4-5D6E-409C-BE32-E72D297353CC}">
              <c16:uniqueId val="{00000008-DFF1-47BC-8039-DEB27B14DF9D}"/>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967</c:v>
                </c:pt>
                <c:pt idx="3">
                  <c:v>843</c:v>
                </c:pt>
                <c:pt idx="6">
                  <c:v>719</c:v>
                </c:pt>
                <c:pt idx="9">
                  <c:v>610</c:v>
                </c:pt>
                <c:pt idx="12">
                  <c:v>502</c:v>
                </c:pt>
              </c:numCache>
            </c:numRef>
          </c:val>
          <c:extLst>
            <c:ext xmlns:c16="http://schemas.microsoft.com/office/drawing/2014/chart" uri="{C3380CC4-5D6E-409C-BE32-E72D297353CC}">
              <c16:uniqueId val="{00000009-DFF1-47BC-8039-DEB27B14DF9D}"/>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44013</c:v>
                </c:pt>
                <c:pt idx="3">
                  <c:v>41776</c:v>
                </c:pt>
                <c:pt idx="6">
                  <c:v>39997</c:v>
                </c:pt>
                <c:pt idx="9">
                  <c:v>38770</c:v>
                </c:pt>
                <c:pt idx="12">
                  <c:v>36978</c:v>
                </c:pt>
              </c:numCache>
            </c:numRef>
          </c:val>
          <c:extLst>
            <c:ext xmlns:c16="http://schemas.microsoft.com/office/drawing/2014/chart" uri="{C3380CC4-5D6E-409C-BE32-E72D297353CC}">
              <c16:uniqueId val="{0000000A-DFF1-47BC-8039-DEB27B14DF9D}"/>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18673</c:v>
                </c:pt>
                <c:pt idx="2">
                  <c:v>#N/A</c:v>
                </c:pt>
                <c:pt idx="3">
                  <c:v>#N/A</c:v>
                </c:pt>
                <c:pt idx="4">
                  <c:v>16792</c:v>
                </c:pt>
                <c:pt idx="5">
                  <c:v>#N/A</c:v>
                </c:pt>
                <c:pt idx="6">
                  <c:v>#N/A</c:v>
                </c:pt>
                <c:pt idx="7">
                  <c:v>15049</c:v>
                </c:pt>
                <c:pt idx="8">
                  <c:v>#N/A</c:v>
                </c:pt>
                <c:pt idx="9">
                  <c:v>#N/A</c:v>
                </c:pt>
                <c:pt idx="10">
                  <c:v>12971</c:v>
                </c:pt>
                <c:pt idx="11">
                  <c:v>#N/A</c:v>
                </c:pt>
                <c:pt idx="12">
                  <c:v>#N/A</c:v>
                </c:pt>
                <c:pt idx="13">
                  <c:v>12117</c:v>
                </c:pt>
                <c:pt idx="14">
                  <c:v>#N/A</c:v>
                </c:pt>
              </c:numCache>
            </c:numRef>
          </c:val>
          <c:smooth val="0"/>
          <c:extLst>
            <c:ext xmlns:c16="http://schemas.microsoft.com/office/drawing/2014/chart" uri="{C3380CC4-5D6E-409C-BE32-E72D297353CC}">
              <c16:uniqueId val="{0000000B-DFF1-47BC-8039-DEB27B14DF9D}"/>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1673</c:v>
                </c:pt>
                <c:pt idx="1">
                  <c:v>2007</c:v>
                </c:pt>
                <c:pt idx="2">
                  <c:v>2107</c:v>
                </c:pt>
              </c:numCache>
            </c:numRef>
          </c:val>
          <c:extLst>
            <c:ext xmlns:c16="http://schemas.microsoft.com/office/drawing/2014/chart" uri="{C3380CC4-5D6E-409C-BE32-E72D297353CC}">
              <c16:uniqueId val="{00000000-5D99-4E1C-A51D-370B345627AC}"/>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2865</c:v>
                </c:pt>
                <c:pt idx="1">
                  <c:v>3354</c:v>
                </c:pt>
                <c:pt idx="2">
                  <c:v>3689</c:v>
                </c:pt>
              </c:numCache>
            </c:numRef>
          </c:val>
          <c:extLst>
            <c:ext xmlns:c16="http://schemas.microsoft.com/office/drawing/2014/chart" uri="{C3380CC4-5D6E-409C-BE32-E72D297353CC}">
              <c16:uniqueId val="{00000001-5D99-4E1C-A51D-370B345627AC}"/>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630</c:v>
                </c:pt>
                <c:pt idx="1">
                  <c:v>663</c:v>
                </c:pt>
                <c:pt idx="2">
                  <c:v>637</c:v>
                </c:pt>
              </c:numCache>
            </c:numRef>
          </c:val>
          <c:extLst>
            <c:ext xmlns:c16="http://schemas.microsoft.com/office/drawing/2014/chart" uri="{C3380CC4-5D6E-409C-BE32-E72D297353CC}">
              <c16:uniqueId val="{00000002-5D99-4E1C-A51D-370B345627AC}"/>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{3D870197-354E-4D5C-84ED-5B2CDCB1D665}</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0-7C65-4ED5-BABC-59C349688091}"/>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{A4F9130C-92FC-4E7F-87F9-A8D1742E1860}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7C65-4ED5-BABC-59C349688091}"/>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{B7E8DE39-E8BE-4BC0-B659-B33D18CF7783}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7C65-4ED5-BABC-59C349688091}"/>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{7531A13C-FA81-4476-A8EF-983CD569ED92}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7C65-4ED5-BABC-59C349688091}"/>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{8802F2A0-A445-4B89-A1D6-40D753780FB4}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7C65-4ED5-BABC-59C349688091}"/>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{EE55CA6C-8C63-48E7-BC61-3E3DB1F8FAA2}</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5-7C65-4ED5-BABC-59C349688091}"/>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{D8FCC9D6-B4FA-4934-8BF4-9BFBA0491C0B}</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06-7C65-4ED5-BABC-59C349688091}"/>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{B51B8DCE-28D8-48C2-9732-DBC132E2DEA0}</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07-7C65-4ED5-BABC-59C349688091}"/>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{B8F4D3ED-51BB-471A-B635-2DB19D08C38B}</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08-7C65-4ED5-BABC-59C349688091}"/>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57</c:v>
                </c:pt>
                <c:pt idx="8">
                  <c:v>58.3</c:v>
                </c:pt>
                <c:pt idx="16">
                  <c:v>59.4</c:v>
                </c:pt>
                <c:pt idx="24">
                  <c:v>60.3</c:v>
                </c:pt>
                <c:pt idx="32">
                  <c:v>61.4</c:v>
                </c:pt>
              </c:numCache>
            </c:numRef>
          </c:xVal>
          <c:yVal>
            <c:numRef>
              <c:f>公会計指標分析・財政指標組合せ分析表!$BP$51:$DC$51</c:f>
              <c:numCache>
                <c:formatCode>#,##0.0;"▲ "#,##0.0</c:formatCode>
                <c:ptCount val="40"/>
                <c:pt idx="0">
                  <c:v>149.1</c:v>
                </c:pt>
                <c:pt idx="8">
                  <c:v>131.4</c:v>
                </c:pt>
                <c:pt idx="16">
                  <c:v>110.3</c:v>
                </c:pt>
                <c:pt idx="24">
                  <c:v>91.4</c:v>
                </c:pt>
                <c:pt idx="32">
                  <c:v>86.4</c:v>
                </c:pt>
              </c:numCache>
            </c:numRef>
          </c:yVal>
          <c:smooth val="0"/>
          <c:extLst>
            <c:ext xmlns:c16="http://schemas.microsoft.com/office/drawing/2014/chart" uri="{C3380CC4-5D6E-409C-BE32-E72D297353CC}">
              <c16:uniqueId val="{00000009-7C65-4ED5-BABC-59C349688091}"/>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{EB696F1B-1554-4F59-8441-6D661D05BD38}</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A-7C65-4ED5-BABC-59C349688091}"/>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{78FF1D6C-BA32-4D24-A3AB-430ACE0980C0}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7C65-4ED5-BABC-59C349688091}"/>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{DB1966EE-F477-4E34-8FFE-3421BBC2B8CC}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7C65-4ED5-BABC-59C349688091}"/>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{4BF6BB48-6893-4150-BD93-A17FA7270229}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7C65-4ED5-BABC-59C349688091}"/>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{A88B45FB-ABF9-4F14-AE52-9C28410FE16F}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7C65-4ED5-BABC-59C349688091}"/>
                </c:ext>
              </c:extLst>
            </c:dLbl>
            <c:dLbl>
              <c:idx val="8"/>
              <c:layout>
                <c:manualLayout>
                  <c:x val="-2.3853786647476904E-2"/>
                  <c:y val="-4.5934898267219547E-2"/>
                </c:manualLayout>
              </c:layout>
              <c:tx>
                <c:strRef>
                  <c:f>公会計指標分析・財政指標組合せ分析表!$BX$50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{20628BF7-3551-4285-BB47-CD7EFD495761}</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F-7C65-4ED5-BABC-59C349688091}"/>
                </c:ext>
              </c:extLst>
            </c:dLbl>
            <c:dLbl>
              <c:idx val="16"/>
              <c:layout>
                <c:manualLayout>
                  <c:x val="-4.0177714652991484E-2"/>
                  <c:y val="-8.3543185944510809E-2"/>
                </c:manualLayout>
              </c:layout>
              <c:tx>
                <c:strRef>
                  <c:f>公会計指標分析・財政指標組合せ分析表!$CF$50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{61ACD996-3EBC-4A3F-BF82-BDADA93A739D}</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10-7C65-4ED5-BABC-59C349688091}"/>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{0078AC5A-C56C-4D97-8379-B5A54BBCDDFC}</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11-7C65-4ED5-BABC-59C349688091}"/>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{E0263251-7E85-4703-B3DA-28F9165C4F5D}</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12-7C65-4ED5-BABC-59C349688091}"/>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59.7</c:v>
                </c:pt>
                <c:pt idx="8">
                  <c:v>60.9</c:v>
                </c:pt>
                <c:pt idx="16">
                  <c:v>61</c:v>
                </c:pt>
                <c:pt idx="24">
                  <c:v>62.1</c:v>
                </c:pt>
                <c:pt idx="32">
                  <c:v>63.1</c:v>
                </c:pt>
              </c:numCache>
            </c:numRef>
          </c:xVal>
          <c:yVal>
            <c:numRef>
              <c:f>公会計指標分析・財政指標組合せ分析表!$BP$55:$DC$55</c:f>
              <c:numCache>
                <c:formatCode>#,##0.0;"▲ "#,##0.0</c:formatCode>
                <c:ptCount val="40"/>
                <c:pt idx="0">
                  <c:v>25.3</c:v>
                </c:pt>
                <c:pt idx="8">
                  <c:v>25.5</c:v>
                </c:pt>
                <c:pt idx="16">
                  <c:v>25.1</c:v>
                </c:pt>
                <c:pt idx="24">
                  <c:v>18</c:v>
                </c:pt>
                <c:pt idx="32">
                  <c:v>12.7</c:v>
                </c:pt>
              </c:numCache>
            </c:numRef>
          </c:yVal>
          <c:smooth val="0"/>
          <c:extLst>
            <c:ext xmlns:c16="http://schemas.microsoft.com/office/drawing/2014/chart" uri="{C3380CC4-5D6E-409C-BE32-E72D297353CC}">
              <c16:uniqueId val="{00000013-7C65-4ED5-BABC-59C349688091}"/>
            </c:ext>
          </c:extLst>
        </c:ser>
        <c:dLbls>
          <c:showLegendKey val="0"/>
          <c:showVal val="1"/>
          <c:showCatName val="0"/>
          <c:showSerName val="0"/>
          <c:showPercent val="0"/>
          <c:showBubbleSize val="0"/>
        </c:dLbls>
        <c:axId val="46179840"/>
        <c:axId val="46181760"/>
      </c:scatterChart>
      <c:valAx>
        <c:axId val="46179840"/>
        <c:scaling>
          <c:orientation val="maxMin"/>
          <c:max val="64"/>
          <c:min val="56"/>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7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2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{841DDFE9-9C59-49DF-A811-D6DB0738B78D}</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0-E4EB-498F-89F7-5374717C86EA}"/>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{85BA2D6F-0287-498D-A6E4-F22BB1B9FD0C}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E4EB-498F-89F7-5374717C86EA}"/>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{420AADCA-C74D-40AB-8475-2C8C3C3F7210}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E4EB-498F-89F7-5374717C86EA}"/>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{CFB97282-9E82-441E-9A52-6D8446A863F4}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E4EB-498F-89F7-5374717C86EA}"/>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{D618F3B2-4769-41BD-A2DD-C99138AEBE79}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E4EB-498F-89F7-5374717C86EA}"/>
                </c:ext>
              </c:extLst>
            </c:dLbl>
            <c:dLbl>
              <c:idx val="8"/>
              <c:tx>
                <c:strRef>
                  <c:f>公会計指標分析・財政指標組合せ分析表!$BX$72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{8FE98CB7-4089-49B1-81A5-E46C30B502C0}</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5-E4EB-498F-89F7-5374717C86EA}"/>
                </c:ext>
              </c:extLst>
            </c:dLbl>
            <c:dLbl>
              <c:idx val="16"/>
              <c:tx>
                <c:strRef>
                  <c:f>公会計指標分析・財政指標組合せ分析表!$CF$72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{A5FE646C-3A31-4E3E-9A4E-341CE4B22014}</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06-E4EB-498F-89F7-5374717C86EA}"/>
                </c:ext>
              </c:extLst>
            </c:dLbl>
            <c:dLbl>
              <c:idx val="24"/>
              <c:tx>
                <c:strRef>
                  <c:f>公会計指標分析・財政指標組合せ分析表!$CN$72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{D5B82A26-9205-44EB-9E49-693019C20801}</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07-E4EB-498F-89F7-5374717C86EA}"/>
                </c:ext>
              </c:extLst>
            </c:dLbl>
            <c:dLbl>
              <c:idx val="32"/>
              <c:tx>
                <c:strRef>
                  <c:f>公会計指標分析・財政指標組合せ分析表!$CV$72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{D3B06888-8E80-46D8-A3E9-EC0CB8401D81}</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08-E4EB-498F-89F7-5374717C86EA}"/>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15.9</c:v>
                </c:pt>
                <c:pt idx="8">
                  <c:v>15</c:v>
                </c:pt>
                <c:pt idx="16">
                  <c:v>13.3</c:v>
                </c:pt>
                <c:pt idx="24">
                  <c:v>12.3</c:v>
                </c:pt>
                <c:pt idx="32">
                  <c:v>11.8</c:v>
                </c:pt>
              </c:numCache>
            </c:numRef>
          </c:xVal>
          <c:yVal>
            <c:numRef>
              <c:f>公会計指標分析・財政指標組合せ分析表!$BP$73:$DC$73</c:f>
              <c:numCache>
                <c:formatCode>#,##0.0;"▲ "#,##0.0</c:formatCode>
                <c:ptCount val="40"/>
                <c:pt idx="0">
                  <c:v>149.1</c:v>
                </c:pt>
                <c:pt idx="8">
                  <c:v>131.4</c:v>
                </c:pt>
                <c:pt idx="16">
                  <c:v>110.3</c:v>
                </c:pt>
                <c:pt idx="24">
                  <c:v>91.4</c:v>
                </c:pt>
                <c:pt idx="32">
                  <c:v>86.4</c:v>
                </c:pt>
              </c:numCache>
            </c:numRef>
          </c:yVal>
          <c:smooth val="0"/>
          <c:extLst>
            <c:ext xmlns:c16="http://schemas.microsoft.com/office/drawing/2014/chart" uri="{C3380CC4-5D6E-409C-BE32-E72D297353CC}">
              <c16:uniqueId val="{00000009-E4EB-498F-89F7-5374717C86EA}"/>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3.4502318643803015E-2"/>
                  <c:y val="-5.630769631216237E-2"/>
                </c:manualLayout>
              </c:layout>
              <c:tx>
                <c:strRef>
                  <c:f>公会計指標分析・財政指標組合せ分析表!$BP$72</c:f>
                  <c:strCache>
                    <c:ptCount val="1"/>
                    <c:pt idx="0">
                      <c:v>H30</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{B5CE9957-CB14-4365-9CCB-39A624B94BA9}</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A-E4EB-498F-89F7-5374717C86EA}"/>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{35B6F44C-112F-430C-8166-68390BB62D9C}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E4EB-498F-89F7-5374717C86EA}"/>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{17B93001-A7D2-4D77-950C-B28654B0F4B9}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E4EB-498F-89F7-5374717C86EA}"/>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{9560EFE2-F76B-430C-B92F-990E688920E3}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E4EB-498F-89F7-5374717C86EA}"/>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{74F4B8CF-2DD9-468A-8805-D82C2850EF0C}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E4EB-498F-89F7-5374717C86EA}"/>
                </c:ext>
              </c:extLst>
            </c:dLbl>
            <c:dLbl>
              <c:idx val="8"/>
              <c:layout>
                <c:manualLayout>
                  <c:x val="-2.8766015700383205E-2"/>
                  <c:y val="-3.8597321610212156E-2"/>
                </c:manualLayout>
              </c:layout>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{BF50001B-0C58-4506-801F-2B172EA8055B}</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F-E4EB-498F-89F7-5374717C86EA}"/>
                </c:ext>
              </c:extLst>
            </c:dLbl>
            <c:dLbl>
              <c:idx val="16"/>
              <c:layout>
                <c:manualLayout>
                  <c:x val="-3.1570342725075584E-2"/>
                  <c:y val="-6.5143019384111447E-2"/>
                </c:manualLayout>
              </c:layout>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{F6AB65AC-9BD6-42BD-BF2B-30F83E8059FE}</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10-E4EB-498F-89F7-5374717C86EA}"/>
                </c:ext>
              </c:extLst>
            </c:dLbl>
            <c:dLbl>
              <c:idx val="24"/>
              <c:layout>
                <c:manualLayout>
                  <c:x val="-3.1570342725075584E-2"/>
                  <c:y val="-6.7963575762017711E-2"/>
                </c:manualLayout>
              </c:layout>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{D94EF1FC-7337-40C7-AB65-F16A4A179370}</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11-E4EB-498F-89F7-5374717C86EA}"/>
                </c:ext>
              </c:extLst>
            </c:dLbl>
            <c:dLbl>
              <c:idx val="32"/>
              <c:layout>
                <c:manualLayout>
                  <c:x val="-3.1570342725075584E-2"/>
                  <c:y val="-8.4071108639111949E-2"/>
                </c:manualLayout>
              </c:layout>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{30C18C5D-F0BE-49AE-9C2A-7B3E63A8C846}</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12-E4EB-498F-89F7-5374717C86EA}"/>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6.9</c:v>
                </c:pt>
                <c:pt idx="8">
                  <c:v>6.6</c:v>
                </c:pt>
                <c:pt idx="16">
                  <c:v>6.4</c:v>
                </c:pt>
                <c:pt idx="24">
                  <c:v>6.6</c:v>
                </c:pt>
                <c:pt idx="32">
                  <c:v>6.6</c:v>
                </c:pt>
              </c:numCache>
            </c:numRef>
          </c:xVal>
          <c:yVal>
            <c:numRef>
              <c:f>公会計指標分析・財政指標組合せ分析表!$BP$77:$DC$77</c:f>
              <c:numCache>
                <c:formatCode>#,##0.0;"▲ "#,##0.0</c:formatCode>
                <c:ptCount val="40"/>
                <c:pt idx="0">
                  <c:v>25.3</c:v>
                </c:pt>
                <c:pt idx="8">
                  <c:v>25.5</c:v>
                </c:pt>
                <c:pt idx="16">
                  <c:v>25.1</c:v>
                </c:pt>
                <c:pt idx="24">
                  <c:v>18</c:v>
                </c:pt>
                <c:pt idx="32">
                  <c:v>12.7</c:v>
                </c:pt>
              </c:numCache>
            </c:numRef>
          </c:yVal>
          <c:smooth val="0"/>
          <c:extLst>
            <c:ext xmlns:c16="http://schemas.microsoft.com/office/drawing/2014/chart" uri="{C3380CC4-5D6E-409C-BE32-E72D297353CC}">
              <c16:uniqueId val="{00000013-E4EB-498F-89F7-5374717C86EA}"/>
            </c:ext>
          </c:extLst>
        </c:ser>
        <c:dLbls>
          <c:showLegendKey val="0"/>
          <c:showVal val="1"/>
          <c:showCatName val="0"/>
          <c:showSerName val="0"/>
          <c:showPercent val="0"/>
          <c:showBubbleSize val="0"/>
        </c:dLbls>
        <c:axId val="84219776"/>
        <c:axId val="84234240"/>
      </c:scatterChart>
      <c:valAx>
        <c:axId val="84219776"/>
        <c:scaling>
          <c:orientation val="maxMin"/>
          <c:max val="17"/>
          <c:min val="5"/>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7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2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滋賀県栗東市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公債費比率の分子は、（新）集中改革プランなどにより普通建設事業を平準化させ、地方債の発行額を抑制しプライマリーバランスの黒字化に努めてきたことで近年は横ばい・減少傾向であるが、今年度は、（新）給食センターの元金の償還が開始したことや算入公債費の減などにより、昨年度から微増となった。</a:t>
          </a:r>
        </a:p>
        <a:p>
          <a:r>
            <a:rPr kumimoji="1" lang="ja-JP" altLang="en-US" sz="1400">
              <a:latin typeface="ＭＳ ゴシック" pitchFamily="49" charset="-128"/>
              <a:ea typeface="ＭＳ ゴシック" pitchFamily="49" charset="-128"/>
            </a:rPr>
            <a:t>　今後も引き続きプライマリーバランスの黒字を維持することで数値の低減に努める。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滋賀県栗東市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制度開始以来、全国でも上位を占める指数を示してきたが、これは、人口の急増に対応するための施設を比較的短期間の間に整備したこと（地方債残高の増加）、また、新幹線新駅建設に伴う区画整理用地の土地開発公社による先行取得が主な要因である。</a:t>
          </a:r>
        </a:p>
        <a:p>
          <a:r>
            <a:rPr kumimoji="1" lang="ja-JP" altLang="en-US" sz="1400">
              <a:latin typeface="ＭＳ ゴシック" pitchFamily="49" charset="-128"/>
              <a:ea typeface="ＭＳ ゴシック" pitchFamily="49" charset="-128"/>
            </a:rPr>
            <a:t>　現在では（新）集中改革プランなどにより、普通建設事業を平準化させ、地方債発行額の抑制に努めており、表中最下段にある将来負担比率の分子は減少を続けている。</a:t>
          </a:r>
        </a:p>
        <a:p>
          <a:r>
            <a:rPr kumimoji="1" lang="ja-JP" altLang="en-US" sz="1400">
              <a:latin typeface="ＭＳ ゴシック" pitchFamily="49" charset="-128"/>
              <a:ea typeface="ＭＳ ゴシック" pitchFamily="49" charset="-128"/>
            </a:rPr>
            <a:t>　また、新駅建設中止後の跡地の問題については、後継プランに基づき必要なインフラ整備を進め、企業誘致を積極的に行ってきた。</a:t>
          </a:r>
        </a:p>
        <a:p>
          <a:r>
            <a:rPr kumimoji="1" lang="ja-JP" altLang="en-US" sz="1400">
              <a:latin typeface="ＭＳ ゴシック" pitchFamily="49" charset="-128"/>
              <a:ea typeface="ＭＳ ゴシック" pitchFamily="49" charset="-128"/>
            </a:rPr>
            <a:t>　今後もプライマリーバランスの黒字を維持することなどにより、引き続き数値の低減に努める。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滋賀県栗東市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財政調整基金は不測の事態により必要となる経費に充てる財源として積み立てたことにより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百万円増加し、減債基金にも積み立てをして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335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百万円増加、その他特定目的基金については、墓地公園等整備基金から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百万円取り崩したことなどにより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百万円減少し、基金全体としては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（新）集中改革プランの改革効果を持続し財政健全化に努めることで、長期的には財政調整基金及び減債基金の残高の標準財政規模比が県内市町平均以上を維持することを目指す。</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・東海道新幹線（仮称）びわこ栗東駅建設等整備基金：東海道新幹線（仮称）びわこ栗東駅の建設等整備（当該整備の中止への対応を含む。）を円滑かつ効率的に行うために要する経費。</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・ふるさとりっとう応援基金：明日を担う子どもを育てる元気なまちづくり事業など元気なまちづくりに資することを目的とした事業に要する経費。</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・墓地公園等整備基金：墓地公園用地取得及び火葬場建設を促進するために要する経費。</a:t>
          </a:r>
        </a:p>
        <a:p>
          <a:endPar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・東海道新幹線（仮称）びわこ栗東駅建設等整備基金：新幹線新駅中止後の「まちづくり基本構想（後継プラン）」の実施に係る経費等の財源として</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42</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百万円を取り崩した一方、新幹線新駅中止に係る県から市への財政上の支援などにより</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43</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百万円積み立てたことにより、今年度の残高は</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46</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百万円となった。</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・ふるさとりっとう応援基金：使途に応じて対象事業費充当分を</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79</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百万円取り崩した一方、ふるさとりっとう応援寄附金など</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74</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百万円積み立てたことにより、今年度の残高は</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265</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百万円となった。</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・墓地公園等整備基金：墓地公園使用榮地の返還による永代使用料の還付及び火葬場の整備かかる経費として</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39</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百万円取り崩した一方、永代使用料等</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9</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百万円を積み立てたことにより、今年度の残高は</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277</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百万円となった。</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・東海道新幹線（仮称）びわこ栗東駅建設等整備基金：「まちづくり基本構想（後継プラン）」に基づく整備が進み、今後は減少していく見通しである。</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ふるさとりっとう応援基金：市の特名産や「馬」に関するグッズ・体験型返礼品の充実などにより、更なる寄附の推進につなげることで基金を確保しつつ、元気なまちづくりに資することを目的とした事業を実施する。</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・墓地公園等整備基金：火葬場の整備が進み、今後は減少する見通しである。</a:t>
          </a: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不測の事態により必要となる経費に充てる財源として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百万円を積み立てたことにより、今年度の残高は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2,107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（新）集中改革プランの改革効果を持続し財政健全化に努めることで、減債基金を合算した残高が短期的には標準財政規模比の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12.80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％以上を維持・確保し、長期的には県内市町平均以上を維持することを目指す。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減債基金へ今後の第三セクター等改革推進債をはじめとした地方債の償還に充てるための財源として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335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百万円積み立てたことにより、今年度の残高は昨年度から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335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3,689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（新）集中改革プランの改革効果を持続し財政健全化に努めることで、財政調整基金を合算した残高が短期的には標準財政規模比の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12.80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％以上を維持・確保し、長期的には県内市町平均以上を維持することを目指す。</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298EDCF8-5893-410F-8D30-9204E9C2CE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AA8B55FE-D95B-40AF-9609-D03978F1E5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E5A6A914-2608-449A-9B49-5C75AC675FFD}"/>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91CAE515-8F08-4BFD-9786-B6143B8DD057}"/>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28680EB1-9702-4D04-A302-61586EF03188}"/>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B7045332-7E15-4853-9D13-646ED34A197E}"/>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滋賀県栗東市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761109FB-EBD6-4763-871B-20B0183FC992}"/>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A56CC5EE-6640-4019-AC7C-6A3261A254DC}"/>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5EB0C63F-5C48-459A-B277-076E466A66C8}"/>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BF743CA2-E444-4DD0-9D11-B85F0EC4AE90}"/>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4CF4EF00-CA2F-4534-8C20-2B38477B6550}"/>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B84CC58F-A33C-4527-A53C-2C61ED994071}"/>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70,578
69,105
52.69
28,222,618
27,394,005
750,315
15,473,490
36,969,621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2E99A280-71A2-4685-A349-3CB016A62515}"/>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2AD96906-47F7-4A8B-B61F-FE45931A710C}"/>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9579B563-B9CA-41B9-AF6F-B8D49DE99CC5}"/>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11.8
86.4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61F6F014-87DD-48B9-8F94-639E5CFC08EA}"/>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5D9D7F69-7300-4C7F-B1C5-77A0EF6D7F0A}"/>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ABED0393-884A-409A-8107-FC4428961EF7}"/>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EB4718FD-9A6D-4DAE-932D-C31A3FABFC79}"/>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3618E678-8D4C-4C0D-96DA-91798E2274D6}"/>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F385154D-BEC8-47D1-942B-D1FEB99F7DB6}"/>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B59B9DE3-9B03-4A26-9D19-4158A6990F9B}"/>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1AF0F4E2-E6DF-466E-8A84-AD4853C5F62E}"/>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DC0C577E-F666-406D-A6BF-4FFC5210B0B2}"/>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996670B3-C11F-4398-981E-0166C07DA27E}"/>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731F287A-1CB1-4FCD-9511-940804FCDE7D}"/>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49F26581-7875-4EDD-80BF-C815927553A5}"/>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178FEE09-E302-4CF9-9FC2-07BF8100F561}"/>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B979E8A2-B618-48DD-8050-F934F25BC207}"/>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DA12CE90-E412-4735-B89D-B6B1F78525A0}"/>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BEA5C07C-BD4F-492F-AE1D-5915A7F41875}"/>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9586049D-D850-44FF-98C0-9A3F14723688}"/>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1032123" cy="259045"/>
    <xdr:sp macro="" textlink="">
      <xdr:nvSpPr>
        <xdr:cNvPr id="34" name="テキスト ボックス 33">
          <a:extLst>
            <a:ext uri="{FF2B5EF4-FFF2-40B4-BE49-F238E27FC236}">
              <a16:creationId xmlns:a16="http://schemas.microsoft.com/office/drawing/2014/main" id="{B4375C00-CAEF-4764-821E-E8E771EE63CD}"/>
            </a:ext>
          </a:extLst>
        </xdr:cNvPr>
        <xdr:cNvSpPr txBox="1"/>
      </xdr:nvSpPr>
      <xdr:spPr>
        <a:xfrm>
          <a:off x="419100" y="3492500"/>
          <a:ext cx="110321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a:extLst>
            <a:ext uri="{FF2B5EF4-FFF2-40B4-BE49-F238E27FC236}">
              <a16:creationId xmlns:a16="http://schemas.microsoft.com/office/drawing/2014/main" id="{79C50F9D-F9E7-4E27-82E3-150F0A7DC579}"/>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F5FE2F38-B8D9-4232-8CA2-9116FE602F5E}"/>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D5313857-4902-42A5-BBD1-DBF34F439447}"/>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D1A109FF-CAD9-4A8B-92DE-782AB873DF24}"/>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[ 61.4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B32FBEFE-0693-4EAD-8763-2618A4381A7F}"/>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FF6529CE-3C60-4FE1-93BC-A0C359985251}"/>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9C935816-EE2C-4090-960C-4BC231165A4F}"/>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E70BC5F7-8F6B-4225-8695-7F76B0F6DC32}"/>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DB6983DE-4DA5-4949-9D59-3DB2AF381B52}"/>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6CA978AB-EB7C-4E45-9883-2DBA124D0BFD}"/>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930CB6DB-9A6D-434D-AD8E-D9841B4E9334}"/>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106F6A33-886E-4F68-8D50-FB0DA1658A94}"/>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039F1A10-EB9E-47D1-B261-098BB683C633}"/>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60D8764F-6E53-4F50-B682-CFCDA4B01B9E}"/>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類似団体内平均や全国平均を下回っているが、滋賀県平均は上回っており、学校施設、幼稚園・保育所施設等の老朽化が進んでいることからも、引き続き老朽化対策を実施していく必要がある。</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57C570FD-8F91-4785-90A3-5DB1847CEEF8}"/>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8C6BB6E8-22F8-466C-A06A-C996A4DF60D1}"/>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a:extLst>
            <a:ext uri="{FF2B5EF4-FFF2-40B4-BE49-F238E27FC236}">
              <a16:creationId xmlns:a16="http://schemas.microsoft.com/office/drawing/2014/main" id="{04933641-CA37-4505-97BE-78C5BAB905C2}"/>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2" name="直線コネクタ 51">
          <a:extLst>
            <a:ext uri="{FF2B5EF4-FFF2-40B4-BE49-F238E27FC236}">
              <a16:creationId xmlns:a16="http://schemas.microsoft.com/office/drawing/2014/main" id="{4EAB51D7-915B-48C6-9486-745224F02947}"/>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3" name="テキスト ボックス 52">
          <a:extLst>
            <a:ext uri="{FF2B5EF4-FFF2-40B4-BE49-F238E27FC236}">
              <a16:creationId xmlns:a16="http://schemas.microsoft.com/office/drawing/2014/main" id="{7F3F7A3E-E311-4C46-AD28-AD8101049A96}"/>
            </a:ext>
          </a:extLst>
        </xdr:cNvPr>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4" name="直線コネクタ 53">
          <a:extLst>
            <a:ext uri="{FF2B5EF4-FFF2-40B4-BE49-F238E27FC236}">
              <a16:creationId xmlns:a16="http://schemas.microsoft.com/office/drawing/2014/main" id="{BE749FCC-1051-470F-8B3A-4D841DD01128}"/>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5" name="テキスト ボックス 54">
          <a:extLst>
            <a:ext uri="{FF2B5EF4-FFF2-40B4-BE49-F238E27FC236}">
              <a16:creationId xmlns:a16="http://schemas.microsoft.com/office/drawing/2014/main" id="{94808621-94D9-4A01-AC7B-FB92ED8E171C}"/>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6" name="直線コネクタ 55">
          <a:extLst>
            <a:ext uri="{FF2B5EF4-FFF2-40B4-BE49-F238E27FC236}">
              <a16:creationId xmlns:a16="http://schemas.microsoft.com/office/drawing/2014/main" id="{E4D2909D-426A-4052-85BF-73D787659BF9}"/>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7" name="テキスト ボックス 56">
          <a:extLst>
            <a:ext uri="{FF2B5EF4-FFF2-40B4-BE49-F238E27FC236}">
              <a16:creationId xmlns:a16="http://schemas.microsoft.com/office/drawing/2014/main" id="{1797762C-B322-44B1-ACCF-1C112058B9D9}"/>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8" name="直線コネクタ 57">
          <a:extLst>
            <a:ext uri="{FF2B5EF4-FFF2-40B4-BE49-F238E27FC236}">
              <a16:creationId xmlns:a16="http://schemas.microsoft.com/office/drawing/2014/main" id="{19AF1466-C41D-4724-BC8A-281FEEA6EE97}"/>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9" name="テキスト ボックス 58">
          <a:extLst>
            <a:ext uri="{FF2B5EF4-FFF2-40B4-BE49-F238E27FC236}">
              <a16:creationId xmlns:a16="http://schemas.microsoft.com/office/drawing/2014/main" id="{AA567367-6EC1-44FB-9A36-A0180E4DC5E3}"/>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0" name="直線コネクタ 59">
          <a:extLst>
            <a:ext uri="{FF2B5EF4-FFF2-40B4-BE49-F238E27FC236}">
              <a16:creationId xmlns:a16="http://schemas.microsoft.com/office/drawing/2014/main" id="{C768DF06-ED7C-45FB-85F8-7F7913DD32D0}"/>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1" name="テキスト ボックス 60">
          <a:extLst>
            <a:ext uri="{FF2B5EF4-FFF2-40B4-BE49-F238E27FC236}">
              <a16:creationId xmlns:a16="http://schemas.microsoft.com/office/drawing/2014/main" id="{20CF334D-A796-4398-B634-84172E543A8B}"/>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2" name="直線コネクタ 61">
          <a:extLst>
            <a:ext uri="{FF2B5EF4-FFF2-40B4-BE49-F238E27FC236}">
              <a16:creationId xmlns:a16="http://schemas.microsoft.com/office/drawing/2014/main" id="{26A873E6-42FF-4E69-98D9-0F215CF24491}"/>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3" name="テキスト ボックス 62">
          <a:extLst>
            <a:ext uri="{FF2B5EF4-FFF2-40B4-BE49-F238E27FC236}">
              <a16:creationId xmlns:a16="http://schemas.microsoft.com/office/drawing/2014/main" id="{ECA38C05-BB96-46E5-85B0-3F8ED54BC6BA}"/>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4" name="有形固定資産減価償却率グラフ枠">
          <a:extLst>
            <a:ext uri="{FF2B5EF4-FFF2-40B4-BE49-F238E27FC236}">
              <a16:creationId xmlns:a16="http://schemas.microsoft.com/office/drawing/2014/main" id="{81D946AB-A268-4FE2-8006-9D1B7D2C4DD0}"/>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70485</xdr:rowOff>
    </xdr:from>
    <xdr:to>
      <xdr:col>23</xdr:col>
      <xdr:colOff>85090</xdr:colOff>
      <xdr:row>34</xdr:row>
      <xdr:rowOff>61383</xdr:rowOff>
    </xdr:to>
    <xdr:cxnSp macro="">
      <xdr:nvCxnSpPr>
        <xdr:cNvPr id="65" name="直線コネクタ 64">
          <a:extLst>
            <a:ext uri="{FF2B5EF4-FFF2-40B4-BE49-F238E27FC236}">
              <a16:creationId xmlns:a16="http://schemas.microsoft.com/office/drawing/2014/main" id="{1B006F42-99EF-4DCA-8A96-CE97ADE3C545}"/>
            </a:ext>
          </a:extLst>
        </xdr:cNvPr>
        <xdr:cNvCxnSpPr/>
      </xdr:nvCxnSpPr>
      <xdr:spPr>
        <a:xfrm flipV="1">
          <a:off x="4760595" y="5471160"/>
          <a:ext cx="1270" cy="11910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65210</xdr:rowOff>
    </xdr:from>
    <xdr:ext cx="405111" cy="259045"/>
    <xdr:sp macro="" textlink="">
      <xdr:nvSpPr>
        <xdr:cNvPr id="66" name="有形固定資産減価償却率最小値テキスト">
          <a:extLst>
            <a:ext uri="{FF2B5EF4-FFF2-40B4-BE49-F238E27FC236}">
              <a16:creationId xmlns:a16="http://schemas.microsoft.com/office/drawing/2014/main" id="{B7A90EF8-2294-435D-94B6-5CE9CE9BEEF3}"/>
            </a:ext>
          </a:extLst>
        </xdr:cNvPr>
        <xdr:cNvSpPr txBox="1"/>
      </xdr:nvSpPr>
      <xdr:spPr>
        <a:xfrm>
          <a:off x="4813300" y="66660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61383</xdr:rowOff>
    </xdr:from>
    <xdr:to>
      <xdr:col>23</xdr:col>
      <xdr:colOff>174625</xdr:colOff>
      <xdr:row>34</xdr:row>
      <xdr:rowOff>61383</xdr:rowOff>
    </xdr:to>
    <xdr:cxnSp macro="">
      <xdr:nvCxnSpPr>
        <xdr:cNvPr id="67" name="直線コネクタ 66">
          <a:extLst>
            <a:ext uri="{FF2B5EF4-FFF2-40B4-BE49-F238E27FC236}">
              <a16:creationId xmlns:a16="http://schemas.microsoft.com/office/drawing/2014/main" id="{4F4B0A33-D1BF-4599-AD83-DD1D2BD09D2C}"/>
            </a:ext>
          </a:extLst>
        </xdr:cNvPr>
        <xdr:cNvCxnSpPr/>
      </xdr:nvCxnSpPr>
      <xdr:spPr>
        <a:xfrm>
          <a:off x="4673600" y="6662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17162</xdr:rowOff>
    </xdr:from>
    <xdr:ext cx="405111" cy="259045"/>
    <xdr:sp macro="" textlink="">
      <xdr:nvSpPr>
        <xdr:cNvPr id="68" name="有形固定資産減価償却率最大値テキスト">
          <a:extLst>
            <a:ext uri="{FF2B5EF4-FFF2-40B4-BE49-F238E27FC236}">
              <a16:creationId xmlns:a16="http://schemas.microsoft.com/office/drawing/2014/main" id="{40BD69E2-08F0-4192-80B2-B84CAA694C50}"/>
            </a:ext>
          </a:extLst>
        </xdr:cNvPr>
        <xdr:cNvSpPr txBox="1"/>
      </xdr:nvSpPr>
      <xdr:spPr>
        <a:xfrm>
          <a:off x="4813300" y="5246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70485</xdr:rowOff>
    </xdr:from>
    <xdr:to>
      <xdr:col>23</xdr:col>
      <xdr:colOff>174625</xdr:colOff>
      <xdr:row>27</xdr:row>
      <xdr:rowOff>70485</xdr:rowOff>
    </xdr:to>
    <xdr:cxnSp macro="">
      <xdr:nvCxnSpPr>
        <xdr:cNvPr id="69" name="直線コネクタ 68">
          <a:extLst>
            <a:ext uri="{FF2B5EF4-FFF2-40B4-BE49-F238E27FC236}">
              <a16:creationId xmlns:a16="http://schemas.microsoft.com/office/drawing/2014/main" id="{85BB187C-A56B-4DFE-BA48-A9DF14393267}"/>
            </a:ext>
          </a:extLst>
        </xdr:cNvPr>
        <xdr:cNvCxnSpPr/>
      </xdr:nvCxnSpPr>
      <xdr:spPr>
        <a:xfrm>
          <a:off x="4673600" y="5471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156650</xdr:rowOff>
    </xdr:from>
    <xdr:ext cx="405111" cy="259045"/>
    <xdr:sp macro="" textlink="">
      <xdr:nvSpPr>
        <xdr:cNvPr id="70" name="有形固定資産減価償却率平均値テキスト">
          <a:extLst>
            <a:ext uri="{FF2B5EF4-FFF2-40B4-BE49-F238E27FC236}">
              <a16:creationId xmlns:a16="http://schemas.microsoft.com/office/drawing/2014/main" id="{3BA63D92-D380-4F6F-BD49-21F7574EE85B}"/>
            </a:ext>
          </a:extLst>
        </xdr:cNvPr>
        <xdr:cNvSpPr txBox="1"/>
      </xdr:nvSpPr>
      <xdr:spPr>
        <a:xfrm>
          <a:off x="4813300" y="607167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6773</xdr:rowOff>
    </xdr:from>
    <xdr:to>
      <xdr:col>23</xdr:col>
      <xdr:colOff>136525</xdr:colOff>
      <xdr:row>31</xdr:row>
      <xdr:rowOff>108373</xdr:rowOff>
    </xdr:to>
    <xdr:sp macro="" textlink="">
      <xdr:nvSpPr>
        <xdr:cNvPr id="71" name="フローチャート: 判断 70">
          <a:extLst>
            <a:ext uri="{FF2B5EF4-FFF2-40B4-BE49-F238E27FC236}">
              <a16:creationId xmlns:a16="http://schemas.microsoft.com/office/drawing/2014/main" id="{688B3FD7-A037-4406-9115-7905F20FF971}"/>
            </a:ext>
          </a:extLst>
        </xdr:cNvPr>
        <xdr:cNvSpPr/>
      </xdr:nvSpPr>
      <xdr:spPr>
        <a:xfrm>
          <a:off x="4711700" y="6093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142240</xdr:rowOff>
    </xdr:from>
    <xdr:to>
      <xdr:col>19</xdr:col>
      <xdr:colOff>187325</xdr:colOff>
      <xdr:row>31</xdr:row>
      <xdr:rowOff>72390</xdr:rowOff>
    </xdr:to>
    <xdr:sp macro="" textlink="">
      <xdr:nvSpPr>
        <xdr:cNvPr id="72" name="フローチャート: 判断 71">
          <a:extLst>
            <a:ext uri="{FF2B5EF4-FFF2-40B4-BE49-F238E27FC236}">
              <a16:creationId xmlns:a16="http://schemas.microsoft.com/office/drawing/2014/main" id="{D6795866-814E-4B64-8204-625292213C32}"/>
            </a:ext>
          </a:extLst>
        </xdr:cNvPr>
        <xdr:cNvSpPr/>
      </xdr:nvSpPr>
      <xdr:spPr>
        <a:xfrm>
          <a:off x="4000500" y="6057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102658</xdr:rowOff>
    </xdr:from>
    <xdr:to>
      <xdr:col>15</xdr:col>
      <xdr:colOff>187325</xdr:colOff>
      <xdr:row>31</xdr:row>
      <xdr:rowOff>32808</xdr:rowOff>
    </xdr:to>
    <xdr:sp macro="" textlink="">
      <xdr:nvSpPr>
        <xdr:cNvPr id="73" name="フローチャート: 判断 72">
          <a:extLst>
            <a:ext uri="{FF2B5EF4-FFF2-40B4-BE49-F238E27FC236}">
              <a16:creationId xmlns:a16="http://schemas.microsoft.com/office/drawing/2014/main" id="{7C6AA4B9-1D8C-4358-913F-B4CEDDF73CBC}"/>
            </a:ext>
          </a:extLst>
        </xdr:cNvPr>
        <xdr:cNvSpPr/>
      </xdr:nvSpPr>
      <xdr:spPr>
        <a:xfrm>
          <a:off x="3238500" y="6017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99060</xdr:rowOff>
    </xdr:from>
    <xdr:to>
      <xdr:col>11</xdr:col>
      <xdr:colOff>187325</xdr:colOff>
      <xdr:row>31</xdr:row>
      <xdr:rowOff>29210</xdr:rowOff>
    </xdr:to>
    <xdr:sp macro="" textlink="">
      <xdr:nvSpPr>
        <xdr:cNvPr id="74" name="フローチャート: 判断 73">
          <a:extLst>
            <a:ext uri="{FF2B5EF4-FFF2-40B4-BE49-F238E27FC236}">
              <a16:creationId xmlns:a16="http://schemas.microsoft.com/office/drawing/2014/main" id="{C9FF97D4-93AA-42B5-9CDE-6822AE0723A8}"/>
            </a:ext>
          </a:extLst>
        </xdr:cNvPr>
        <xdr:cNvSpPr/>
      </xdr:nvSpPr>
      <xdr:spPr>
        <a:xfrm>
          <a:off x="2476500" y="6014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55880</xdr:rowOff>
    </xdr:from>
    <xdr:to>
      <xdr:col>7</xdr:col>
      <xdr:colOff>187325</xdr:colOff>
      <xdr:row>30</xdr:row>
      <xdr:rowOff>157480</xdr:rowOff>
    </xdr:to>
    <xdr:sp macro="" textlink="">
      <xdr:nvSpPr>
        <xdr:cNvPr id="75" name="フローチャート: 判断 74">
          <a:extLst>
            <a:ext uri="{FF2B5EF4-FFF2-40B4-BE49-F238E27FC236}">
              <a16:creationId xmlns:a16="http://schemas.microsoft.com/office/drawing/2014/main" id="{6DFDB102-2BE5-4EAE-B7F8-51EDB2C136FC}"/>
            </a:ext>
          </a:extLst>
        </xdr:cNvPr>
        <xdr:cNvSpPr/>
      </xdr:nvSpPr>
      <xdr:spPr>
        <a:xfrm>
          <a:off x="1714500" y="5970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C420C4E2-B18C-461A-82D8-1EE2748E7381}"/>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129D8977-39A2-47E3-A46E-EF5623A2F5A3}"/>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581AE0FB-C1B8-499F-976D-784BABDDA074}"/>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BEA0833C-F762-4E7B-B913-63C042D04145}"/>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D2CCCDA4-C37C-46D6-AF6F-157D11A97B57}"/>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117052</xdr:rowOff>
    </xdr:from>
    <xdr:to>
      <xdr:col>23</xdr:col>
      <xdr:colOff>136525</xdr:colOff>
      <xdr:row>31</xdr:row>
      <xdr:rowOff>47202</xdr:rowOff>
    </xdr:to>
    <xdr:sp macro="" textlink="">
      <xdr:nvSpPr>
        <xdr:cNvPr id="81" name="楕円 80">
          <a:extLst>
            <a:ext uri="{FF2B5EF4-FFF2-40B4-BE49-F238E27FC236}">
              <a16:creationId xmlns:a16="http://schemas.microsoft.com/office/drawing/2014/main" id="{91AF0054-8947-4DF8-A14A-861A868EB56D}"/>
            </a:ext>
          </a:extLst>
        </xdr:cNvPr>
        <xdr:cNvSpPr/>
      </xdr:nvSpPr>
      <xdr:spPr>
        <a:xfrm>
          <a:off x="4711700" y="6032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139929</xdr:rowOff>
    </xdr:from>
    <xdr:ext cx="405111" cy="259045"/>
    <xdr:sp macro="" textlink="">
      <xdr:nvSpPr>
        <xdr:cNvPr id="82" name="有形固定資産減価償却率該当値テキスト">
          <a:extLst>
            <a:ext uri="{FF2B5EF4-FFF2-40B4-BE49-F238E27FC236}">
              <a16:creationId xmlns:a16="http://schemas.microsoft.com/office/drawing/2014/main" id="{B7944AA4-8378-4C1D-AC1E-6B3B1EF49A8F}"/>
            </a:ext>
          </a:extLst>
        </xdr:cNvPr>
        <xdr:cNvSpPr txBox="1"/>
      </xdr:nvSpPr>
      <xdr:spPr>
        <a:xfrm>
          <a:off x="4813300" y="58835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77470</xdr:rowOff>
    </xdr:from>
    <xdr:to>
      <xdr:col>19</xdr:col>
      <xdr:colOff>187325</xdr:colOff>
      <xdr:row>31</xdr:row>
      <xdr:rowOff>7620</xdr:rowOff>
    </xdr:to>
    <xdr:sp macro="" textlink="">
      <xdr:nvSpPr>
        <xdr:cNvPr id="83" name="楕円 82">
          <a:extLst>
            <a:ext uri="{FF2B5EF4-FFF2-40B4-BE49-F238E27FC236}">
              <a16:creationId xmlns:a16="http://schemas.microsoft.com/office/drawing/2014/main" id="{07688E6E-096A-4258-A679-E12313C1EB52}"/>
            </a:ext>
          </a:extLst>
        </xdr:cNvPr>
        <xdr:cNvSpPr/>
      </xdr:nvSpPr>
      <xdr:spPr>
        <a:xfrm>
          <a:off x="4000500" y="5992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128270</xdr:rowOff>
    </xdr:from>
    <xdr:to>
      <xdr:col>23</xdr:col>
      <xdr:colOff>85725</xdr:colOff>
      <xdr:row>30</xdr:row>
      <xdr:rowOff>167852</xdr:rowOff>
    </xdr:to>
    <xdr:cxnSp macro="">
      <xdr:nvCxnSpPr>
        <xdr:cNvPr id="84" name="直線コネクタ 83">
          <a:extLst>
            <a:ext uri="{FF2B5EF4-FFF2-40B4-BE49-F238E27FC236}">
              <a16:creationId xmlns:a16="http://schemas.microsoft.com/office/drawing/2014/main" id="{C0840B68-1AB0-4730-9500-4890DF866CC0}"/>
            </a:ext>
          </a:extLst>
        </xdr:cNvPr>
        <xdr:cNvCxnSpPr/>
      </xdr:nvCxnSpPr>
      <xdr:spPr>
        <a:xfrm>
          <a:off x="4051300" y="6043295"/>
          <a:ext cx="711200" cy="39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45085</xdr:rowOff>
    </xdr:from>
    <xdr:to>
      <xdr:col>15</xdr:col>
      <xdr:colOff>187325</xdr:colOff>
      <xdr:row>30</xdr:row>
      <xdr:rowOff>146685</xdr:rowOff>
    </xdr:to>
    <xdr:sp macro="" textlink="">
      <xdr:nvSpPr>
        <xdr:cNvPr id="85" name="楕円 84">
          <a:extLst>
            <a:ext uri="{FF2B5EF4-FFF2-40B4-BE49-F238E27FC236}">
              <a16:creationId xmlns:a16="http://schemas.microsoft.com/office/drawing/2014/main" id="{268FEB3D-5BAE-44DC-AA7D-2BCC6A628CC4}"/>
            </a:ext>
          </a:extLst>
        </xdr:cNvPr>
        <xdr:cNvSpPr/>
      </xdr:nvSpPr>
      <xdr:spPr>
        <a:xfrm>
          <a:off x="3238500" y="5960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95885</xdr:rowOff>
    </xdr:from>
    <xdr:to>
      <xdr:col>19</xdr:col>
      <xdr:colOff>136525</xdr:colOff>
      <xdr:row>30</xdr:row>
      <xdr:rowOff>128270</xdr:rowOff>
    </xdr:to>
    <xdr:cxnSp macro="">
      <xdr:nvCxnSpPr>
        <xdr:cNvPr id="86" name="直線コネクタ 85">
          <a:extLst>
            <a:ext uri="{FF2B5EF4-FFF2-40B4-BE49-F238E27FC236}">
              <a16:creationId xmlns:a16="http://schemas.microsoft.com/office/drawing/2014/main" id="{16577756-A0D1-45AE-AEA1-18C32554A877}"/>
            </a:ext>
          </a:extLst>
        </xdr:cNvPr>
        <xdr:cNvCxnSpPr/>
      </xdr:nvCxnSpPr>
      <xdr:spPr>
        <a:xfrm>
          <a:off x="3289300" y="6010910"/>
          <a:ext cx="762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5503</xdr:rowOff>
    </xdr:from>
    <xdr:to>
      <xdr:col>11</xdr:col>
      <xdr:colOff>187325</xdr:colOff>
      <xdr:row>30</xdr:row>
      <xdr:rowOff>107103</xdr:rowOff>
    </xdr:to>
    <xdr:sp macro="" textlink="">
      <xdr:nvSpPr>
        <xdr:cNvPr id="87" name="楕円 86">
          <a:extLst>
            <a:ext uri="{FF2B5EF4-FFF2-40B4-BE49-F238E27FC236}">
              <a16:creationId xmlns:a16="http://schemas.microsoft.com/office/drawing/2014/main" id="{256A2877-341B-4550-91E5-92B1F34E75CF}"/>
            </a:ext>
          </a:extLst>
        </xdr:cNvPr>
        <xdr:cNvSpPr/>
      </xdr:nvSpPr>
      <xdr:spPr>
        <a:xfrm>
          <a:off x="2476500" y="5920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56303</xdr:rowOff>
    </xdr:from>
    <xdr:to>
      <xdr:col>15</xdr:col>
      <xdr:colOff>136525</xdr:colOff>
      <xdr:row>30</xdr:row>
      <xdr:rowOff>95885</xdr:rowOff>
    </xdr:to>
    <xdr:cxnSp macro="">
      <xdr:nvCxnSpPr>
        <xdr:cNvPr id="88" name="直線コネクタ 87">
          <a:extLst>
            <a:ext uri="{FF2B5EF4-FFF2-40B4-BE49-F238E27FC236}">
              <a16:creationId xmlns:a16="http://schemas.microsoft.com/office/drawing/2014/main" id="{6AC9AEE0-A666-4921-954B-640242629BAD}"/>
            </a:ext>
          </a:extLst>
        </xdr:cNvPr>
        <xdr:cNvCxnSpPr/>
      </xdr:nvCxnSpPr>
      <xdr:spPr>
        <a:xfrm>
          <a:off x="2527300" y="5971328"/>
          <a:ext cx="762000" cy="39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130175</xdr:rowOff>
    </xdr:from>
    <xdr:to>
      <xdr:col>7</xdr:col>
      <xdr:colOff>187325</xdr:colOff>
      <xdr:row>30</xdr:row>
      <xdr:rowOff>60325</xdr:rowOff>
    </xdr:to>
    <xdr:sp macro="" textlink="">
      <xdr:nvSpPr>
        <xdr:cNvPr id="89" name="楕円 88">
          <a:extLst>
            <a:ext uri="{FF2B5EF4-FFF2-40B4-BE49-F238E27FC236}">
              <a16:creationId xmlns:a16="http://schemas.microsoft.com/office/drawing/2014/main" id="{A534C05D-ADB3-40DA-B1C9-1D19C50DEDED}"/>
            </a:ext>
          </a:extLst>
        </xdr:cNvPr>
        <xdr:cNvSpPr/>
      </xdr:nvSpPr>
      <xdr:spPr>
        <a:xfrm>
          <a:off x="1714500" y="5873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9525</xdr:rowOff>
    </xdr:from>
    <xdr:to>
      <xdr:col>11</xdr:col>
      <xdr:colOff>136525</xdr:colOff>
      <xdr:row>30</xdr:row>
      <xdr:rowOff>56303</xdr:rowOff>
    </xdr:to>
    <xdr:cxnSp macro="">
      <xdr:nvCxnSpPr>
        <xdr:cNvPr id="90" name="直線コネクタ 89">
          <a:extLst>
            <a:ext uri="{FF2B5EF4-FFF2-40B4-BE49-F238E27FC236}">
              <a16:creationId xmlns:a16="http://schemas.microsoft.com/office/drawing/2014/main" id="{6AAF4DD8-8C54-4277-AC48-19CA102C24EB}"/>
            </a:ext>
          </a:extLst>
        </xdr:cNvPr>
        <xdr:cNvCxnSpPr/>
      </xdr:nvCxnSpPr>
      <xdr:spPr>
        <a:xfrm>
          <a:off x="1765300" y="5924550"/>
          <a:ext cx="762000" cy="46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63517</xdr:rowOff>
    </xdr:from>
    <xdr:ext cx="405111" cy="259045"/>
    <xdr:sp macro="" textlink="">
      <xdr:nvSpPr>
        <xdr:cNvPr id="91" name="n_1aveValue有形固定資産減価償却率">
          <a:extLst>
            <a:ext uri="{FF2B5EF4-FFF2-40B4-BE49-F238E27FC236}">
              <a16:creationId xmlns:a16="http://schemas.microsoft.com/office/drawing/2014/main" id="{4CA22805-5956-44FD-8E9C-E5152E47D27E}"/>
            </a:ext>
          </a:extLst>
        </xdr:cNvPr>
        <xdr:cNvSpPr txBox="1"/>
      </xdr:nvSpPr>
      <xdr:spPr>
        <a:xfrm>
          <a:off x="3836044" y="6149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23935</xdr:rowOff>
    </xdr:from>
    <xdr:ext cx="405111" cy="259045"/>
    <xdr:sp macro="" textlink="">
      <xdr:nvSpPr>
        <xdr:cNvPr id="92" name="n_2aveValue有形固定資産減価償却率">
          <a:extLst>
            <a:ext uri="{FF2B5EF4-FFF2-40B4-BE49-F238E27FC236}">
              <a16:creationId xmlns:a16="http://schemas.microsoft.com/office/drawing/2014/main" id="{58AEFF06-BE8B-4924-8DCD-742DE7F8F027}"/>
            </a:ext>
          </a:extLst>
        </xdr:cNvPr>
        <xdr:cNvSpPr txBox="1"/>
      </xdr:nvSpPr>
      <xdr:spPr>
        <a:xfrm>
          <a:off x="3086744" y="61104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20337</xdr:rowOff>
    </xdr:from>
    <xdr:ext cx="405111" cy="259045"/>
    <xdr:sp macro="" textlink="">
      <xdr:nvSpPr>
        <xdr:cNvPr id="93" name="n_3aveValue有形固定資産減価償却率">
          <a:extLst>
            <a:ext uri="{FF2B5EF4-FFF2-40B4-BE49-F238E27FC236}">
              <a16:creationId xmlns:a16="http://schemas.microsoft.com/office/drawing/2014/main" id="{BB330171-163B-4050-B828-6E88EAEB0480}"/>
            </a:ext>
          </a:extLst>
        </xdr:cNvPr>
        <xdr:cNvSpPr txBox="1"/>
      </xdr:nvSpPr>
      <xdr:spPr>
        <a:xfrm>
          <a:off x="2324744" y="6106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148607</xdr:rowOff>
    </xdr:from>
    <xdr:ext cx="405111" cy="259045"/>
    <xdr:sp macro="" textlink="">
      <xdr:nvSpPr>
        <xdr:cNvPr id="94" name="n_4aveValue有形固定資産減価償却率">
          <a:extLst>
            <a:ext uri="{FF2B5EF4-FFF2-40B4-BE49-F238E27FC236}">
              <a16:creationId xmlns:a16="http://schemas.microsoft.com/office/drawing/2014/main" id="{E978EBA6-2CB2-47DD-B4B2-D4A642F49D74}"/>
            </a:ext>
          </a:extLst>
        </xdr:cNvPr>
        <xdr:cNvSpPr txBox="1"/>
      </xdr:nvSpPr>
      <xdr:spPr>
        <a:xfrm>
          <a:off x="1562744" y="6063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29</xdr:row>
      <xdr:rowOff>24147</xdr:rowOff>
    </xdr:from>
    <xdr:ext cx="405111" cy="259045"/>
    <xdr:sp macro="" textlink="">
      <xdr:nvSpPr>
        <xdr:cNvPr id="95" name="n_1mainValue有形固定資産減価償却率">
          <a:extLst>
            <a:ext uri="{FF2B5EF4-FFF2-40B4-BE49-F238E27FC236}">
              <a16:creationId xmlns:a16="http://schemas.microsoft.com/office/drawing/2014/main" id="{1D1EF93C-5C8A-467E-8918-8BB0ECAB60FD}"/>
            </a:ext>
          </a:extLst>
        </xdr:cNvPr>
        <xdr:cNvSpPr txBox="1"/>
      </xdr:nvSpPr>
      <xdr:spPr>
        <a:xfrm>
          <a:off x="3836044" y="5767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163212</xdr:rowOff>
    </xdr:from>
    <xdr:ext cx="405111" cy="259045"/>
    <xdr:sp macro="" textlink="">
      <xdr:nvSpPr>
        <xdr:cNvPr id="96" name="n_2mainValue有形固定資産減価償却率">
          <a:extLst>
            <a:ext uri="{FF2B5EF4-FFF2-40B4-BE49-F238E27FC236}">
              <a16:creationId xmlns:a16="http://schemas.microsoft.com/office/drawing/2014/main" id="{92141400-684E-4A7C-953E-EEED127E2FB9}"/>
            </a:ext>
          </a:extLst>
        </xdr:cNvPr>
        <xdr:cNvSpPr txBox="1"/>
      </xdr:nvSpPr>
      <xdr:spPr>
        <a:xfrm>
          <a:off x="3086744" y="5735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123630</xdr:rowOff>
    </xdr:from>
    <xdr:ext cx="405111" cy="259045"/>
    <xdr:sp macro="" textlink="">
      <xdr:nvSpPr>
        <xdr:cNvPr id="97" name="n_3mainValue有形固定資産減価償却率">
          <a:extLst>
            <a:ext uri="{FF2B5EF4-FFF2-40B4-BE49-F238E27FC236}">
              <a16:creationId xmlns:a16="http://schemas.microsoft.com/office/drawing/2014/main" id="{6CAD6DE4-795B-4D29-A170-9F528AEB55AD}"/>
            </a:ext>
          </a:extLst>
        </xdr:cNvPr>
        <xdr:cNvSpPr txBox="1"/>
      </xdr:nvSpPr>
      <xdr:spPr>
        <a:xfrm>
          <a:off x="2324744" y="56957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76852</xdr:rowOff>
    </xdr:from>
    <xdr:ext cx="405111" cy="259045"/>
    <xdr:sp macro="" textlink="">
      <xdr:nvSpPr>
        <xdr:cNvPr id="98" name="n_4mainValue有形固定資産減価償却率">
          <a:extLst>
            <a:ext uri="{FF2B5EF4-FFF2-40B4-BE49-F238E27FC236}">
              <a16:creationId xmlns:a16="http://schemas.microsoft.com/office/drawing/2014/main" id="{0B1ADDA7-C171-4DD3-BF6A-94C2D769712B}"/>
            </a:ext>
          </a:extLst>
        </xdr:cNvPr>
        <xdr:cNvSpPr txBox="1"/>
      </xdr:nvSpPr>
      <xdr:spPr>
        <a:xfrm>
          <a:off x="1562744" y="5648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9" name="正方形/長方形 98">
          <a:extLst>
            <a:ext uri="{FF2B5EF4-FFF2-40B4-BE49-F238E27FC236}">
              <a16:creationId xmlns:a16="http://schemas.microsoft.com/office/drawing/2014/main" id="{D90B2B80-6808-4075-A179-E66BAC77F97A}"/>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0" name="正方形/長方形 99">
          <a:extLst>
            <a:ext uri="{FF2B5EF4-FFF2-40B4-BE49-F238E27FC236}">
              <a16:creationId xmlns:a16="http://schemas.microsoft.com/office/drawing/2014/main" id="{8BAE4A76-CB1E-447B-BE05-3EB4FE4E84E1}"/>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1" name="正方形/長方形 100">
          <a:extLst>
            <a:ext uri="{FF2B5EF4-FFF2-40B4-BE49-F238E27FC236}">
              <a16:creationId xmlns:a16="http://schemas.microsoft.com/office/drawing/2014/main" id="{CFD2950A-DF85-4E7A-831A-D6E669F3400A}"/>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[ 602.8</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2" name="正方形/長方形 101">
          <a:extLst>
            <a:ext uri="{FF2B5EF4-FFF2-40B4-BE49-F238E27FC236}">
              <a16:creationId xmlns:a16="http://schemas.microsoft.com/office/drawing/2014/main" id="{203DCB39-F7EA-4E24-B13F-3DC47BF9F1F7}"/>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3" name="正方形/長方形 102">
          <a:extLst>
            <a:ext uri="{FF2B5EF4-FFF2-40B4-BE49-F238E27FC236}">
              <a16:creationId xmlns:a16="http://schemas.microsoft.com/office/drawing/2014/main" id="{A0309169-FB84-4535-BCEF-6F087B844789}"/>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4" name="正方形/長方形 103">
          <a:extLst>
            <a:ext uri="{FF2B5EF4-FFF2-40B4-BE49-F238E27FC236}">
              <a16:creationId xmlns:a16="http://schemas.microsoft.com/office/drawing/2014/main" id="{E08ABB72-A08C-4094-B165-F520A4E92214}"/>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5" name="正方形/長方形 104">
          <a:extLst>
            <a:ext uri="{FF2B5EF4-FFF2-40B4-BE49-F238E27FC236}">
              <a16:creationId xmlns:a16="http://schemas.microsoft.com/office/drawing/2014/main" id="{0E35D998-AA3F-434B-BCDE-207CE5DC73AC}"/>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6" name="正方形/長方形 105">
          <a:extLst>
            <a:ext uri="{FF2B5EF4-FFF2-40B4-BE49-F238E27FC236}">
              <a16:creationId xmlns:a16="http://schemas.microsoft.com/office/drawing/2014/main" id="{DA61998E-C40B-4987-A29D-DB769510BACC}"/>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7" name="正方形/長方形 106">
          <a:extLst>
            <a:ext uri="{FF2B5EF4-FFF2-40B4-BE49-F238E27FC236}">
              <a16:creationId xmlns:a16="http://schemas.microsoft.com/office/drawing/2014/main" id="{307CD22C-0B8F-44DE-B180-09D8C6D99E88}"/>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8" name="正方形/長方形 107">
          <a:extLst>
            <a:ext uri="{FF2B5EF4-FFF2-40B4-BE49-F238E27FC236}">
              <a16:creationId xmlns:a16="http://schemas.microsoft.com/office/drawing/2014/main" id="{028B9282-D8E7-41C6-8C73-A2A293E5A022}"/>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9" name="正方形/長方形 108">
          <a:extLst>
            <a:ext uri="{FF2B5EF4-FFF2-40B4-BE49-F238E27FC236}">
              <a16:creationId xmlns:a16="http://schemas.microsoft.com/office/drawing/2014/main" id="{78C6DE8E-5FC5-4E92-BFC8-6DC4343E4579}"/>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0" name="正方形/長方形 109">
          <a:extLst>
            <a:ext uri="{FF2B5EF4-FFF2-40B4-BE49-F238E27FC236}">
              <a16:creationId xmlns:a16="http://schemas.microsoft.com/office/drawing/2014/main" id="{94949A67-4899-4E9F-B255-EBC4C6515F68}"/>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1" name="テキスト ボックス 110">
          <a:extLst>
            <a:ext uri="{FF2B5EF4-FFF2-40B4-BE49-F238E27FC236}">
              <a16:creationId xmlns:a16="http://schemas.microsoft.com/office/drawing/2014/main" id="{C867098E-BF5A-4171-8828-861934801DCA}"/>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平均等と比較すると、かなり高い値となっている。これは人口の急増に対応するために学校施設、総合福祉保健センター、環境センター等を比較的短期間で整備したことや新幹線新駅建設に伴う区画整理用地の土地開発公社による先行取得などにより、将来負担額が大きくなっていることが主な要因である。</a:t>
          </a:r>
        </a:p>
        <a:p>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現在は、下記のとおり将来負担比率が減少傾向であり、今後もプライマリーバランスの黒字を維持することなどにより、引き続き比率の低減に努める。</a:t>
          </a:r>
        </a:p>
      </xdr:txBody>
    </xdr:sp>
    <xdr:clientData/>
  </xdr:twoCellAnchor>
  <xdr:oneCellAnchor>
    <xdr:from>
      <xdr:col>57</xdr:col>
      <xdr:colOff>111125</xdr:colOff>
      <xdr:row>23</xdr:row>
      <xdr:rowOff>47625</xdr:rowOff>
    </xdr:from>
    <xdr:ext cx="349839" cy="225703"/>
    <xdr:sp macro="" textlink="">
      <xdr:nvSpPr>
        <xdr:cNvPr id="112" name="テキスト ボックス 111">
          <a:extLst>
            <a:ext uri="{FF2B5EF4-FFF2-40B4-BE49-F238E27FC236}">
              <a16:creationId xmlns:a16="http://schemas.microsoft.com/office/drawing/2014/main" id="{F5CA6472-D0BC-4134-9B37-5D7ACFB50277}"/>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3" name="直線コネクタ 112">
          <a:extLst>
            <a:ext uri="{FF2B5EF4-FFF2-40B4-BE49-F238E27FC236}">
              <a16:creationId xmlns:a16="http://schemas.microsoft.com/office/drawing/2014/main" id="{971E4788-60B4-4E84-A1EA-05CFBB566EDD}"/>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4" name="テキスト ボックス 113">
          <a:extLst>
            <a:ext uri="{FF2B5EF4-FFF2-40B4-BE49-F238E27FC236}">
              <a16:creationId xmlns:a16="http://schemas.microsoft.com/office/drawing/2014/main" id="{073482F7-CFAF-4376-AEE7-E2404C9360B8}"/>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5" name="直線コネクタ 114">
          <a:extLst>
            <a:ext uri="{FF2B5EF4-FFF2-40B4-BE49-F238E27FC236}">
              <a16:creationId xmlns:a16="http://schemas.microsoft.com/office/drawing/2014/main" id="{7D8B7A76-2423-4A29-A276-11DADEFA8B25}"/>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6" name="テキスト ボックス 115">
          <a:extLst>
            <a:ext uri="{FF2B5EF4-FFF2-40B4-BE49-F238E27FC236}">
              <a16:creationId xmlns:a16="http://schemas.microsoft.com/office/drawing/2014/main" id="{D7992169-6D25-4C57-B7C3-E91CB89D750D}"/>
            </a:ext>
          </a:extLst>
        </xdr:cNvPr>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7" name="直線コネクタ 116">
          <a:extLst>
            <a:ext uri="{FF2B5EF4-FFF2-40B4-BE49-F238E27FC236}">
              <a16:creationId xmlns:a16="http://schemas.microsoft.com/office/drawing/2014/main" id="{14FF9ECB-95BB-431D-A812-307C9DCD22D3}"/>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8" name="テキスト ボックス 117">
          <a:extLst>
            <a:ext uri="{FF2B5EF4-FFF2-40B4-BE49-F238E27FC236}">
              <a16:creationId xmlns:a16="http://schemas.microsoft.com/office/drawing/2014/main" id="{54B962E6-42AA-4CF3-9DEC-0F308A376908}"/>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9" name="直線コネクタ 118">
          <a:extLst>
            <a:ext uri="{FF2B5EF4-FFF2-40B4-BE49-F238E27FC236}">
              <a16:creationId xmlns:a16="http://schemas.microsoft.com/office/drawing/2014/main" id="{72D71C18-EEE4-4EF1-B089-0DED5DAB6706}"/>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0" name="テキスト ボックス 119">
          <a:extLst>
            <a:ext uri="{FF2B5EF4-FFF2-40B4-BE49-F238E27FC236}">
              <a16:creationId xmlns:a16="http://schemas.microsoft.com/office/drawing/2014/main" id="{F979AEF7-8DE0-4BCA-9FF8-816A2A9AA814}"/>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1" name="直線コネクタ 120">
          <a:extLst>
            <a:ext uri="{FF2B5EF4-FFF2-40B4-BE49-F238E27FC236}">
              <a16:creationId xmlns:a16="http://schemas.microsoft.com/office/drawing/2014/main" id="{DB59D572-4778-4CC9-94ED-D5E6540F997A}"/>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2" name="テキスト ボックス 121">
          <a:extLst>
            <a:ext uri="{FF2B5EF4-FFF2-40B4-BE49-F238E27FC236}">
              <a16:creationId xmlns:a16="http://schemas.microsoft.com/office/drawing/2014/main" id="{46DEF7FB-BE5F-47C7-9928-B4A01BCACEE4}"/>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3" name="直線コネクタ 122">
          <a:extLst>
            <a:ext uri="{FF2B5EF4-FFF2-40B4-BE49-F238E27FC236}">
              <a16:creationId xmlns:a16="http://schemas.microsoft.com/office/drawing/2014/main" id="{AA29EA6A-64E6-4181-A593-860B49EFFA2E}"/>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4" name="テキスト ボックス 123">
          <a:extLst>
            <a:ext uri="{FF2B5EF4-FFF2-40B4-BE49-F238E27FC236}">
              <a16:creationId xmlns:a16="http://schemas.microsoft.com/office/drawing/2014/main" id="{9566C8E1-AA77-4E43-8483-E04067AB29DD}"/>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5" name="直線コネクタ 124">
          <a:extLst>
            <a:ext uri="{FF2B5EF4-FFF2-40B4-BE49-F238E27FC236}">
              <a16:creationId xmlns:a16="http://schemas.microsoft.com/office/drawing/2014/main" id="{FDFFE297-7D29-4124-BD50-54F8F6D82BD8}"/>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6" name="債務償還比率グラフ枠">
          <a:extLst>
            <a:ext uri="{FF2B5EF4-FFF2-40B4-BE49-F238E27FC236}">
              <a16:creationId xmlns:a16="http://schemas.microsoft.com/office/drawing/2014/main" id="{C1FA1665-75C0-415B-BE42-9C6CAA1CE28E}"/>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121885</xdr:rowOff>
    </xdr:to>
    <xdr:cxnSp macro="">
      <xdr:nvCxnSpPr>
        <xdr:cNvPr id="127" name="直線コネクタ 126">
          <a:extLst>
            <a:ext uri="{FF2B5EF4-FFF2-40B4-BE49-F238E27FC236}">
              <a16:creationId xmlns:a16="http://schemas.microsoft.com/office/drawing/2014/main" id="{1564D4E6-BF8F-48BA-8BE9-9905425B4ADE}"/>
            </a:ext>
          </a:extLst>
        </xdr:cNvPr>
        <xdr:cNvCxnSpPr/>
      </xdr:nvCxnSpPr>
      <xdr:spPr>
        <a:xfrm flipV="1">
          <a:off x="14793595" y="5312833"/>
          <a:ext cx="1269" cy="12384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125712</xdr:rowOff>
    </xdr:from>
    <xdr:ext cx="560923" cy="259045"/>
    <xdr:sp macro="" textlink="">
      <xdr:nvSpPr>
        <xdr:cNvPr id="128" name="債務償還比率最小値テキスト">
          <a:extLst>
            <a:ext uri="{FF2B5EF4-FFF2-40B4-BE49-F238E27FC236}">
              <a16:creationId xmlns:a16="http://schemas.microsoft.com/office/drawing/2014/main" id="{DF423EBA-E94C-438D-A28E-DADBB765D783}"/>
            </a:ext>
          </a:extLst>
        </xdr:cNvPr>
        <xdr:cNvSpPr txBox="1"/>
      </xdr:nvSpPr>
      <xdr:spPr>
        <a:xfrm>
          <a:off x="14846300" y="6555087"/>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121885</xdr:rowOff>
    </xdr:from>
    <xdr:to>
      <xdr:col>76</xdr:col>
      <xdr:colOff>111125</xdr:colOff>
      <xdr:row>33</xdr:row>
      <xdr:rowOff>121885</xdr:rowOff>
    </xdr:to>
    <xdr:cxnSp macro="">
      <xdr:nvCxnSpPr>
        <xdr:cNvPr id="129" name="直線コネクタ 128">
          <a:extLst>
            <a:ext uri="{FF2B5EF4-FFF2-40B4-BE49-F238E27FC236}">
              <a16:creationId xmlns:a16="http://schemas.microsoft.com/office/drawing/2014/main" id="{66E7F8D4-7ABC-4DAB-8E22-E0956781EA2C}"/>
            </a:ext>
          </a:extLst>
        </xdr:cNvPr>
        <xdr:cNvCxnSpPr/>
      </xdr:nvCxnSpPr>
      <xdr:spPr>
        <a:xfrm>
          <a:off x="14706600" y="6551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0" name="債務償還比率最大値テキスト">
          <a:extLst>
            <a:ext uri="{FF2B5EF4-FFF2-40B4-BE49-F238E27FC236}">
              <a16:creationId xmlns:a16="http://schemas.microsoft.com/office/drawing/2014/main" id="{5392E40D-3F1D-440D-ACB6-14BA4FE26AFF}"/>
            </a:ext>
          </a:extLst>
        </xdr:cNvPr>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1" name="直線コネクタ 130">
          <a:extLst>
            <a:ext uri="{FF2B5EF4-FFF2-40B4-BE49-F238E27FC236}">
              <a16:creationId xmlns:a16="http://schemas.microsoft.com/office/drawing/2014/main" id="{C742AFF5-6778-4B70-8F74-ECA8C654D371}"/>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7030</xdr:rowOff>
    </xdr:from>
    <xdr:ext cx="469744" cy="259045"/>
    <xdr:sp macro="" textlink="">
      <xdr:nvSpPr>
        <xdr:cNvPr id="132" name="債務償還比率平均値テキスト">
          <a:extLst>
            <a:ext uri="{FF2B5EF4-FFF2-40B4-BE49-F238E27FC236}">
              <a16:creationId xmlns:a16="http://schemas.microsoft.com/office/drawing/2014/main" id="{B85462CC-5990-4CD1-ACEB-D7CED2E8A1E7}"/>
            </a:ext>
          </a:extLst>
        </xdr:cNvPr>
        <xdr:cNvSpPr txBox="1"/>
      </xdr:nvSpPr>
      <xdr:spPr>
        <a:xfrm>
          <a:off x="14846300" y="57506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155603</xdr:rowOff>
    </xdr:from>
    <xdr:to>
      <xdr:col>76</xdr:col>
      <xdr:colOff>73025</xdr:colOff>
      <xdr:row>30</xdr:row>
      <xdr:rowOff>85753</xdr:rowOff>
    </xdr:to>
    <xdr:sp macro="" textlink="">
      <xdr:nvSpPr>
        <xdr:cNvPr id="133" name="フローチャート: 判断 132">
          <a:extLst>
            <a:ext uri="{FF2B5EF4-FFF2-40B4-BE49-F238E27FC236}">
              <a16:creationId xmlns:a16="http://schemas.microsoft.com/office/drawing/2014/main" id="{CAEFD2FB-8846-461E-B145-D8735D2108D5}"/>
            </a:ext>
          </a:extLst>
        </xdr:cNvPr>
        <xdr:cNvSpPr/>
      </xdr:nvSpPr>
      <xdr:spPr>
        <a:xfrm>
          <a:off x="14744700" y="5899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109665</xdr:rowOff>
    </xdr:from>
    <xdr:to>
      <xdr:col>72</xdr:col>
      <xdr:colOff>123825</xdr:colOff>
      <xdr:row>30</xdr:row>
      <xdr:rowOff>39815</xdr:rowOff>
    </xdr:to>
    <xdr:sp macro="" textlink="">
      <xdr:nvSpPr>
        <xdr:cNvPr id="134" name="フローチャート: 判断 133">
          <a:extLst>
            <a:ext uri="{FF2B5EF4-FFF2-40B4-BE49-F238E27FC236}">
              <a16:creationId xmlns:a16="http://schemas.microsoft.com/office/drawing/2014/main" id="{4B5EB1AE-15B1-45F7-A5D2-02ADE091FA98}"/>
            </a:ext>
          </a:extLst>
        </xdr:cNvPr>
        <xdr:cNvSpPr/>
      </xdr:nvSpPr>
      <xdr:spPr>
        <a:xfrm>
          <a:off x="14033500" y="5853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106257</xdr:rowOff>
    </xdr:from>
    <xdr:to>
      <xdr:col>68</xdr:col>
      <xdr:colOff>123825</xdr:colOff>
      <xdr:row>31</xdr:row>
      <xdr:rowOff>36407</xdr:rowOff>
    </xdr:to>
    <xdr:sp macro="" textlink="">
      <xdr:nvSpPr>
        <xdr:cNvPr id="135" name="フローチャート: 判断 134">
          <a:extLst>
            <a:ext uri="{FF2B5EF4-FFF2-40B4-BE49-F238E27FC236}">
              <a16:creationId xmlns:a16="http://schemas.microsoft.com/office/drawing/2014/main" id="{7BA7F731-8CAA-4D21-A5FF-A7CD4D8F873D}"/>
            </a:ext>
          </a:extLst>
        </xdr:cNvPr>
        <xdr:cNvSpPr/>
      </xdr:nvSpPr>
      <xdr:spPr>
        <a:xfrm>
          <a:off x="13271500" y="6021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110695</xdr:rowOff>
    </xdr:from>
    <xdr:to>
      <xdr:col>64</xdr:col>
      <xdr:colOff>123825</xdr:colOff>
      <xdr:row>31</xdr:row>
      <xdr:rowOff>40845</xdr:rowOff>
    </xdr:to>
    <xdr:sp macro="" textlink="">
      <xdr:nvSpPr>
        <xdr:cNvPr id="136" name="フローチャート: 判断 135">
          <a:extLst>
            <a:ext uri="{FF2B5EF4-FFF2-40B4-BE49-F238E27FC236}">
              <a16:creationId xmlns:a16="http://schemas.microsoft.com/office/drawing/2014/main" id="{D0FC69D0-51AB-4979-938A-638732DC8675}"/>
            </a:ext>
          </a:extLst>
        </xdr:cNvPr>
        <xdr:cNvSpPr/>
      </xdr:nvSpPr>
      <xdr:spPr>
        <a:xfrm>
          <a:off x="12509500" y="602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91743</xdr:rowOff>
    </xdr:from>
    <xdr:to>
      <xdr:col>60</xdr:col>
      <xdr:colOff>123825</xdr:colOff>
      <xdr:row>31</xdr:row>
      <xdr:rowOff>21893</xdr:rowOff>
    </xdr:to>
    <xdr:sp macro="" textlink="">
      <xdr:nvSpPr>
        <xdr:cNvPr id="137" name="フローチャート: 判断 136">
          <a:extLst>
            <a:ext uri="{FF2B5EF4-FFF2-40B4-BE49-F238E27FC236}">
              <a16:creationId xmlns:a16="http://schemas.microsoft.com/office/drawing/2014/main" id="{99752787-CDB4-442B-A88A-56B180474E02}"/>
            </a:ext>
          </a:extLst>
        </xdr:cNvPr>
        <xdr:cNvSpPr/>
      </xdr:nvSpPr>
      <xdr:spPr>
        <a:xfrm>
          <a:off x="11747500" y="6006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8" name="テキスト ボックス 137">
          <a:extLst>
            <a:ext uri="{FF2B5EF4-FFF2-40B4-BE49-F238E27FC236}">
              <a16:creationId xmlns:a16="http://schemas.microsoft.com/office/drawing/2014/main" id="{76154B85-08F5-42C4-893F-64395FCE872B}"/>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9" name="テキスト ボックス 138">
          <a:extLst>
            <a:ext uri="{FF2B5EF4-FFF2-40B4-BE49-F238E27FC236}">
              <a16:creationId xmlns:a16="http://schemas.microsoft.com/office/drawing/2014/main" id="{04DFD592-5480-4B1C-B859-852E5CE5A71E}"/>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1142E2EC-4BE3-41C1-A9CC-EEA3898EB536}"/>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CEB89BFE-2224-44DF-9182-C00ED938881F}"/>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BE783C62-F722-4D8A-96D7-F01408A40F69}"/>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70033</xdr:rowOff>
    </xdr:from>
    <xdr:to>
      <xdr:col>76</xdr:col>
      <xdr:colOff>73025</xdr:colOff>
      <xdr:row>31</xdr:row>
      <xdr:rowOff>183</xdr:rowOff>
    </xdr:to>
    <xdr:sp macro="" textlink="">
      <xdr:nvSpPr>
        <xdr:cNvPr id="143" name="楕円 142">
          <a:extLst>
            <a:ext uri="{FF2B5EF4-FFF2-40B4-BE49-F238E27FC236}">
              <a16:creationId xmlns:a16="http://schemas.microsoft.com/office/drawing/2014/main" id="{47AD5C51-756D-48B5-95DA-8EE914EA25D2}"/>
            </a:ext>
          </a:extLst>
        </xdr:cNvPr>
        <xdr:cNvSpPr/>
      </xdr:nvSpPr>
      <xdr:spPr>
        <a:xfrm>
          <a:off x="14744700" y="5985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48460</xdr:rowOff>
    </xdr:from>
    <xdr:ext cx="469744" cy="259045"/>
    <xdr:sp macro="" textlink="">
      <xdr:nvSpPr>
        <xdr:cNvPr id="144" name="債務償還比率該当値テキスト">
          <a:extLst>
            <a:ext uri="{FF2B5EF4-FFF2-40B4-BE49-F238E27FC236}">
              <a16:creationId xmlns:a16="http://schemas.microsoft.com/office/drawing/2014/main" id="{7679F927-0C3B-4C51-973A-A04DB1BC3444}"/>
            </a:ext>
          </a:extLst>
        </xdr:cNvPr>
        <xdr:cNvSpPr txBox="1"/>
      </xdr:nvSpPr>
      <xdr:spPr>
        <a:xfrm>
          <a:off x="14846300" y="59634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151165</xdr:rowOff>
    </xdr:from>
    <xdr:to>
      <xdr:col>72</xdr:col>
      <xdr:colOff>123825</xdr:colOff>
      <xdr:row>30</xdr:row>
      <xdr:rowOff>81315</xdr:rowOff>
    </xdr:to>
    <xdr:sp macro="" textlink="">
      <xdr:nvSpPr>
        <xdr:cNvPr id="145" name="楕円 144">
          <a:extLst>
            <a:ext uri="{FF2B5EF4-FFF2-40B4-BE49-F238E27FC236}">
              <a16:creationId xmlns:a16="http://schemas.microsoft.com/office/drawing/2014/main" id="{374AA188-B7D0-4872-A196-2345D4C999B0}"/>
            </a:ext>
          </a:extLst>
        </xdr:cNvPr>
        <xdr:cNvSpPr/>
      </xdr:nvSpPr>
      <xdr:spPr>
        <a:xfrm>
          <a:off x="14033500" y="5894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30515</xdr:rowOff>
    </xdr:from>
    <xdr:to>
      <xdr:col>76</xdr:col>
      <xdr:colOff>22225</xdr:colOff>
      <xdr:row>30</xdr:row>
      <xdr:rowOff>120833</xdr:rowOff>
    </xdr:to>
    <xdr:cxnSp macro="">
      <xdr:nvCxnSpPr>
        <xdr:cNvPr id="146" name="直線コネクタ 145">
          <a:extLst>
            <a:ext uri="{FF2B5EF4-FFF2-40B4-BE49-F238E27FC236}">
              <a16:creationId xmlns:a16="http://schemas.microsoft.com/office/drawing/2014/main" id="{A3EFE4D1-379D-4C78-BDD6-B31C18AEE7C7}"/>
            </a:ext>
          </a:extLst>
        </xdr:cNvPr>
        <xdr:cNvCxnSpPr/>
      </xdr:nvCxnSpPr>
      <xdr:spPr>
        <a:xfrm>
          <a:off x="14084300" y="5945540"/>
          <a:ext cx="711200" cy="90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166109</xdr:rowOff>
    </xdr:from>
    <xdr:to>
      <xdr:col>68</xdr:col>
      <xdr:colOff>123825</xdr:colOff>
      <xdr:row>31</xdr:row>
      <xdr:rowOff>96259</xdr:rowOff>
    </xdr:to>
    <xdr:sp macro="" textlink="">
      <xdr:nvSpPr>
        <xdr:cNvPr id="147" name="楕円 146">
          <a:extLst>
            <a:ext uri="{FF2B5EF4-FFF2-40B4-BE49-F238E27FC236}">
              <a16:creationId xmlns:a16="http://schemas.microsoft.com/office/drawing/2014/main" id="{3E17A804-8DA8-42A6-A15B-D5D976D37912}"/>
            </a:ext>
          </a:extLst>
        </xdr:cNvPr>
        <xdr:cNvSpPr/>
      </xdr:nvSpPr>
      <xdr:spPr>
        <a:xfrm>
          <a:off x="13271500" y="6081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30515</xdr:rowOff>
    </xdr:from>
    <xdr:to>
      <xdr:col>72</xdr:col>
      <xdr:colOff>73025</xdr:colOff>
      <xdr:row>31</xdr:row>
      <xdr:rowOff>45459</xdr:rowOff>
    </xdr:to>
    <xdr:cxnSp macro="">
      <xdr:nvCxnSpPr>
        <xdr:cNvPr id="148" name="直線コネクタ 147">
          <a:extLst>
            <a:ext uri="{FF2B5EF4-FFF2-40B4-BE49-F238E27FC236}">
              <a16:creationId xmlns:a16="http://schemas.microsoft.com/office/drawing/2014/main" id="{1BE3CFE2-5D04-4620-9E63-65EBF374EF02}"/>
            </a:ext>
          </a:extLst>
        </xdr:cNvPr>
        <xdr:cNvCxnSpPr/>
      </xdr:nvCxnSpPr>
      <xdr:spPr>
        <a:xfrm flipV="1">
          <a:off x="13322300" y="5945540"/>
          <a:ext cx="762000" cy="186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31</xdr:row>
      <xdr:rowOff>126958</xdr:rowOff>
    </xdr:from>
    <xdr:to>
      <xdr:col>64</xdr:col>
      <xdr:colOff>123825</xdr:colOff>
      <xdr:row>32</xdr:row>
      <xdr:rowOff>57108</xdr:rowOff>
    </xdr:to>
    <xdr:sp macro="" textlink="">
      <xdr:nvSpPr>
        <xdr:cNvPr id="149" name="楕円 148">
          <a:extLst>
            <a:ext uri="{FF2B5EF4-FFF2-40B4-BE49-F238E27FC236}">
              <a16:creationId xmlns:a16="http://schemas.microsoft.com/office/drawing/2014/main" id="{6D71DD25-7926-4881-8347-1C0A55CE18C6}"/>
            </a:ext>
          </a:extLst>
        </xdr:cNvPr>
        <xdr:cNvSpPr/>
      </xdr:nvSpPr>
      <xdr:spPr>
        <a:xfrm>
          <a:off x="12509500" y="6213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31</xdr:row>
      <xdr:rowOff>45459</xdr:rowOff>
    </xdr:from>
    <xdr:to>
      <xdr:col>68</xdr:col>
      <xdr:colOff>73025</xdr:colOff>
      <xdr:row>32</xdr:row>
      <xdr:rowOff>6308</xdr:rowOff>
    </xdr:to>
    <xdr:cxnSp macro="">
      <xdr:nvCxnSpPr>
        <xdr:cNvPr id="150" name="直線コネクタ 149">
          <a:extLst>
            <a:ext uri="{FF2B5EF4-FFF2-40B4-BE49-F238E27FC236}">
              <a16:creationId xmlns:a16="http://schemas.microsoft.com/office/drawing/2014/main" id="{899ECAC8-8EEE-42CD-A48C-4D0158145BF6}"/>
            </a:ext>
          </a:extLst>
        </xdr:cNvPr>
        <xdr:cNvCxnSpPr/>
      </xdr:nvCxnSpPr>
      <xdr:spPr>
        <a:xfrm flipV="1">
          <a:off x="12560300" y="6131934"/>
          <a:ext cx="762000" cy="132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32</xdr:row>
      <xdr:rowOff>41748</xdr:rowOff>
    </xdr:from>
    <xdr:to>
      <xdr:col>60</xdr:col>
      <xdr:colOff>123825</xdr:colOff>
      <xdr:row>32</xdr:row>
      <xdr:rowOff>143348</xdr:rowOff>
    </xdr:to>
    <xdr:sp macro="" textlink="">
      <xdr:nvSpPr>
        <xdr:cNvPr id="151" name="楕円 150">
          <a:extLst>
            <a:ext uri="{FF2B5EF4-FFF2-40B4-BE49-F238E27FC236}">
              <a16:creationId xmlns:a16="http://schemas.microsoft.com/office/drawing/2014/main" id="{AD707353-9BC9-4D50-8E4F-5C4FB97BD2D4}"/>
            </a:ext>
          </a:extLst>
        </xdr:cNvPr>
        <xdr:cNvSpPr/>
      </xdr:nvSpPr>
      <xdr:spPr>
        <a:xfrm>
          <a:off x="11747500" y="6299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32</xdr:row>
      <xdr:rowOff>6308</xdr:rowOff>
    </xdr:from>
    <xdr:to>
      <xdr:col>64</xdr:col>
      <xdr:colOff>73025</xdr:colOff>
      <xdr:row>32</xdr:row>
      <xdr:rowOff>92548</xdr:rowOff>
    </xdr:to>
    <xdr:cxnSp macro="">
      <xdr:nvCxnSpPr>
        <xdr:cNvPr id="152" name="直線コネクタ 151">
          <a:extLst>
            <a:ext uri="{FF2B5EF4-FFF2-40B4-BE49-F238E27FC236}">
              <a16:creationId xmlns:a16="http://schemas.microsoft.com/office/drawing/2014/main" id="{990448E0-CC3A-4B6D-ADEB-57C74E92D298}"/>
            </a:ext>
          </a:extLst>
        </xdr:cNvPr>
        <xdr:cNvCxnSpPr/>
      </xdr:nvCxnSpPr>
      <xdr:spPr>
        <a:xfrm flipV="1">
          <a:off x="11798300" y="6264233"/>
          <a:ext cx="762000" cy="86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56342</xdr:rowOff>
    </xdr:from>
    <xdr:ext cx="469744" cy="259045"/>
    <xdr:sp macro="" textlink="">
      <xdr:nvSpPr>
        <xdr:cNvPr id="153" name="n_1aveValue債務償還比率">
          <a:extLst>
            <a:ext uri="{FF2B5EF4-FFF2-40B4-BE49-F238E27FC236}">
              <a16:creationId xmlns:a16="http://schemas.microsoft.com/office/drawing/2014/main" id="{61BFB80D-E0C7-420C-A509-1841EA14274B}"/>
            </a:ext>
          </a:extLst>
        </xdr:cNvPr>
        <xdr:cNvSpPr txBox="1"/>
      </xdr:nvSpPr>
      <xdr:spPr>
        <a:xfrm>
          <a:off x="13836727" y="5628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52934</xdr:rowOff>
    </xdr:from>
    <xdr:ext cx="469744" cy="259045"/>
    <xdr:sp macro="" textlink="">
      <xdr:nvSpPr>
        <xdr:cNvPr id="154" name="n_2aveValue債務償還比率">
          <a:extLst>
            <a:ext uri="{FF2B5EF4-FFF2-40B4-BE49-F238E27FC236}">
              <a16:creationId xmlns:a16="http://schemas.microsoft.com/office/drawing/2014/main" id="{11FE6AE5-3223-4B7E-A19E-F729C000C0DF}"/>
            </a:ext>
          </a:extLst>
        </xdr:cNvPr>
        <xdr:cNvSpPr txBox="1"/>
      </xdr:nvSpPr>
      <xdr:spPr>
        <a:xfrm>
          <a:off x="13087427" y="5796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57372</xdr:rowOff>
    </xdr:from>
    <xdr:ext cx="469744" cy="259045"/>
    <xdr:sp macro="" textlink="">
      <xdr:nvSpPr>
        <xdr:cNvPr id="155" name="n_3aveValue債務償還比率">
          <a:extLst>
            <a:ext uri="{FF2B5EF4-FFF2-40B4-BE49-F238E27FC236}">
              <a16:creationId xmlns:a16="http://schemas.microsoft.com/office/drawing/2014/main" id="{57DFDE3C-6AA6-40B4-B288-1DD0FCBE0C63}"/>
            </a:ext>
          </a:extLst>
        </xdr:cNvPr>
        <xdr:cNvSpPr txBox="1"/>
      </xdr:nvSpPr>
      <xdr:spPr>
        <a:xfrm>
          <a:off x="12325427" y="5800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38420</xdr:rowOff>
    </xdr:from>
    <xdr:ext cx="469744" cy="259045"/>
    <xdr:sp macro="" textlink="">
      <xdr:nvSpPr>
        <xdr:cNvPr id="156" name="n_4aveValue債務償還比率">
          <a:extLst>
            <a:ext uri="{FF2B5EF4-FFF2-40B4-BE49-F238E27FC236}">
              <a16:creationId xmlns:a16="http://schemas.microsoft.com/office/drawing/2014/main" id="{6D41D6C2-3A72-46DC-8B9A-8884D0862D4E}"/>
            </a:ext>
          </a:extLst>
        </xdr:cNvPr>
        <xdr:cNvSpPr txBox="1"/>
      </xdr:nvSpPr>
      <xdr:spPr>
        <a:xfrm>
          <a:off x="11563427" y="5781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30</xdr:row>
      <xdr:rowOff>72442</xdr:rowOff>
    </xdr:from>
    <xdr:ext cx="469744" cy="259045"/>
    <xdr:sp macro="" textlink="">
      <xdr:nvSpPr>
        <xdr:cNvPr id="157" name="n_1mainValue債務償還比率">
          <a:extLst>
            <a:ext uri="{FF2B5EF4-FFF2-40B4-BE49-F238E27FC236}">
              <a16:creationId xmlns:a16="http://schemas.microsoft.com/office/drawing/2014/main" id="{0741CF37-BE19-4E7C-8AAF-FA9DDCDEE157}"/>
            </a:ext>
          </a:extLst>
        </xdr:cNvPr>
        <xdr:cNvSpPr txBox="1"/>
      </xdr:nvSpPr>
      <xdr:spPr>
        <a:xfrm>
          <a:off x="13836727" y="5987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87386</xdr:rowOff>
    </xdr:from>
    <xdr:ext cx="469744" cy="259045"/>
    <xdr:sp macro="" textlink="">
      <xdr:nvSpPr>
        <xdr:cNvPr id="158" name="n_2mainValue債務償還比率">
          <a:extLst>
            <a:ext uri="{FF2B5EF4-FFF2-40B4-BE49-F238E27FC236}">
              <a16:creationId xmlns:a16="http://schemas.microsoft.com/office/drawing/2014/main" id="{C0ACC02F-E5D6-4BCF-8EC7-B9101B1E360E}"/>
            </a:ext>
          </a:extLst>
        </xdr:cNvPr>
        <xdr:cNvSpPr txBox="1"/>
      </xdr:nvSpPr>
      <xdr:spPr>
        <a:xfrm>
          <a:off x="13087427" y="6173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48235</xdr:rowOff>
    </xdr:from>
    <xdr:ext cx="469744" cy="259045"/>
    <xdr:sp macro="" textlink="">
      <xdr:nvSpPr>
        <xdr:cNvPr id="159" name="n_3mainValue債務償還比率">
          <a:extLst>
            <a:ext uri="{FF2B5EF4-FFF2-40B4-BE49-F238E27FC236}">
              <a16:creationId xmlns:a16="http://schemas.microsoft.com/office/drawing/2014/main" id="{A859E675-42B3-44B2-8DCD-82F4822FFB04}"/>
            </a:ext>
          </a:extLst>
        </xdr:cNvPr>
        <xdr:cNvSpPr txBox="1"/>
      </xdr:nvSpPr>
      <xdr:spPr>
        <a:xfrm>
          <a:off x="12325427" y="63061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134475</xdr:rowOff>
    </xdr:from>
    <xdr:ext cx="469744" cy="259045"/>
    <xdr:sp macro="" textlink="">
      <xdr:nvSpPr>
        <xdr:cNvPr id="160" name="n_4mainValue債務償還比率">
          <a:extLst>
            <a:ext uri="{FF2B5EF4-FFF2-40B4-BE49-F238E27FC236}">
              <a16:creationId xmlns:a16="http://schemas.microsoft.com/office/drawing/2014/main" id="{BA41328A-72E4-4F3A-8BA1-7DB4E53B019D}"/>
            </a:ext>
          </a:extLst>
        </xdr:cNvPr>
        <xdr:cNvSpPr txBox="1"/>
      </xdr:nvSpPr>
      <xdr:spPr>
        <a:xfrm>
          <a:off x="11563427" y="63924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1" name="正方形/長方形 160">
          <a:extLst>
            <a:ext uri="{FF2B5EF4-FFF2-40B4-BE49-F238E27FC236}">
              <a16:creationId xmlns:a16="http://schemas.microsoft.com/office/drawing/2014/main" id="{93FFEC1E-F5A0-45EA-A2E5-B317D61D76D1}"/>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2" name="正方形/長方形 161">
          <a:extLst>
            <a:ext uri="{FF2B5EF4-FFF2-40B4-BE49-F238E27FC236}">
              <a16:creationId xmlns:a16="http://schemas.microsoft.com/office/drawing/2014/main" id="{E80C26E5-EFC8-4AF1-9ABB-FB88615E231C}"/>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3" name="テキスト ボックス 162">
          <a:extLst>
            <a:ext uri="{FF2B5EF4-FFF2-40B4-BE49-F238E27FC236}">
              <a16:creationId xmlns:a16="http://schemas.microsoft.com/office/drawing/2014/main" id="{4FB51BDC-2061-4466-BC68-EB6E2E0A546B}"/>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4" name="テキスト ボックス 163">
          <a:extLst>
            <a:ext uri="{FF2B5EF4-FFF2-40B4-BE49-F238E27FC236}">
              <a16:creationId xmlns:a16="http://schemas.microsoft.com/office/drawing/2014/main" id="{2C164AD0-3A11-41E4-BD39-765BD11BC04F}"/>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5" name="テキスト ボックス 164">
          <a:extLst>
            <a:ext uri="{FF2B5EF4-FFF2-40B4-BE49-F238E27FC236}">
              <a16:creationId xmlns:a16="http://schemas.microsoft.com/office/drawing/2014/main" id="{4C3BE47A-7958-4A2D-A90C-6F2F96CFC40C}"/>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6" name="テキスト ボックス 165">
          <a:extLst>
            <a:ext uri="{FF2B5EF4-FFF2-40B4-BE49-F238E27FC236}">
              <a16:creationId xmlns:a16="http://schemas.microsoft.com/office/drawing/2014/main" id="{6F1B8CDF-CE52-43AF-A893-73E875C73073}"/>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592CAAFD-6623-4098-AA48-D8DB7B3C5C9E}"/>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F691A446-206A-4ED8-B9D5-C1D5D5B28594}"/>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D91F6867-383E-439E-9E5E-99F02F4FA2AB}"/>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5CDD59A1-E9F5-49D2-844A-A778EAD08DC4}"/>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滋賀県栗東市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73BED0CF-F565-4CAC-B50B-FAE6052A5158}"/>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D6EC9731-3596-4CFD-8C30-64AB2E07E96C}"/>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EEE9C569-E62C-45C6-B731-12226C28838F}"/>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50AB26BA-A2A9-414B-A064-0AAB3756C6B8}"/>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E14D0AF4-476C-4121-A579-5555239CD193}"/>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C496CDB8-74D5-49B4-A090-FF6940CADDDE}"/>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70,578
69,105
52.69
28,222,618
27,394,005
750,315
15,473,490
36,969,621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347D9557-F225-4614-AA25-5D9764555A07}"/>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A8558C0A-778A-4900-ADC1-C17EB746BEBA}"/>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FBFD4950-2ADC-47DC-A906-63B07777E7D2}"/>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11.8
86.4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7AF1F5BD-57FB-449E-BD5B-DFBB252B34A6}"/>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D88E7387-BBF9-49A2-BCCE-E3901313302E}"/>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A34EB528-7E30-42B5-9513-2B5A73F0C1DC}"/>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7B14D4C3-82AA-442A-90AF-9E8968E5BA49}"/>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23CC9ED4-F175-4180-BD3D-8623A5AE6622}"/>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E315F456-E3F7-48EC-9959-915963FE5552}"/>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78895D94-70FE-4288-89B8-11A4335E37D7}"/>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2C9B8E8C-709B-48D7-8BAB-21B781A0CEB6}"/>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A167BFE0-A563-476C-BE01-2A152A180245}"/>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D11EDAF-F8A4-413E-B986-54253FC49477}"/>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1779B3B7-2CC3-40AC-A2E1-169C5D33EB6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8BED41F4-9C1F-49E8-815A-1712B2A7707B}"/>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5EDFDFAB-CCF8-45E3-B910-8D4E9C1E903C}"/>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D2AC0B61-39AE-4807-BBC3-CBB4E0F0C594}"/>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A75B3760-A613-4B5C-8092-A6D19E63D166}"/>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34409BA6-AB89-4EED-9119-DD35E262DEE7}"/>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DC1031DF-9466-450A-BC1D-9E6D5E7B932F}"/>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3735CE97-9380-4E50-AF30-9F023D82EB79}"/>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AF301D37-19CA-405B-9FD4-FB0DF1A4C0B1}"/>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94FB6602-71EE-453F-9024-CCB643F8A19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5F5217A4-9AC5-45E4-A843-5A75415D63C8}"/>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20788FFB-9E19-43E6-8A7C-62E84B05F3B1}"/>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9041FDF7-8D33-47EA-AFBA-55E98921BF3B}"/>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F2ADC59-A670-43C0-8428-100521178DE3}"/>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B0ADF7F1-6A9F-48D7-A66D-C30A8C8B727D}"/>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BA1B9413-DD40-4754-9747-272ED5DCB637}"/>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5011221C-0ED1-4948-8D4E-E7A2938F45FA}"/>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87DD05CE-E365-4764-9C0F-34996CBE8317}"/>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D72D836D-D57A-4D72-9149-F27CB18DB36A}"/>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7106578D-0B0B-40B9-99AE-8FE7E6B3D504}"/>
            </a:ext>
          </a:extLst>
        </xdr:cNvPr>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a:extLst>
            <a:ext uri="{FF2B5EF4-FFF2-40B4-BE49-F238E27FC236}">
              <a16:creationId xmlns:a16="http://schemas.microsoft.com/office/drawing/2014/main" id="{48C638F5-03C5-42F0-9020-90AAB8984768}"/>
            </a:ext>
          </a:extLst>
        </xdr:cNvPr>
        <xdr:cNvSpPr txBox="1"/>
      </xdr:nvSpPr>
      <xdr:spPr>
        <a:xfrm>
          <a:off x="294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E4037FB6-953A-4557-BDFD-CECB57AFE3A4}"/>
            </a:ext>
          </a:extLst>
        </xdr:cNvPr>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C1BBC6DC-60AD-49A9-AE17-4CE64086D999}"/>
            </a:ext>
          </a:extLst>
        </xdr:cNvPr>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CABE3E53-3B71-4989-8683-CAAE59C2D33B}"/>
            </a:ext>
          </a:extLst>
        </xdr:cNvPr>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5ED69FC1-3262-45A9-BA1D-834A278C239D}"/>
            </a:ext>
          </a:extLst>
        </xdr:cNvPr>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327BAB54-C174-4351-AC59-680CE56BEB52}"/>
            </a:ext>
          </a:extLst>
        </xdr:cNvPr>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8516BC3F-E5C8-4EF7-9A38-A046DBE5B773}"/>
            </a:ext>
          </a:extLst>
        </xdr:cNvPr>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D825EBBE-D578-4638-969A-2994CC662EAD}"/>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a:extLst>
            <a:ext uri="{FF2B5EF4-FFF2-40B4-BE49-F238E27FC236}">
              <a16:creationId xmlns:a16="http://schemas.microsoft.com/office/drawing/2014/main" id="{A6953272-1AF7-4B87-BD78-047D78FB99E2}"/>
            </a:ext>
          </a:extLst>
        </xdr:cNvPr>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a:extLst>
            <a:ext uri="{FF2B5EF4-FFF2-40B4-BE49-F238E27FC236}">
              <a16:creationId xmlns:a16="http://schemas.microsoft.com/office/drawing/2014/main" id="{6A251865-68C8-4857-A1EC-4BDA088573CA}"/>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37338</xdr:rowOff>
    </xdr:from>
    <xdr:to>
      <xdr:col>24</xdr:col>
      <xdr:colOff>62865</xdr:colOff>
      <xdr:row>39</xdr:row>
      <xdr:rowOff>163068</xdr:rowOff>
    </xdr:to>
    <xdr:cxnSp macro="">
      <xdr:nvCxnSpPr>
        <xdr:cNvPr id="55" name="直線コネクタ 54">
          <a:extLst>
            <a:ext uri="{FF2B5EF4-FFF2-40B4-BE49-F238E27FC236}">
              <a16:creationId xmlns:a16="http://schemas.microsoft.com/office/drawing/2014/main" id="{1F2577ED-A572-4A99-A915-3FBAC527BD22}"/>
            </a:ext>
          </a:extLst>
        </xdr:cNvPr>
        <xdr:cNvCxnSpPr/>
      </xdr:nvCxnSpPr>
      <xdr:spPr>
        <a:xfrm flipV="1">
          <a:off x="4634865" y="5695188"/>
          <a:ext cx="0" cy="11544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39</xdr:row>
      <xdr:rowOff>166895</xdr:rowOff>
    </xdr:from>
    <xdr:ext cx="405111" cy="259045"/>
    <xdr:sp macro="" textlink="">
      <xdr:nvSpPr>
        <xdr:cNvPr id="56" name="【道路】&#10;有形固定資産減価償却率最小値テキスト">
          <a:extLst>
            <a:ext uri="{FF2B5EF4-FFF2-40B4-BE49-F238E27FC236}">
              <a16:creationId xmlns:a16="http://schemas.microsoft.com/office/drawing/2014/main" id="{77FB5E09-60F8-4985-888F-2FE078DAE770}"/>
            </a:ext>
          </a:extLst>
        </xdr:cNvPr>
        <xdr:cNvSpPr txBox="1"/>
      </xdr:nvSpPr>
      <xdr:spPr>
        <a:xfrm>
          <a:off x="4673600" y="68534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163068</xdr:rowOff>
    </xdr:from>
    <xdr:to>
      <xdr:col>24</xdr:col>
      <xdr:colOff>152400</xdr:colOff>
      <xdr:row>39</xdr:row>
      <xdr:rowOff>163068</xdr:rowOff>
    </xdr:to>
    <xdr:cxnSp macro="">
      <xdr:nvCxnSpPr>
        <xdr:cNvPr id="57" name="直線コネクタ 56">
          <a:extLst>
            <a:ext uri="{FF2B5EF4-FFF2-40B4-BE49-F238E27FC236}">
              <a16:creationId xmlns:a16="http://schemas.microsoft.com/office/drawing/2014/main" id="{C412A281-B3CC-4415-8A68-031AA8DFCBE3}"/>
            </a:ext>
          </a:extLst>
        </xdr:cNvPr>
        <xdr:cNvCxnSpPr/>
      </xdr:nvCxnSpPr>
      <xdr:spPr>
        <a:xfrm>
          <a:off x="4546600" y="6849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155465</xdr:rowOff>
    </xdr:from>
    <xdr:ext cx="405111" cy="259045"/>
    <xdr:sp macro="" textlink="">
      <xdr:nvSpPr>
        <xdr:cNvPr id="58" name="【道路】&#10;有形固定資産減価償却率最大値テキスト">
          <a:extLst>
            <a:ext uri="{FF2B5EF4-FFF2-40B4-BE49-F238E27FC236}">
              <a16:creationId xmlns:a16="http://schemas.microsoft.com/office/drawing/2014/main" id="{44BF0129-2D0C-445E-8223-B6E023EFDB62}"/>
            </a:ext>
          </a:extLst>
        </xdr:cNvPr>
        <xdr:cNvSpPr txBox="1"/>
      </xdr:nvSpPr>
      <xdr:spPr>
        <a:xfrm>
          <a:off x="4673600" y="54704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37338</xdr:rowOff>
    </xdr:from>
    <xdr:to>
      <xdr:col>24</xdr:col>
      <xdr:colOff>152400</xdr:colOff>
      <xdr:row>33</xdr:row>
      <xdr:rowOff>37338</xdr:rowOff>
    </xdr:to>
    <xdr:cxnSp macro="">
      <xdr:nvCxnSpPr>
        <xdr:cNvPr id="59" name="直線コネクタ 58">
          <a:extLst>
            <a:ext uri="{FF2B5EF4-FFF2-40B4-BE49-F238E27FC236}">
              <a16:creationId xmlns:a16="http://schemas.microsoft.com/office/drawing/2014/main" id="{4F654A17-DB03-4E47-9BCA-2C21330DEFD7}"/>
            </a:ext>
          </a:extLst>
        </xdr:cNvPr>
        <xdr:cNvCxnSpPr/>
      </xdr:nvCxnSpPr>
      <xdr:spPr>
        <a:xfrm>
          <a:off x="4546600" y="56951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102125</xdr:rowOff>
    </xdr:from>
    <xdr:ext cx="405111" cy="259045"/>
    <xdr:sp macro="" textlink="">
      <xdr:nvSpPr>
        <xdr:cNvPr id="60" name="【道路】&#10;有形固定資産減価償却率平均値テキスト">
          <a:extLst>
            <a:ext uri="{FF2B5EF4-FFF2-40B4-BE49-F238E27FC236}">
              <a16:creationId xmlns:a16="http://schemas.microsoft.com/office/drawing/2014/main" id="{A499A145-BB03-4B5A-918A-D3562DB9537A}"/>
            </a:ext>
          </a:extLst>
        </xdr:cNvPr>
        <xdr:cNvSpPr txBox="1"/>
      </xdr:nvSpPr>
      <xdr:spPr>
        <a:xfrm>
          <a:off x="4673600" y="627432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123698</xdr:rowOff>
    </xdr:from>
    <xdr:to>
      <xdr:col>24</xdr:col>
      <xdr:colOff>114300</xdr:colOff>
      <xdr:row>37</xdr:row>
      <xdr:rowOff>53848</xdr:rowOff>
    </xdr:to>
    <xdr:sp macro="" textlink="">
      <xdr:nvSpPr>
        <xdr:cNvPr id="61" name="フローチャート: 判断 60">
          <a:extLst>
            <a:ext uri="{FF2B5EF4-FFF2-40B4-BE49-F238E27FC236}">
              <a16:creationId xmlns:a16="http://schemas.microsoft.com/office/drawing/2014/main" id="{B5FF40D4-060E-4F54-A410-D6AB2F282AFB}"/>
            </a:ext>
          </a:extLst>
        </xdr:cNvPr>
        <xdr:cNvSpPr/>
      </xdr:nvSpPr>
      <xdr:spPr>
        <a:xfrm>
          <a:off x="4584700" y="6295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89408</xdr:rowOff>
    </xdr:from>
    <xdr:to>
      <xdr:col>20</xdr:col>
      <xdr:colOff>38100</xdr:colOff>
      <xdr:row>37</xdr:row>
      <xdr:rowOff>19558</xdr:rowOff>
    </xdr:to>
    <xdr:sp macro="" textlink="">
      <xdr:nvSpPr>
        <xdr:cNvPr id="62" name="フローチャート: 判断 61">
          <a:extLst>
            <a:ext uri="{FF2B5EF4-FFF2-40B4-BE49-F238E27FC236}">
              <a16:creationId xmlns:a16="http://schemas.microsoft.com/office/drawing/2014/main" id="{88F72845-ACC6-4877-BC77-FAB0B8DE3DEB}"/>
            </a:ext>
          </a:extLst>
        </xdr:cNvPr>
        <xdr:cNvSpPr/>
      </xdr:nvSpPr>
      <xdr:spPr>
        <a:xfrm>
          <a:off x="3746500" y="6261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48260</xdr:rowOff>
    </xdr:from>
    <xdr:to>
      <xdr:col>15</xdr:col>
      <xdr:colOff>101600</xdr:colOff>
      <xdr:row>36</xdr:row>
      <xdr:rowOff>149860</xdr:rowOff>
    </xdr:to>
    <xdr:sp macro="" textlink="">
      <xdr:nvSpPr>
        <xdr:cNvPr id="63" name="フローチャート: 判断 62">
          <a:extLst>
            <a:ext uri="{FF2B5EF4-FFF2-40B4-BE49-F238E27FC236}">
              <a16:creationId xmlns:a16="http://schemas.microsoft.com/office/drawing/2014/main" id="{D095EB79-B1A2-4345-B5A4-55B16D2ABA70}"/>
            </a:ext>
          </a:extLst>
        </xdr:cNvPr>
        <xdr:cNvSpPr/>
      </xdr:nvSpPr>
      <xdr:spPr>
        <a:xfrm>
          <a:off x="2857500" y="6220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32258</xdr:rowOff>
    </xdr:from>
    <xdr:to>
      <xdr:col>10</xdr:col>
      <xdr:colOff>165100</xdr:colOff>
      <xdr:row>36</xdr:row>
      <xdr:rowOff>133858</xdr:rowOff>
    </xdr:to>
    <xdr:sp macro="" textlink="">
      <xdr:nvSpPr>
        <xdr:cNvPr id="64" name="フローチャート: 判断 63">
          <a:extLst>
            <a:ext uri="{FF2B5EF4-FFF2-40B4-BE49-F238E27FC236}">
              <a16:creationId xmlns:a16="http://schemas.microsoft.com/office/drawing/2014/main" id="{AF1861F4-1AA2-4B1E-AB07-21C1B47203C8}"/>
            </a:ext>
          </a:extLst>
        </xdr:cNvPr>
        <xdr:cNvSpPr/>
      </xdr:nvSpPr>
      <xdr:spPr>
        <a:xfrm>
          <a:off x="1968500" y="6204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35</xdr:row>
      <xdr:rowOff>153416</xdr:rowOff>
    </xdr:from>
    <xdr:to>
      <xdr:col>6</xdr:col>
      <xdr:colOff>38100</xdr:colOff>
      <xdr:row>36</xdr:row>
      <xdr:rowOff>83566</xdr:rowOff>
    </xdr:to>
    <xdr:sp macro="" textlink="">
      <xdr:nvSpPr>
        <xdr:cNvPr id="65" name="フローチャート: 判断 64">
          <a:extLst>
            <a:ext uri="{FF2B5EF4-FFF2-40B4-BE49-F238E27FC236}">
              <a16:creationId xmlns:a16="http://schemas.microsoft.com/office/drawing/2014/main" id="{6611BD88-D883-4A34-A861-EE15BD87E067}"/>
            </a:ext>
          </a:extLst>
        </xdr:cNvPr>
        <xdr:cNvSpPr/>
      </xdr:nvSpPr>
      <xdr:spPr>
        <a:xfrm>
          <a:off x="1079500" y="6154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A4B1DA88-7345-44E9-ABE5-952186DA1F11}"/>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213C91FC-B99C-43C2-92C6-6FE9E32DD08A}"/>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D83DA5D3-B033-4187-A628-7742227402F5}"/>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DC65155-78A8-4CFA-A3DD-A3EA652C2B5A}"/>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CEE02AF5-4457-412E-8E2F-08F48617E1EF}"/>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73406</xdr:rowOff>
    </xdr:from>
    <xdr:to>
      <xdr:col>24</xdr:col>
      <xdr:colOff>114300</xdr:colOff>
      <xdr:row>37</xdr:row>
      <xdr:rowOff>3556</xdr:rowOff>
    </xdr:to>
    <xdr:sp macro="" textlink="">
      <xdr:nvSpPr>
        <xdr:cNvPr id="71" name="楕円 70">
          <a:extLst>
            <a:ext uri="{FF2B5EF4-FFF2-40B4-BE49-F238E27FC236}">
              <a16:creationId xmlns:a16="http://schemas.microsoft.com/office/drawing/2014/main" id="{00C266CA-4058-4C2C-884F-84E63E9F137B}"/>
            </a:ext>
          </a:extLst>
        </xdr:cNvPr>
        <xdr:cNvSpPr/>
      </xdr:nvSpPr>
      <xdr:spPr>
        <a:xfrm>
          <a:off x="4584700" y="6245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96283</xdr:rowOff>
    </xdr:from>
    <xdr:ext cx="405111" cy="259045"/>
    <xdr:sp macro="" textlink="">
      <xdr:nvSpPr>
        <xdr:cNvPr id="72" name="【道路】&#10;有形固定資産減価償却率該当値テキスト">
          <a:extLst>
            <a:ext uri="{FF2B5EF4-FFF2-40B4-BE49-F238E27FC236}">
              <a16:creationId xmlns:a16="http://schemas.microsoft.com/office/drawing/2014/main" id="{F8B3B074-B88D-4CC1-999A-14E5262FFAB1}"/>
            </a:ext>
          </a:extLst>
        </xdr:cNvPr>
        <xdr:cNvSpPr txBox="1"/>
      </xdr:nvSpPr>
      <xdr:spPr>
        <a:xfrm>
          <a:off x="4673600" y="60970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59690</xdr:rowOff>
    </xdr:from>
    <xdr:to>
      <xdr:col>20</xdr:col>
      <xdr:colOff>38100</xdr:colOff>
      <xdr:row>36</xdr:row>
      <xdr:rowOff>161290</xdr:rowOff>
    </xdr:to>
    <xdr:sp macro="" textlink="">
      <xdr:nvSpPr>
        <xdr:cNvPr id="73" name="楕円 72">
          <a:extLst>
            <a:ext uri="{FF2B5EF4-FFF2-40B4-BE49-F238E27FC236}">
              <a16:creationId xmlns:a16="http://schemas.microsoft.com/office/drawing/2014/main" id="{689274FD-9295-4C8E-8EC7-1D940D41DA4F}"/>
            </a:ext>
          </a:extLst>
        </xdr:cNvPr>
        <xdr:cNvSpPr/>
      </xdr:nvSpPr>
      <xdr:spPr>
        <a:xfrm>
          <a:off x="3746500" y="6231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110490</xdr:rowOff>
    </xdr:from>
    <xdr:to>
      <xdr:col>24</xdr:col>
      <xdr:colOff>63500</xdr:colOff>
      <xdr:row>36</xdr:row>
      <xdr:rowOff>124206</xdr:rowOff>
    </xdr:to>
    <xdr:cxnSp macro="">
      <xdr:nvCxnSpPr>
        <xdr:cNvPr id="74" name="直線コネクタ 73">
          <a:extLst>
            <a:ext uri="{FF2B5EF4-FFF2-40B4-BE49-F238E27FC236}">
              <a16:creationId xmlns:a16="http://schemas.microsoft.com/office/drawing/2014/main" id="{3E28292B-97E6-445E-AD0D-F845F74E0304}"/>
            </a:ext>
          </a:extLst>
        </xdr:cNvPr>
        <xdr:cNvCxnSpPr/>
      </xdr:nvCxnSpPr>
      <xdr:spPr>
        <a:xfrm>
          <a:off x="3797300" y="6282690"/>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29972</xdr:rowOff>
    </xdr:from>
    <xdr:to>
      <xdr:col>15</xdr:col>
      <xdr:colOff>101600</xdr:colOff>
      <xdr:row>36</xdr:row>
      <xdr:rowOff>131572</xdr:rowOff>
    </xdr:to>
    <xdr:sp macro="" textlink="">
      <xdr:nvSpPr>
        <xdr:cNvPr id="75" name="楕円 74">
          <a:extLst>
            <a:ext uri="{FF2B5EF4-FFF2-40B4-BE49-F238E27FC236}">
              <a16:creationId xmlns:a16="http://schemas.microsoft.com/office/drawing/2014/main" id="{F880C508-F5EC-4D39-B09E-BB3403E6FA9E}"/>
            </a:ext>
          </a:extLst>
        </xdr:cNvPr>
        <xdr:cNvSpPr/>
      </xdr:nvSpPr>
      <xdr:spPr>
        <a:xfrm>
          <a:off x="2857500" y="6202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80772</xdr:rowOff>
    </xdr:from>
    <xdr:to>
      <xdr:col>19</xdr:col>
      <xdr:colOff>177800</xdr:colOff>
      <xdr:row>36</xdr:row>
      <xdr:rowOff>110490</xdr:rowOff>
    </xdr:to>
    <xdr:cxnSp macro="">
      <xdr:nvCxnSpPr>
        <xdr:cNvPr id="76" name="直線コネクタ 75">
          <a:extLst>
            <a:ext uri="{FF2B5EF4-FFF2-40B4-BE49-F238E27FC236}">
              <a16:creationId xmlns:a16="http://schemas.microsoft.com/office/drawing/2014/main" id="{28498F20-2EA0-4FF2-9271-7E90570C1807}"/>
            </a:ext>
          </a:extLst>
        </xdr:cNvPr>
        <xdr:cNvCxnSpPr/>
      </xdr:nvCxnSpPr>
      <xdr:spPr>
        <a:xfrm>
          <a:off x="2908300" y="6252972"/>
          <a:ext cx="8890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164846</xdr:rowOff>
    </xdr:from>
    <xdr:to>
      <xdr:col>10</xdr:col>
      <xdr:colOff>165100</xdr:colOff>
      <xdr:row>36</xdr:row>
      <xdr:rowOff>94996</xdr:rowOff>
    </xdr:to>
    <xdr:sp macro="" textlink="">
      <xdr:nvSpPr>
        <xdr:cNvPr id="77" name="楕円 76">
          <a:extLst>
            <a:ext uri="{FF2B5EF4-FFF2-40B4-BE49-F238E27FC236}">
              <a16:creationId xmlns:a16="http://schemas.microsoft.com/office/drawing/2014/main" id="{86EBE372-E97C-4065-82E4-B24316DF104F}"/>
            </a:ext>
          </a:extLst>
        </xdr:cNvPr>
        <xdr:cNvSpPr/>
      </xdr:nvSpPr>
      <xdr:spPr>
        <a:xfrm>
          <a:off x="1968500" y="6165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44196</xdr:rowOff>
    </xdr:from>
    <xdr:to>
      <xdr:col>15</xdr:col>
      <xdr:colOff>50800</xdr:colOff>
      <xdr:row>36</xdr:row>
      <xdr:rowOff>80772</xdr:rowOff>
    </xdr:to>
    <xdr:cxnSp macro="">
      <xdr:nvCxnSpPr>
        <xdr:cNvPr id="78" name="直線コネクタ 77">
          <a:extLst>
            <a:ext uri="{FF2B5EF4-FFF2-40B4-BE49-F238E27FC236}">
              <a16:creationId xmlns:a16="http://schemas.microsoft.com/office/drawing/2014/main" id="{A8774C66-EE67-419A-9AF8-C590BD3AA2EB}"/>
            </a:ext>
          </a:extLst>
        </xdr:cNvPr>
        <xdr:cNvCxnSpPr/>
      </xdr:nvCxnSpPr>
      <xdr:spPr>
        <a:xfrm>
          <a:off x="2019300" y="621639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132842</xdr:rowOff>
    </xdr:from>
    <xdr:to>
      <xdr:col>6</xdr:col>
      <xdr:colOff>38100</xdr:colOff>
      <xdr:row>36</xdr:row>
      <xdr:rowOff>62992</xdr:rowOff>
    </xdr:to>
    <xdr:sp macro="" textlink="">
      <xdr:nvSpPr>
        <xdr:cNvPr id="79" name="楕円 78">
          <a:extLst>
            <a:ext uri="{FF2B5EF4-FFF2-40B4-BE49-F238E27FC236}">
              <a16:creationId xmlns:a16="http://schemas.microsoft.com/office/drawing/2014/main" id="{61FEE02F-DBC8-40AB-AD6A-29214C45462C}"/>
            </a:ext>
          </a:extLst>
        </xdr:cNvPr>
        <xdr:cNvSpPr/>
      </xdr:nvSpPr>
      <xdr:spPr>
        <a:xfrm>
          <a:off x="1079500" y="6133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12192</xdr:rowOff>
    </xdr:from>
    <xdr:to>
      <xdr:col>10</xdr:col>
      <xdr:colOff>114300</xdr:colOff>
      <xdr:row>36</xdr:row>
      <xdr:rowOff>44196</xdr:rowOff>
    </xdr:to>
    <xdr:cxnSp macro="">
      <xdr:nvCxnSpPr>
        <xdr:cNvPr id="80" name="直線コネクタ 79">
          <a:extLst>
            <a:ext uri="{FF2B5EF4-FFF2-40B4-BE49-F238E27FC236}">
              <a16:creationId xmlns:a16="http://schemas.microsoft.com/office/drawing/2014/main" id="{7EAF9C1D-CC2D-4D85-8137-FB15B8CF3D43}"/>
            </a:ext>
          </a:extLst>
        </xdr:cNvPr>
        <xdr:cNvCxnSpPr/>
      </xdr:nvCxnSpPr>
      <xdr:spPr>
        <a:xfrm>
          <a:off x="1130300" y="6184392"/>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10685</xdr:rowOff>
    </xdr:from>
    <xdr:ext cx="405111" cy="259045"/>
    <xdr:sp macro="" textlink="">
      <xdr:nvSpPr>
        <xdr:cNvPr id="81" name="n_1aveValue【道路】&#10;有形固定資産減価償却率">
          <a:extLst>
            <a:ext uri="{FF2B5EF4-FFF2-40B4-BE49-F238E27FC236}">
              <a16:creationId xmlns:a16="http://schemas.microsoft.com/office/drawing/2014/main" id="{97A5E842-46E5-4B4E-BBF2-0A7A2AEC37EF}"/>
            </a:ext>
          </a:extLst>
        </xdr:cNvPr>
        <xdr:cNvSpPr txBox="1"/>
      </xdr:nvSpPr>
      <xdr:spPr>
        <a:xfrm>
          <a:off x="3582044" y="63543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140987</xdr:rowOff>
    </xdr:from>
    <xdr:ext cx="405111" cy="259045"/>
    <xdr:sp macro="" textlink="">
      <xdr:nvSpPr>
        <xdr:cNvPr id="82" name="n_2aveValue【道路】&#10;有形固定資産減価償却率">
          <a:extLst>
            <a:ext uri="{FF2B5EF4-FFF2-40B4-BE49-F238E27FC236}">
              <a16:creationId xmlns:a16="http://schemas.microsoft.com/office/drawing/2014/main" id="{4A056585-09F4-40FB-AB15-B104D8CD124B}"/>
            </a:ext>
          </a:extLst>
        </xdr:cNvPr>
        <xdr:cNvSpPr txBox="1"/>
      </xdr:nvSpPr>
      <xdr:spPr>
        <a:xfrm>
          <a:off x="2705744" y="6313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124985</xdr:rowOff>
    </xdr:from>
    <xdr:ext cx="405111" cy="259045"/>
    <xdr:sp macro="" textlink="">
      <xdr:nvSpPr>
        <xdr:cNvPr id="83" name="n_3aveValue【道路】&#10;有形固定資産減価償却率">
          <a:extLst>
            <a:ext uri="{FF2B5EF4-FFF2-40B4-BE49-F238E27FC236}">
              <a16:creationId xmlns:a16="http://schemas.microsoft.com/office/drawing/2014/main" id="{63D7D50B-875A-434D-BC6F-9F61A079DA6A}"/>
            </a:ext>
          </a:extLst>
        </xdr:cNvPr>
        <xdr:cNvSpPr txBox="1"/>
      </xdr:nvSpPr>
      <xdr:spPr>
        <a:xfrm>
          <a:off x="1816744" y="62971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74693</xdr:rowOff>
    </xdr:from>
    <xdr:ext cx="405111" cy="259045"/>
    <xdr:sp macro="" textlink="">
      <xdr:nvSpPr>
        <xdr:cNvPr id="84" name="n_4aveValue【道路】&#10;有形固定資産減価償却率">
          <a:extLst>
            <a:ext uri="{FF2B5EF4-FFF2-40B4-BE49-F238E27FC236}">
              <a16:creationId xmlns:a16="http://schemas.microsoft.com/office/drawing/2014/main" id="{6D12BBF2-4712-426C-8ED5-6D6C5B799ABF}"/>
            </a:ext>
          </a:extLst>
        </xdr:cNvPr>
        <xdr:cNvSpPr txBox="1"/>
      </xdr:nvSpPr>
      <xdr:spPr>
        <a:xfrm>
          <a:off x="927744" y="62468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6367</xdr:rowOff>
    </xdr:from>
    <xdr:ext cx="405111" cy="259045"/>
    <xdr:sp macro="" textlink="">
      <xdr:nvSpPr>
        <xdr:cNvPr id="85" name="n_1mainValue【道路】&#10;有形固定資産減価償却率">
          <a:extLst>
            <a:ext uri="{FF2B5EF4-FFF2-40B4-BE49-F238E27FC236}">
              <a16:creationId xmlns:a16="http://schemas.microsoft.com/office/drawing/2014/main" id="{28445048-22D7-46E8-88D2-E5DEDD89F8CD}"/>
            </a:ext>
          </a:extLst>
        </xdr:cNvPr>
        <xdr:cNvSpPr txBox="1"/>
      </xdr:nvSpPr>
      <xdr:spPr>
        <a:xfrm>
          <a:off x="3582044" y="6007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148099</xdr:rowOff>
    </xdr:from>
    <xdr:ext cx="405111" cy="259045"/>
    <xdr:sp macro="" textlink="">
      <xdr:nvSpPr>
        <xdr:cNvPr id="86" name="n_2mainValue【道路】&#10;有形固定資産減価償却率">
          <a:extLst>
            <a:ext uri="{FF2B5EF4-FFF2-40B4-BE49-F238E27FC236}">
              <a16:creationId xmlns:a16="http://schemas.microsoft.com/office/drawing/2014/main" id="{7C97E1EA-3BAF-4203-B84F-0FBBC339FECD}"/>
            </a:ext>
          </a:extLst>
        </xdr:cNvPr>
        <xdr:cNvSpPr txBox="1"/>
      </xdr:nvSpPr>
      <xdr:spPr>
        <a:xfrm>
          <a:off x="2705744" y="59773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111523</xdr:rowOff>
    </xdr:from>
    <xdr:ext cx="405111" cy="259045"/>
    <xdr:sp macro="" textlink="">
      <xdr:nvSpPr>
        <xdr:cNvPr id="87" name="n_3mainValue【道路】&#10;有形固定資産減価償却率">
          <a:extLst>
            <a:ext uri="{FF2B5EF4-FFF2-40B4-BE49-F238E27FC236}">
              <a16:creationId xmlns:a16="http://schemas.microsoft.com/office/drawing/2014/main" id="{1A8AEA86-FE36-4D68-BA0F-489C98031798}"/>
            </a:ext>
          </a:extLst>
        </xdr:cNvPr>
        <xdr:cNvSpPr txBox="1"/>
      </xdr:nvSpPr>
      <xdr:spPr>
        <a:xfrm>
          <a:off x="1816744" y="59408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79519</xdr:rowOff>
    </xdr:from>
    <xdr:ext cx="405111" cy="259045"/>
    <xdr:sp macro="" textlink="">
      <xdr:nvSpPr>
        <xdr:cNvPr id="88" name="n_4mainValue【道路】&#10;有形固定資産減価償却率">
          <a:extLst>
            <a:ext uri="{FF2B5EF4-FFF2-40B4-BE49-F238E27FC236}">
              <a16:creationId xmlns:a16="http://schemas.microsoft.com/office/drawing/2014/main" id="{24A149AF-8F5E-40C0-8E32-286B6E04B0DA}"/>
            </a:ext>
          </a:extLst>
        </xdr:cNvPr>
        <xdr:cNvSpPr txBox="1"/>
      </xdr:nvSpPr>
      <xdr:spPr>
        <a:xfrm>
          <a:off x="927744" y="59088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D2EBA6C4-31C6-4BEE-A804-1DCEC0F2496D}"/>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C7C51A97-31EA-4C9A-8CFE-52E5C0E1D348}"/>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8BDD909B-9E1F-4625-AC96-40C75A46B4A2}"/>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180CCA3C-1286-414E-BEDE-614E5EF5FE48}"/>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4DA1E9E7-60C5-439B-9170-01D392278A65}"/>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A9431052-4100-42C2-A31B-4E63392D8396}"/>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94012BB6-3786-43C2-9E8D-A6D9F326ED8F}"/>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D8348B75-5A11-4323-B326-68A29D55C25D}"/>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a:extLst>
            <a:ext uri="{FF2B5EF4-FFF2-40B4-BE49-F238E27FC236}">
              <a16:creationId xmlns:a16="http://schemas.microsoft.com/office/drawing/2014/main" id="{E18AE0CC-2FBF-4451-A19B-AAFFA3A99D11}"/>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A951EB64-C56E-462C-9C98-6DACBC2E6E5C}"/>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99" name="直線コネクタ 98">
          <a:extLst>
            <a:ext uri="{FF2B5EF4-FFF2-40B4-BE49-F238E27FC236}">
              <a16:creationId xmlns:a16="http://schemas.microsoft.com/office/drawing/2014/main" id="{12C89BED-A119-4E57-83CA-41789E519B7E}"/>
            </a:ext>
          </a:extLst>
        </xdr:cNvPr>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0" name="テキスト ボックス 99">
          <a:extLst>
            <a:ext uri="{FF2B5EF4-FFF2-40B4-BE49-F238E27FC236}">
              <a16:creationId xmlns:a16="http://schemas.microsoft.com/office/drawing/2014/main" id="{65EC03AD-AE4C-42B5-8ED8-D52CC23D55DB}"/>
            </a:ext>
          </a:extLst>
        </xdr:cNvPr>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1" name="直線コネクタ 100">
          <a:extLst>
            <a:ext uri="{FF2B5EF4-FFF2-40B4-BE49-F238E27FC236}">
              <a16:creationId xmlns:a16="http://schemas.microsoft.com/office/drawing/2014/main" id="{2ED1BC57-34E8-4AE9-9029-2C070A5145C6}"/>
            </a:ext>
          </a:extLst>
        </xdr:cNvPr>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138084</xdr:rowOff>
    </xdr:from>
    <xdr:ext cx="531299" cy="259045"/>
    <xdr:sp macro="" textlink="">
      <xdr:nvSpPr>
        <xdr:cNvPr id="102" name="テキスト ボックス 101">
          <a:extLst>
            <a:ext uri="{FF2B5EF4-FFF2-40B4-BE49-F238E27FC236}">
              <a16:creationId xmlns:a16="http://schemas.microsoft.com/office/drawing/2014/main" id="{57E95A0C-70BF-4E68-B3A1-093AAF36B7E4}"/>
            </a:ext>
          </a:extLst>
        </xdr:cNvPr>
        <xdr:cNvSpPr txBox="1"/>
      </xdr:nvSpPr>
      <xdr:spPr>
        <a:xfrm>
          <a:off x="6072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3" name="直線コネクタ 102">
          <a:extLst>
            <a:ext uri="{FF2B5EF4-FFF2-40B4-BE49-F238E27FC236}">
              <a16:creationId xmlns:a16="http://schemas.microsoft.com/office/drawing/2014/main" id="{D179999E-CD8A-4E32-A332-724E9B6FEC31}"/>
            </a:ext>
          </a:extLst>
        </xdr:cNvPr>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154412</xdr:rowOff>
    </xdr:from>
    <xdr:ext cx="531299" cy="259045"/>
    <xdr:sp macro="" textlink="">
      <xdr:nvSpPr>
        <xdr:cNvPr id="104" name="テキスト ボックス 103">
          <a:extLst>
            <a:ext uri="{FF2B5EF4-FFF2-40B4-BE49-F238E27FC236}">
              <a16:creationId xmlns:a16="http://schemas.microsoft.com/office/drawing/2014/main" id="{679432AB-D61B-49ED-8B3C-756F77602A5F}"/>
            </a:ext>
          </a:extLst>
        </xdr:cNvPr>
        <xdr:cNvSpPr txBox="1"/>
      </xdr:nvSpPr>
      <xdr:spPr>
        <a:xfrm>
          <a:off x="6072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5" name="直線コネクタ 104">
          <a:extLst>
            <a:ext uri="{FF2B5EF4-FFF2-40B4-BE49-F238E27FC236}">
              <a16:creationId xmlns:a16="http://schemas.microsoft.com/office/drawing/2014/main" id="{AFB740F1-619B-4C72-89DA-08D3B30012E3}"/>
            </a:ext>
          </a:extLst>
        </xdr:cNvPr>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170741</xdr:rowOff>
    </xdr:from>
    <xdr:ext cx="531299" cy="259045"/>
    <xdr:sp macro="" textlink="">
      <xdr:nvSpPr>
        <xdr:cNvPr id="106" name="テキスト ボックス 105">
          <a:extLst>
            <a:ext uri="{FF2B5EF4-FFF2-40B4-BE49-F238E27FC236}">
              <a16:creationId xmlns:a16="http://schemas.microsoft.com/office/drawing/2014/main" id="{12CF91C0-0A41-4F46-927F-EE00A365BFF1}"/>
            </a:ext>
          </a:extLst>
        </xdr:cNvPr>
        <xdr:cNvSpPr txBox="1"/>
      </xdr:nvSpPr>
      <xdr:spPr>
        <a:xfrm>
          <a:off x="6072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7" name="直線コネクタ 106">
          <a:extLst>
            <a:ext uri="{FF2B5EF4-FFF2-40B4-BE49-F238E27FC236}">
              <a16:creationId xmlns:a16="http://schemas.microsoft.com/office/drawing/2014/main" id="{88DB4176-18A9-405C-95B8-E945AC8663AA}"/>
            </a:ext>
          </a:extLst>
        </xdr:cNvPr>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15620</xdr:rowOff>
    </xdr:from>
    <xdr:ext cx="531299" cy="259045"/>
    <xdr:sp macro="" textlink="">
      <xdr:nvSpPr>
        <xdr:cNvPr id="108" name="テキスト ボックス 107">
          <a:extLst>
            <a:ext uri="{FF2B5EF4-FFF2-40B4-BE49-F238E27FC236}">
              <a16:creationId xmlns:a16="http://schemas.microsoft.com/office/drawing/2014/main" id="{56A483DF-AAB6-4450-93B4-B8BEEFC9F618}"/>
            </a:ext>
          </a:extLst>
        </xdr:cNvPr>
        <xdr:cNvSpPr txBox="1"/>
      </xdr:nvSpPr>
      <xdr:spPr>
        <a:xfrm>
          <a:off x="6072701" y="584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09" name="直線コネクタ 108">
          <a:extLst>
            <a:ext uri="{FF2B5EF4-FFF2-40B4-BE49-F238E27FC236}">
              <a16:creationId xmlns:a16="http://schemas.microsoft.com/office/drawing/2014/main" id="{8F4B4CC9-E3BB-4E71-8C42-8A8650F609B1}"/>
            </a:ext>
          </a:extLst>
        </xdr:cNvPr>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31949</xdr:rowOff>
    </xdr:from>
    <xdr:ext cx="595419" cy="259045"/>
    <xdr:sp macro="" textlink="">
      <xdr:nvSpPr>
        <xdr:cNvPr id="110" name="テキスト ボックス 109">
          <a:extLst>
            <a:ext uri="{FF2B5EF4-FFF2-40B4-BE49-F238E27FC236}">
              <a16:creationId xmlns:a16="http://schemas.microsoft.com/office/drawing/2014/main" id="{904C5BFA-2867-4B2F-881A-CC1C3910C264}"/>
            </a:ext>
          </a:extLst>
        </xdr:cNvPr>
        <xdr:cNvSpPr txBox="1"/>
      </xdr:nvSpPr>
      <xdr:spPr>
        <a:xfrm>
          <a:off x="6008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F2FB4E8F-B9ED-4EE2-8C6F-8A94245497DB}"/>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2" name="テキスト ボックス 111">
          <a:extLst>
            <a:ext uri="{FF2B5EF4-FFF2-40B4-BE49-F238E27FC236}">
              <a16:creationId xmlns:a16="http://schemas.microsoft.com/office/drawing/2014/main" id="{320F9077-0B29-4BD6-9C8B-68AAC282A7EC}"/>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a:extLst>
            <a:ext uri="{FF2B5EF4-FFF2-40B4-BE49-F238E27FC236}">
              <a16:creationId xmlns:a16="http://schemas.microsoft.com/office/drawing/2014/main" id="{13FED007-5EDF-43E5-9F44-BE7DA633C936}"/>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38955</xdr:rowOff>
    </xdr:from>
    <xdr:to>
      <xdr:col>54</xdr:col>
      <xdr:colOff>189865</xdr:colOff>
      <xdr:row>42</xdr:row>
      <xdr:rowOff>34579</xdr:rowOff>
    </xdr:to>
    <xdr:cxnSp macro="">
      <xdr:nvCxnSpPr>
        <xdr:cNvPr id="114" name="直線コネクタ 113">
          <a:extLst>
            <a:ext uri="{FF2B5EF4-FFF2-40B4-BE49-F238E27FC236}">
              <a16:creationId xmlns:a16="http://schemas.microsoft.com/office/drawing/2014/main" id="{29728B95-BDF3-4A34-B829-6F4A3080659B}"/>
            </a:ext>
          </a:extLst>
        </xdr:cNvPr>
        <xdr:cNvCxnSpPr/>
      </xdr:nvCxnSpPr>
      <xdr:spPr>
        <a:xfrm flipV="1">
          <a:off x="10476865" y="5868255"/>
          <a:ext cx="0" cy="13672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38406</xdr:rowOff>
    </xdr:from>
    <xdr:ext cx="469744" cy="259045"/>
    <xdr:sp macro="" textlink="">
      <xdr:nvSpPr>
        <xdr:cNvPr id="115" name="【道路】&#10;一人当たり延長最小値テキスト">
          <a:extLst>
            <a:ext uri="{FF2B5EF4-FFF2-40B4-BE49-F238E27FC236}">
              <a16:creationId xmlns:a16="http://schemas.microsoft.com/office/drawing/2014/main" id="{B7BAE313-C7EE-4885-AD76-B99DBAC4A6E9}"/>
            </a:ext>
          </a:extLst>
        </xdr:cNvPr>
        <xdr:cNvSpPr txBox="1"/>
      </xdr:nvSpPr>
      <xdr:spPr>
        <a:xfrm>
          <a:off x="10515600" y="7239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34579</xdr:rowOff>
    </xdr:from>
    <xdr:to>
      <xdr:col>55</xdr:col>
      <xdr:colOff>88900</xdr:colOff>
      <xdr:row>42</xdr:row>
      <xdr:rowOff>34579</xdr:rowOff>
    </xdr:to>
    <xdr:cxnSp macro="">
      <xdr:nvCxnSpPr>
        <xdr:cNvPr id="116" name="直線コネクタ 115">
          <a:extLst>
            <a:ext uri="{FF2B5EF4-FFF2-40B4-BE49-F238E27FC236}">
              <a16:creationId xmlns:a16="http://schemas.microsoft.com/office/drawing/2014/main" id="{AED34C44-F29E-4591-9946-AB057C6422F2}"/>
            </a:ext>
          </a:extLst>
        </xdr:cNvPr>
        <xdr:cNvCxnSpPr/>
      </xdr:nvCxnSpPr>
      <xdr:spPr>
        <a:xfrm>
          <a:off x="10388600" y="7235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157082</xdr:rowOff>
    </xdr:from>
    <xdr:ext cx="534377" cy="259045"/>
    <xdr:sp macro="" textlink="">
      <xdr:nvSpPr>
        <xdr:cNvPr id="117" name="【道路】&#10;一人当たり延長最大値テキスト">
          <a:extLst>
            <a:ext uri="{FF2B5EF4-FFF2-40B4-BE49-F238E27FC236}">
              <a16:creationId xmlns:a16="http://schemas.microsoft.com/office/drawing/2014/main" id="{BE81B787-4261-4B97-B5F0-400F612D0148}"/>
            </a:ext>
          </a:extLst>
        </xdr:cNvPr>
        <xdr:cNvSpPr txBox="1"/>
      </xdr:nvSpPr>
      <xdr:spPr>
        <a:xfrm>
          <a:off x="10515600" y="5643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38955</xdr:rowOff>
    </xdr:from>
    <xdr:to>
      <xdr:col>55</xdr:col>
      <xdr:colOff>88900</xdr:colOff>
      <xdr:row>34</xdr:row>
      <xdr:rowOff>38955</xdr:rowOff>
    </xdr:to>
    <xdr:cxnSp macro="">
      <xdr:nvCxnSpPr>
        <xdr:cNvPr id="118" name="直線コネクタ 117">
          <a:extLst>
            <a:ext uri="{FF2B5EF4-FFF2-40B4-BE49-F238E27FC236}">
              <a16:creationId xmlns:a16="http://schemas.microsoft.com/office/drawing/2014/main" id="{3F6BA05C-33C6-4363-9769-DC6E54BCD3EE}"/>
            </a:ext>
          </a:extLst>
        </xdr:cNvPr>
        <xdr:cNvCxnSpPr/>
      </xdr:nvCxnSpPr>
      <xdr:spPr>
        <a:xfrm>
          <a:off x="10388600" y="58682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170790</xdr:rowOff>
    </xdr:from>
    <xdr:ext cx="534377" cy="259045"/>
    <xdr:sp macro="" textlink="">
      <xdr:nvSpPr>
        <xdr:cNvPr id="119" name="【道路】&#10;一人当たり延長平均値テキスト">
          <a:extLst>
            <a:ext uri="{FF2B5EF4-FFF2-40B4-BE49-F238E27FC236}">
              <a16:creationId xmlns:a16="http://schemas.microsoft.com/office/drawing/2014/main" id="{0F754B9F-537B-414E-AEC9-BD418B204B61}"/>
            </a:ext>
          </a:extLst>
        </xdr:cNvPr>
        <xdr:cNvSpPr txBox="1"/>
      </xdr:nvSpPr>
      <xdr:spPr>
        <a:xfrm>
          <a:off x="10515600" y="68573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147913</xdr:rowOff>
    </xdr:from>
    <xdr:to>
      <xdr:col>55</xdr:col>
      <xdr:colOff>50800</xdr:colOff>
      <xdr:row>41</xdr:row>
      <xdr:rowOff>78063</xdr:rowOff>
    </xdr:to>
    <xdr:sp macro="" textlink="">
      <xdr:nvSpPr>
        <xdr:cNvPr id="120" name="フローチャート: 判断 119">
          <a:extLst>
            <a:ext uri="{FF2B5EF4-FFF2-40B4-BE49-F238E27FC236}">
              <a16:creationId xmlns:a16="http://schemas.microsoft.com/office/drawing/2014/main" id="{C4582807-9079-42AF-AB7C-F688A5F0505C}"/>
            </a:ext>
          </a:extLst>
        </xdr:cNvPr>
        <xdr:cNvSpPr/>
      </xdr:nvSpPr>
      <xdr:spPr>
        <a:xfrm>
          <a:off x="10426700" y="7005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146624</xdr:rowOff>
    </xdr:from>
    <xdr:to>
      <xdr:col>50</xdr:col>
      <xdr:colOff>165100</xdr:colOff>
      <xdr:row>41</xdr:row>
      <xdr:rowOff>76774</xdr:rowOff>
    </xdr:to>
    <xdr:sp macro="" textlink="">
      <xdr:nvSpPr>
        <xdr:cNvPr id="121" name="フローチャート: 判断 120">
          <a:extLst>
            <a:ext uri="{FF2B5EF4-FFF2-40B4-BE49-F238E27FC236}">
              <a16:creationId xmlns:a16="http://schemas.microsoft.com/office/drawing/2014/main" id="{0C2864AA-A6D3-4F07-8215-E8EB443005DB}"/>
            </a:ext>
          </a:extLst>
        </xdr:cNvPr>
        <xdr:cNvSpPr/>
      </xdr:nvSpPr>
      <xdr:spPr>
        <a:xfrm>
          <a:off x="9588500" y="7004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168684</xdr:rowOff>
    </xdr:from>
    <xdr:to>
      <xdr:col>46</xdr:col>
      <xdr:colOff>38100</xdr:colOff>
      <xdr:row>41</xdr:row>
      <xdr:rowOff>98834</xdr:rowOff>
    </xdr:to>
    <xdr:sp macro="" textlink="">
      <xdr:nvSpPr>
        <xdr:cNvPr id="122" name="フローチャート: 判断 121">
          <a:extLst>
            <a:ext uri="{FF2B5EF4-FFF2-40B4-BE49-F238E27FC236}">
              <a16:creationId xmlns:a16="http://schemas.microsoft.com/office/drawing/2014/main" id="{01EE8289-27F0-47AA-BF65-C84E579508F8}"/>
            </a:ext>
          </a:extLst>
        </xdr:cNvPr>
        <xdr:cNvSpPr/>
      </xdr:nvSpPr>
      <xdr:spPr>
        <a:xfrm>
          <a:off x="8699500" y="7026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162592</xdr:rowOff>
    </xdr:from>
    <xdr:to>
      <xdr:col>41</xdr:col>
      <xdr:colOff>101600</xdr:colOff>
      <xdr:row>41</xdr:row>
      <xdr:rowOff>92742</xdr:rowOff>
    </xdr:to>
    <xdr:sp macro="" textlink="">
      <xdr:nvSpPr>
        <xdr:cNvPr id="123" name="フローチャート: 判断 122">
          <a:extLst>
            <a:ext uri="{FF2B5EF4-FFF2-40B4-BE49-F238E27FC236}">
              <a16:creationId xmlns:a16="http://schemas.microsoft.com/office/drawing/2014/main" id="{1285DE7F-66CA-42C8-A0DD-54210B9DD46D}"/>
            </a:ext>
          </a:extLst>
        </xdr:cNvPr>
        <xdr:cNvSpPr/>
      </xdr:nvSpPr>
      <xdr:spPr>
        <a:xfrm>
          <a:off x="7810500" y="7020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165222</xdr:rowOff>
    </xdr:from>
    <xdr:to>
      <xdr:col>36</xdr:col>
      <xdr:colOff>165100</xdr:colOff>
      <xdr:row>41</xdr:row>
      <xdr:rowOff>95372</xdr:rowOff>
    </xdr:to>
    <xdr:sp macro="" textlink="">
      <xdr:nvSpPr>
        <xdr:cNvPr id="124" name="フローチャート: 判断 123">
          <a:extLst>
            <a:ext uri="{FF2B5EF4-FFF2-40B4-BE49-F238E27FC236}">
              <a16:creationId xmlns:a16="http://schemas.microsoft.com/office/drawing/2014/main" id="{333BD8FB-D678-4869-990C-1C1A4732C883}"/>
            </a:ext>
          </a:extLst>
        </xdr:cNvPr>
        <xdr:cNvSpPr/>
      </xdr:nvSpPr>
      <xdr:spPr>
        <a:xfrm>
          <a:off x="6921500" y="7023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0AC3591-55C8-4207-A41E-1592D1C4118B}"/>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D1FAD73E-2EF7-4AF4-8C69-04775381550E}"/>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4691BB22-F5DF-49DF-AC8E-EDFF327E9B9D}"/>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16F509E5-6137-4BDD-8C41-E76D33D92ACA}"/>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FAB542BC-5A60-4765-9D3C-0583B1452CFB}"/>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116073</xdr:rowOff>
    </xdr:from>
    <xdr:to>
      <xdr:col>55</xdr:col>
      <xdr:colOff>50800</xdr:colOff>
      <xdr:row>42</xdr:row>
      <xdr:rowOff>46223</xdr:rowOff>
    </xdr:to>
    <xdr:sp macro="" textlink="">
      <xdr:nvSpPr>
        <xdr:cNvPr id="130" name="楕円 129">
          <a:extLst>
            <a:ext uri="{FF2B5EF4-FFF2-40B4-BE49-F238E27FC236}">
              <a16:creationId xmlns:a16="http://schemas.microsoft.com/office/drawing/2014/main" id="{6DE2AA1F-7B24-43B7-BAD8-44A055D16FC6}"/>
            </a:ext>
          </a:extLst>
        </xdr:cNvPr>
        <xdr:cNvSpPr/>
      </xdr:nvSpPr>
      <xdr:spPr>
        <a:xfrm>
          <a:off x="10426700" y="7145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41</xdr:row>
      <xdr:rowOff>31000</xdr:rowOff>
    </xdr:from>
    <xdr:ext cx="469744" cy="259045"/>
    <xdr:sp macro="" textlink="">
      <xdr:nvSpPr>
        <xdr:cNvPr id="131" name="【道路】&#10;一人当たり延長該当値テキスト">
          <a:extLst>
            <a:ext uri="{FF2B5EF4-FFF2-40B4-BE49-F238E27FC236}">
              <a16:creationId xmlns:a16="http://schemas.microsoft.com/office/drawing/2014/main" id="{AF938F29-EE1E-49DE-A890-A28A24914022}"/>
            </a:ext>
          </a:extLst>
        </xdr:cNvPr>
        <xdr:cNvSpPr txBox="1"/>
      </xdr:nvSpPr>
      <xdr:spPr>
        <a:xfrm>
          <a:off x="10515600" y="7060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115779</xdr:rowOff>
    </xdr:from>
    <xdr:to>
      <xdr:col>50</xdr:col>
      <xdr:colOff>165100</xdr:colOff>
      <xdr:row>42</xdr:row>
      <xdr:rowOff>45929</xdr:rowOff>
    </xdr:to>
    <xdr:sp macro="" textlink="">
      <xdr:nvSpPr>
        <xdr:cNvPr id="132" name="楕円 131">
          <a:extLst>
            <a:ext uri="{FF2B5EF4-FFF2-40B4-BE49-F238E27FC236}">
              <a16:creationId xmlns:a16="http://schemas.microsoft.com/office/drawing/2014/main" id="{2265A8D1-BD60-4AD2-8F27-73A27557747F}"/>
            </a:ext>
          </a:extLst>
        </xdr:cNvPr>
        <xdr:cNvSpPr/>
      </xdr:nvSpPr>
      <xdr:spPr>
        <a:xfrm>
          <a:off x="9588500" y="7145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166579</xdr:rowOff>
    </xdr:from>
    <xdr:to>
      <xdr:col>55</xdr:col>
      <xdr:colOff>0</xdr:colOff>
      <xdr:row>41</xdr:row>
      <xdr:rowOff>166873</xdr:rowOff>
    </xdr:to>
    <xdr:cxnSp macro="">
      <xdr:nvCxnSpPr>
        <xdr:cNvPr id="133" name="直線コネクタ 132">
          <a:extLst>
            <a:ext uri="{FF2B5EF4-FFF2-40B4-BE49-F238E27FC236}">
              <a16:creationId xmlns:a16="http://schemas.microsoft.com/office/drawing/2014/main" id="{1C32463F-7AFE-4BC9-B4D3-F40D20680A0A}"/>
            </a:ext>
          </a:extLst>
        </xdr:cNvPr>
        <xdr:cNvCxnSpPr/>
      </xdr:nvCxnSpPr>
      <xdr:spPr>
        <a:xfrm>
          <a:off x="9639300" y="7196029"/>
          <a:ext cx="838200" cy="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115779</xdr:rowOff>
    </xdr:from>
    <xdr:to>
      <xdr:col>46</xdr:col>
      <xdr:colOff>38100</xdr:colOff>
      <xdr:row>42</xdr:row>
      <xdr:rowOff>45929</xdr:rowOff>
    </xdr:to>
    <xdr:sp macro="" textlink="">
      <xdr:nvSpPr>
        <xdr:cNvPr id="134" name="楕円 133">
          <a:extLst>
            <a:ext uri="{FF2B5EF4-FFF2-40B4-BE49-F238E27FC236}">
              <a16:creationId xmlns:a16="http://schemas.microsoft.com/office/drawing/2014/main" id="{48DAE813-77C6-4373-8B5D-7693DE789327}"/>
            </a:ext>
          </a:extLst>
        </xdr:cNvPr>
        <xdr:cNvSpPr/>
      </xdr:nvSpPr>
      <xdr:spPr>
        <a:xfrm>
          <a:off x="8699500" y="7145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166579</xdr:rowOff>
    </xdr:from>
    <xdr:to>
      <xdr:col>50</xdr:col>
      <xdr:colOff>114300</xdr:colOff>
      <xdr:row>41</xdr:row>
      <xdr:rowOff>166579</xdr:rowOff>
    </xdr:to>
    <xdr:cxnSp macro="">
      <xdr:nvCxnSpPr>
        <xdr:cNvPr id="135" name="直線コネクタ 134">
          <a:extLst>
            <a:ext uri="{FF2B5EF4-FFF2-40B4-BE49-F238E27FC236}">
              <a16:creationId xmlns:a16="http://schemas.microsoft.com/office/drawing/2014/main" id="{4C6E040F-2E65-47F7-AF49-31EA25A7A98E}"/>
            </a:ext>
          </a:extLst>
        </xdr:cNvPr>
        <xdr:cNvCxnSpPr/>
      </xdr:nvCxnSpPr>
      <xdr:spPr>
        <a:xfrm>
          <a:off x="8750300" y="71960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115403</xdr:rowOff>
    </xdr:from>
    <xdr:to>
      <xdr:col>41</xdr:col>
      <xdr:colOff>101600</xdr:colOff>
      <xdr:row>42</xdr:row>
      <xdr:rowOff>45553</xdr:rowOff>
    </xdr:to>
    <xdr:sp macro="" textlink="">
      <xdr:nvSpPr>
        <xdr:cNvPr id="136" name="楕円 135">
          <a:extLst>
            <a:ext uri="{FF2B5EF4-FFF2-40B4-BE49-F238E27FC236}">
              <a16:creationId xmlns:a16="http://schemas.microsoft.com/office/drawing/2014/main" id="{D4128257-530D-440D-9014-5C8DA98A693E}"/>
            </a:ext>
          </a:extLst>
        </xdr:cNvPr>
        <xdr:cNvSpPr/>
      </xdr:nvSpPr>
      <xdr:spPr>
        <a:xfrm>
          <a:off x="7810500" y="7144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166203</xdr:rowOff>
    </xdr:from>
    <xdr:to>
      <xdr:col>45</xdr:col>
      <xdr:colOff>177800</xdr:colOff>
      <xdr:row>41</xdr:row>
      <xdr:rowOff>166579</xdr:rowOff>
    </xdr:to>
    <xdr:cxnSp macro="">
      <xdr:nvCxnSpPr>
        <xdr:cNvPr id="137" name="直線コネクタ 136">
          <a:extLst>
            <a:ext uri="{FF2B5EF4-FFF2-40B4-BE49-F238E27FC236}">
              <a16:creationId xmlns:a16="http://schemas.microsoft.com/office/drawing/2014/main" id="{B801BEF3-FE49-467D-970C-C591EDEDF810}"/>
            </a:ext>
          </a:extLst>
        </xdr:cNvPr>
        <xdr:cNvCxnSpPr/>
      </xdr:nvCxnSpPr>
      <xdr:spPr>
        <a:xfrm>
          <a:off x="7861300" y="7195653"/>
          <a:ext cx="889000" cy="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114619</xdr:rowOff>
    </xdr:from>
    <xdr:to>
      <xdr:col>36</xdr:col>
      <xdr:colOff>165100</xdr:colOff>
      <xdr:row>42</xdr:row>
      <xdr:rowOff>44769</xdr:rowOff>
    </xdr:to>
    <xdr:sp macro="" textlink="">
      <xdr:nvSpPr>
        <xdr:cNvPr id="138" name="楕円 137">
          <a:extLst>
            <a:ext uri="{FF2B5EF4-FFF2-40B4-BE49-F238E27FC236}">
              <a16:creationId xmlns:a16="http://schemas.microsoft.com/office/drawing/2014/main" id="{5DF3A02E-B4CA-4EB2-8A4C-500575076132}"/>
            </a:ext>
          </a:extLst>
        </xdr:cNvPr>
        <xdr:cNvSpPr/>
      </xdr:nvSpPr>
      <xdr:spPr>
        <a:xfrm>
          <a:off x="6921500" y="7144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165419</xdr:rowOff>
    </xdr:from>
    <xdr:to>
      <xdr:col>41</xdr:col>
      <xdr:colOff>50800</xdr:colOff>
      <xdr:row>41</xdr:row>
      <xdr:rowOff>166203</xdr:rowOff>
    </xdr:to>
    <xdr:cxnSp macro="">
      <xdr:nvCxnSpPr>
        <xdr:cNvPr id="139" name="直線コネクタ 138">
          <a:extLst>
            <a:ext uri="{FF2B5EF4-FFF2-40B4-BE49-F238E27FC236}">
              <a16:creationId xmlns:a16="http://schemas.microsoft.com/office/drawing/2014/main" id="{1F43D4B7-1A22-4657-A866-6843BBE366F7}"/>
            </a:ext>
          </a:extLst>
        </xdr:cNvPr>
        <xdr:cNvCxnSpPr/>
      </xdr:nvCxnSpPr>
      <xdr:spPr>
        <a:xfrm>
          <a:off x="6972300" y="7194869"/>
          <a:ext cx="889000" cy="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93301</xdr:rowOff>
    </xdr:from>
    <xdr:ext cx="534377" cy="259045"/>
    <xdr:sp macro="" textlink="">
      <xdr:nvSpPr>
        <xdr:cNvPr id="140" name="n_1aveValue【道路】&#10;一人当たり延長">
          <a:extLst>
            <a:ext uri="{FF2B5EF4-FFF2-40B4-BE49-F238E27FC236}">
              <a16:creationId xmlns:a16="http://schemas.microsoft.com/office/drawing/2014/main" id="{CDFB034E-CBA8-47CF-A591-D2097872718F}"/>
            </a:ext>
          </a:extLst>
        </xdr:cNvPr>
        <xdr:cNvSpPr txBox="1"/>
      </xdr:nvSpPr>
      <xdr:spPr>
        <a:xfrm>
          <a:off x="9359411" y="6779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115361</xdr:rowOff>
    </xdr:from>
    <xdr:ext cx="534377" cy="259045"/>
    <xdr:sp macro="" textlink="">
      <xdr:nvSpPr>
        <xdr:cNvPr id="141" name="n_2aveValue【道路】&#10;一人当たり延長">
          <a:extLst>
            <a:ext uri="{FF2B5EF4-FFF2-40B4-BE49-F238E27FC236}">
              <a16:creationId xmlns:a16="http://schemas.microsoft.com/office/drawing/2014/main" id="{E2820E90-A7CC-4561-98BC-8D0319F802D1}"/>
            </a:ext>
          </a:extLst>
        </xdr:cNvPr>
        <xdr:cNvSpPr txBox="1"/>
      </xdr:nvSpPr>
      <xdr:spPr>
        <a:xfrm>
          <a:off x="8483111" y="6801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109269</xdr:rowOff>
    </xdr:from>
    <xdr:ext cx="534377" cy="259045"/>
    <xdr:sp macro="" textlink="">
      <xdr:nvSpPr>
        <xdr:cNvPr id="142" name="n_3aveValue【道路】&#10;一人当たり延長">
          <a:extLst>
            <a:ext uri="{FF2B5EF4-FFF2-40B4-BE49-F238E27FC236}">
              <a16:creationId xmlns:a16="http://schemas.microsoft.com/office/drawing/2014/main" id="{1BEDFAB7-1C1D-4619-96CB-1EB4B7A317A4}"/>
            </a:ext>
          </a:extLst>
        </xdr:cNvPr>
        <xdr:cNvSpPr txBox="1"/>
      </xdr:nvSpPr>
      <xdr:spPr>
        <a:xfrm>
          <a:off x="7594111" y="6795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111899</xdr:rowOff>
    </xdr:from>
    <xdr:ext cx="534377" cy="259045"/>
    <xdr:sp macro="" textlink="">
      <xdr:nvSpPr>
        <xdr:cNvPr id="143" name="n_4aveValue【道路】&#10;一人当たり延長">
          <a:extLst>
            <a:ext uri="{FF2B5EF4-FFF2-40B4-BE49-F238E27FC236}">
              <a16:creationId xmlns:a16="http://schemas.microsoft.com/office/drawing/2014/main" id="{D99CA12F-6C01-4935-94E9-7F9989E84CDA}"/>
            </a:ext>
          </a:extLst>
        </xdr:cNvPr>
        <xdr:cNvSpPr txBox="1"/>
      </xdr:nvSpPr>
      <xdr:spPr>
        <a:xfrm>
          <a:off x="6705111" y="6798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42</xdr:row>
      <xdr:rowOff>37056</xdr:rowOff>
    </xdr:from>
    <xdr:ext cx="469744" cy="259045"/>
    <xdr:sp macro="" textlink="">
      <xdr:nvSpPr>
        <xdr:cNvPr id="144" name="n_1mainValue【道路】&#10;一人当たり延長">
          <a:extLst>
            <a:ext uri="{FF2B5EF4-FFF2-40B4-BE49-F238E27FC236}">
              <a16:creationId xmlns:a16="http://schemas.microsoft.com/office/drawing/2014/main" id="{BC856972-6336-4A42-834A-36CED7A8A321}"/>
            </a:ext>
          </a:extLst>
        </xdr:cNvPr>
        <xdr:cNvSpPr txBox="1"/>
      </xdr:nvSpPr>
      <xdr:spPr>
        <a:xfrm>
          <a:off x="9391727" y="7237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42</xdr:row>
      <xdr:rowOff>37056</xdr:rowOff>
    </xdr:from>
    <xdr:ext cx="469744" cy="259045"/>
    <xdr:sp macro="" textlink="">
      <xdr:nvSpPr>
        <xdr:cNvPr id="145" name="n_2mainValue【道路】&#10;一人当たり延長">
          <a:extLst>
            <a:ext uri="{FF2B5EF4-FFF2-40B4-BE49-F238E27FC236}">
              <a16:creationId xmlns:a16="http://schemas.microsoft.com/office/drawing/2014/main" id="{78DC0094-AA9A-464E-8534-8D2F0BA4C400}"/>
            </a:ext>
          </a:extLst>
        </xdr:cNvPr>
        <xdr:cNvSpPr txBox="1"/>
      </xdr:nvSpPr>
      <xdr:spPr>
        <a:xfrm>
          <a:off x="8515427" y="7237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42</xdr:row>
      <xdr:rowOff>36680</xdr:rowOff>
    </xdr:from>
    <xdr:ext cx="469744" cy="259045"/>
    <xdr:sp macro="" textlink="">
      <xdr:nvSpPr>
        <xdr:cNvPr id="146" name="n_3mainValue【道路】&#10;一人当たり延長">
          <a:extLst>
            <a:ext uri="{FF2B5EF4-FFF2-40B4-BE49-F238E27FC236}">
              <a16:creationId xmlns:a16="http://schemas.microsoft.com/office/drawing/2014/main" id="{4334895D-884A-4394-A0C1-156BF4E8C25B}"/>
            </a:ext>
          </a:extLst>
        </xdr:cNvPr>
        <xdr:cNvSpPr txBox="1"/>
      </xdr:nvSpPr>
      <xdr:spPr>
        <a:xfrm>
          <a:off x="7626427" y="72375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42</xdr:row>
      <xdr:rowOff>35896</xdr:rowOff>
    </xdr:from>
    <xdr:ext cx="469744" cy="259045"/>
    <xdr:sp macro="" textlink="">
      <xdr:nvSpPr>
        <xdr:cNvPr id="147" name="n_4mainValue【道路】&#10;一人当たり延長">
          <a:extLst>
            <a:ext uri="{FF2B5EF4-FFF2-40B4-BE49-F238E27FC236}">
              <a16:creationId xmlns:a16="http://schemas.microsoft.com/office/drawing/2014/main" id="{392CD1C3-3BEC-421C-AF58-0BFF65D267E3}"/>
            </a:ext>
          </a:extLst>
        </xdr:cNvPr>
        <xdr:cNvSpPr txBox="1"/>
      </xdr:nvSpPr>
      <xdr:spPr>
        <a:xfrm>
          <a:off x="6737427" y="7236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FE4DAEFA-4D9C-4C4C-B39C-B503CDB26275}"/>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58CF8826-EC6E-4A74-81DC-3D3AC60D43F7}"/>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3A710C76-3BA3-45C6-9A9C-7C0D29C8ED35}"/>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0E4B55CE-2FBA-4BE7-8AEF-A9D851BA2056}"/>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5405C18F-D1D9-4C4B-9535-8DC586D30B1C}"/>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9D84B61B-C03C-4602-8DCA-DCAE34388B21}"/>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26F3B35B-E5EF-4BB4-9927-AF69711DD057}"/>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FBD8F1FA-D2A9-48F7-8742-3AE57BD052EE}"/>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C93423CA-578F-422E-8B16-B214D5C27213}"/>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25BAD4A1-ABD0-4B69-A76C-AC19EAF88AE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05543C65-A288-4CDE-B635-3546CE58FDFD}"/>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9" name="直線コネクタ 158">
          <a:extLst>
            <a:ext uri="{FF2B5EF4-FFF2-40B4-BE49-F238E27FC236}">
              <a16:creationId xmlns:a16="http://schemas.microsoft.com/office/drawing/2014/main" id="{06459682-550F-4AB4-ACD2-1CAD9F21B7C1}"/>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0" name="テキスト ボックス 159">
          <a:extLst>
            <a:ext uri="{FF2B5EF4-FFF2-40B4-BE49-F238E27FC236}">
              <a16:creationId xmlns:a16="http://schemas.microsoft.com/office/drawing/2014/main" id="{BA28DB83-2A61-4D09-8612-FB5498E8D5D2}"/>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1" name="直線コネクタ 160">
          <a:extLst>
            <a:ext uri="{FF2B5EF4-FFF2-40B4-BE49-F238E27FC236}">
              <a16:creationId xmlns:a16="http://schemas.microsoft.com/office/drawing/2014/main" id="{B30EB123-F4B5-4CF8-91A2-DFFA3BAD72FC}"/>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2" name="テキスト ボックス 161">
          <a:extLst>
            <a:ext uri="{FF2B5EF4-FFF2-40B4-BE49-F238E27FC236}">
              <a16:creationId xmlns:a16="http://schemas.microsoft.com/office/drawing/2014/main" id="{F79E9251-BD19-4856-B4B4-A304F00167BC}"/>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3" name="直線コネクタ 162">
          <a:extLst>
            <a:ext uri="{FF2B5EF4-FFF2-40B4-BE49-F238E27FC236}">
              <a16:creationId xmlns:a16="http://schemas.microsoft.com/office/drawing/2014/main" id="{0B186BB3-AC82-4434-9B46-3001A1B4388B}"/>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4" name="テキスト ボックス 163">
          <a:extLst>
            <a:ext uri="{FF2B5EF4-FFF2-40B4-BE49-F238E27FC236}">
              <a16:creationId xmlns:a16="http://schemas.microsoft.com/office/drawing/2014/main" id="{AF2572D5-C2CE-44A3-9FAB-F8AF81F3B578}"/>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5" name="直線コネクタ 164">
          <a:extLst>
            <a:ext uri="{FF2B5EF4-FFF2-40B4-BE49-F238E27FC236}">
              <a16:creationId xmlns:a16="http://schemas.microsoft.com/office/drawing/2014/main" id="{B62995AD-62B3-486C-AAED-DE229FE2C9FF}"/>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6" name="テキスト ボックス 165">
          <a:extLst>
            <a:ext uri="{FF2B5EF4-FFF2-40B4-BE49-F238E27FC236}">
              <a16:creationId xmlns:a16="http://schemas.microsoft.com/office/drawing/2014/main" id="{D37D6926-03C7-4E45-AB71-895616330008}"/>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7" name="直線コネクタ 166">
          <a:extLst>
            <a:ext uri="{FF2B5EF4-FFF2-40B4-BE49-F238E27FC236}">
              <a16:creationId xmlns:a16="http://schemas.microsoft.com/office/drawing/2014/main" id="{882A9176-BF34-4574-B2B1-FFF7F8F44693}"/>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8" name="テキスト ボックス 167">
          <a:extLst>
            <a:ext uri="{FF2B5EF4-FFF2-40B4-BE49-F238E27FC236}">
              <a16:creationId xmlns:a16="http://schemas.microsoft.com/office/drawing/2014/main" id="{3077C487-2B98-482F-B353-2943831F2269}"/>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9" name="直線コネクタ 168">
          <a:extLst>
            <a:ext uri="{FF2B5EF4-FFF2-40B4-BE49-F238E27FC236}">
              <a16:creationId xmlns:a16="http://schemas.microsoft.com/office/drawing/2014/main" id="{35ADDF2F-9543-4ADF-87AE-5627CA7180A2}"/>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0" name="テキスト ボックス 169">
          <a:extLst>
            <a:ext uri="{FF2B5EF4-FFF2-40B4-BE49-F238E27FC236}">
              <a16:creationId xmlns:a16="http://schemas.microsoft.com/office/drawing/2014/main" id="{EA723406-A8F7-441F-97D8-41127996EA75}"/>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a:extLst>
            <a:ext uri="{FF2B5EF4-FFF2-40B4-BE49-F238E27FC236}">
              <a16:creationId xmlns:a16="http://schemas.microsoft.com/office/drawing/2014/main" id="{73BEAE7A-968E-420B-ACC8-5D05DC8FFFB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a:extLst>
            <a:ext uri="{FF2B5EF4-FFF2-40B4-BE49-F238E27FC236}">
              <a16:creationId xmlns:a16="http://schemas.microsoft.com/office/drawing/2014/main" id="{693D7A80-5D35-49E2-ABB5-B54CD1803A35}"/>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107769</xdr:rowOff>
    </xdr:from>
    <xdr:to>
      <xdr:col>24</xdr:col>
      <xdr:colOff>62865</xdr:colOff>
      <xdr:row>63</xdr:row>
      <xdr:rowOff>124097</xdr:rowOff>
    </xdr:to>
    <xdr:cxnSp macro="">
      <xdr:nvCxnSpPr>
        <xdr:cNvPr id="173" name="直線コネクタ 172">
          <a:extLst>
            <a:ext uri="{FF2B5EF4-FFF2-40B4-BE49-F238E27FC236}">
              <a16:creationId xmlns:a16="http://schemas.microsoft.com/office/drawing/2014/main" id="{9634E266-F39A-4962-A0B6-7F779494F529}"/>
            </a:ext>
          </a:extLst>
        </xdr:cNvPr>
        <xdr:cNvCxnSpPr/>
      </xdr:nvCxnSpPr>
      <xdr:spPr>
        <a:xfrm flipV="1">
          <a:off x="4634865" y="9537519"/>
          <a:ext cx="0" cy="13879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127924</xdr:rowOff>
    </xdr:from>
    <xdr:ext cx="405111" cy="259045"/>
    <xdr:sp macro="" textlink="">
      <xdr:nvSpPr>
        <xdr:cNvPr id="174" name="【橋りょう・トンネル】&#10;有形固定資産減価償却率最小値テキスト">
          <a:extLst>
            <a:ext uri="{FF2B5EF4-FFF2-40B4-BE49-F238E27FC236}">
              <a16:creationId xmlns:a16="http://schemas.microsoft.com/office/drawing/2014/main" id="{5B60D034-902B-4CA9-9FA8-81DFF157F300}"/>
            </a:ext>
          </a:extLst>
        </xdr:cNvPr>
        <xdr:cNvSpPr txBox="1"/>
      </xdr:nvSpPr>
      <xdr:spPr>
        <a:xfrm>
          <a:off x="4673600" y="109292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124097</xdr:rowOff>
    </xdr:from>
    <xdr:to>
      <xdr:col>24</xdr:col>
      <xdr:colOff>152400</xdr:colOff>
      <xdr:row>63</xdr:row>
      <xdr:rowOff>124097</xdr:rowOff>
    </xdr:to>
    <xdr:cxnSp macro="">
      <xdr:nvCxnSpPr>
        <xdr:cNvPr id="175" name="直線コネクタ 174">
          <a:extLst>
            <a:ext uri="{FF2B5EF4-FFF2-40B4-BE49-F238E27FC236}">
              <a16:creationId xmlns:a16="http://schemas.microsoft.com/office/drawing/2014/main" id="{FDD151E3-73ED-4E93-B6AE-EE568AC4722A}"/>
            </a:ext>
          </a:extLst>
        </xdr:cNvPr>
        <xdr:cNvCxnSpPr/>
      </xdr:nvCxnSpPr>
      <xdr:spPr>
        <a:xfrm>
          <a:off x="4546600" y="109254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54446</xdr:rowOff>
    </xdr:from>
    <xdr:ext cx="340478" cy="259045"/>
    <xdr:sp macro="" textlink="">
      <xdr:nvSpPr>
        <xdr:cNvPr id="176" name="【橋りょう・トンネル】&#10;有形固定資産減価償却率最大値テキスト">
          <a:extLst>
            <a:ext uri="{FF2B5EF4-FFF2-40B4-BE49-F238E27FC236}">
              <a16:creationId xmlns:a16="http://schemas.microsoft.com/office/drawing/2014/main" id="{94F7DC76-8668-43C3-B37A-B98D80BEEA57}"/>
            </a:ext>
          </a:extLst>
        </xdr:cNvPr>
        <xdr:cNvSpPr txBox="1"/>
      </xdr:nvSpPr>
      <xdr:spPr>
        <a:xfrm>
          <a:off x="4673600" y="931274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107769</xdr:rowOff>
    </xdr:from>
    <xdr:to>
      <xdr:col>24</xdr:col>
      <xdr:colOff>152400</xdr:colOff>
      <xdr:row>55</xdr:row>
      <xdr:rowOff>107769</xdr:rowOff>
    </xdr:to>
    <xdr:cxnSp macro="">
      <xdr:nvCxnSpPr>
        <xdr:cNvPr id="177" name="直線コネクタ 176">
          <a:extLst>
            <a:ext uri="{FF2B5EF4-FFF2-40B4-BE49-F238E27FC236}">
              <a16:creationId xmlns:a16="http://schemas.microsoft.com/office/drawing/2014/main" id="{E679C220-AC84-4D76-9A9B-D5C2D78BA6F3}"/>
            </a:ext>
          </a:extLst>
        </xdr:cNvPr>
        <xdr:cNvCxnSpPr/>
      </xdr:nvCxnSpPr>
      <xdr:spPr>
        <a:xfrm>
          <a:off x="4546600" y="95375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108874</xdr:rowOff>
    </xdr:from>
    <xdr:ext cx="405111" cy="259045"/>
    <xdr:sp macro="" textlink="">
      <xdr:nvSpPr>
        <xdr:cNvPr id="178" name="【橋りょう・トンネル】&#10;有形固定資産減価償却率平均値テキスト">
          <a:extLst>
            <a:ext uri="{FF2B5EF4-FFF2-40B4-BE49-F238E27FC236}">
              <a16:creationId xmlns:a16="http://schemas.microsoft.com/office/drawing/2014/main" id="{A241653B-9F47-4717-939C-EECF5BC1BF9B}"/>
            </a:ext>
          </a:extLst>
        </xdr:cNvPr>
        <xdr:cNvSpPr txBox="1"/>
      </xdr:nvSpPr>
      <xdr:spPr>
        <a:xfrm>
          <a:off x="4673600" y="1039587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130447</xdr:rowOff>
    </xdr:from>
    <xdr:to>
      <xdr:col>24</xdr:col>
      <xdr:colOff>114300</xdr:colOff>
      <xdr:row>61</xdr:row>
      <xdr:rowOff>60597</xdr:rowOff>
    </xdr:to>
    <xdr:sp macro="" textlink="">
      <xdr:nvSpPr>
        <xdr:cNvPr id="179" name="フローチャート: 判断 178">
          <a:extLst>
            <a:ext uri="{FF2B5EF4-FFF2-40B4-BE49-F238E27FC236}">
              <a16:creationId xmlns:a16="http://schemas.microsoft.com/office/drawing/2014/main" id="{BD7D77E7-35F9-4900-9408-C34E88D6E416}"/>
            </a:ext>
          </a:extLst>
        </xdr:cNvPr>
        <xdr:cNvSpPr/>
      </xdr:nvSpPr>
      <xdr:spPr>
        <a:xfrm>
          <a:off x="4584700" y="10417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109220</xdr:rowOff>
    </xdr:from>
    <xdr:to>
      <xdr:col>20</xdr:col>
      <xdr:colOff>38100</xdr:colOff>
      <xdr:row>61</xdr:row>
      <xdr:rowOff>39370</xdr:rowOff>
    </xdr:to>
    <xdr:sp macro="" textlink="">
      <xdr:nvSpPr>
        <xdr:cNvPr id="180" name="フローチャート: 判断 179">
          <a:extLst>
            <a:ext uri="{FF2B5EF4-FFF2-40B4-BE49-F238E27FC236}">
              <a16:creationId xmlns:a16="http://schemas.microsoft.com/office/drawing/2014/main" id="{17933941-E7F4-4E7D-9673-2B7A36B0A838}"/>
            </a:ext>
          </a:extLst>
        </xdr:cNvPr>
        <xdr:cNvSpPr/>
      </xdr:nvSpPr>
      <xdr:spPr>
        <a:xfrm>
          <a:off x="3746500" y="1039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109220</xdr:rowOff>
    </xdr:from>
    <xdr:to>
      <xdr:col>15</xdr:col>
      <xdr:colOff>101600</xdr:colOff>
      <xdr:row>61</xdr:row>
      <xdr:rowOff>39370</xdr:rowOff>
    </xdr:to>
    <xdr:sp macro="" textlink="">
      <xdr:nvSpPr>
        <xdr:cNvPr id="181" name="フローチャート: 判断 180">
          <a:extLst>
            <a:ext uri="{FF2B5EF4-FFF2-40B4-BE49-F238E27FC236}">
              <a16:creationId xmlns:a16="http://schemas.microsoft.com/office/drawing/2014/main" id="{46D86D19-A56D-4319-9D19-D8A484630FDE}"/>
            </a:ext>
          </a:extLst>
        </xdr:cNvPr>
        <xdr:cNvSpPr/>
      </xdr:nvSpPr>
      <xdr:spPr>
        <a:xfrm>
          <a:off x="2857500" y="1039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120650</xdr:rowOff>
    </xdr:from>
    <xdr:to>
      <xdr:col>10</xdr:col>
      <xdr:colOff>165100</xdr:colOff>
      <xdr:row>61</xdr:row>
      <xdr:rowOff>50800</xdr:rowOff>
    </xdr:to>
    <xdr:sp macro="" textlink="">
      <xdr:nvSpPr>
        <xdr:cNvPr id="182" name="フローチャート: 判断 181">
          <a:extLst>
            <a:ext uri="{FF2B5EF4-FFF2-40B4-BE49-F238E27FC236}">
              <a16:creationId xmlns:a16="http://schemas.microsoft.com/office/drawing/2014/main" id="{6D58114D-E7B0-4D1A-98D1-0A1000482F6D}"/>
            </a:ext>
          </a:extLst>
        </xdr:cNvPr>
        <xdr:cNvSpPr/>
      </xdr:nvSpPr>
      <xdr:spPr>
        <a:xfrm>
          <a:off x="1968500" y="1040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94524</xdr:rowOff>
    </xdr:from>
    <xdr:to>
      <xdr:col>6</xdr:col>
      <xdr:colOff>38100</xdr:colOff>
      <xdr:row>61</xdr:row>
      <xdr:rowOff>24674</xdr:rowOff>
    </xdr:to>
    <xdr:sp macro="" textlink="">
      <xdr:nvSpPr>
        <xdr:cNvPr id="183" name="フローチャート: 判断 182">
          <a:extLst>
            <a:ext uri="{FF2B5EF4-FFF2-40B4-BE49-F238E27FC236}">
              <a16:creationId xmlns:a16="http://schemas.microsoft.com/office/drawing/2014/main" id="{44591E06-2F38-47F1-A568-BBF3B11225B7}"/>
            </a:ext>
          </a:extLst>
        </xdr:cNvPr>
        <xdr:cNvSpPr/>
      </xdr:nvSpPr>
      <xdr:spPr>
        <a:xfrm>
          <a:off x="1079500" y="10381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8EA51AB0-BB18-4B95-9F83-222F7B4A14C7}"/>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40579D6B-D037-45A3-8072-6E29C1652F05}"/>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10523A74-810A-4E71-8954-C7711B7F1EF1}"/>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26A81946-8B76-4358-A84E-8AB8AA176DF2}"/>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97317E56-3B35-4E31-86AF-BF8190D6C01B}"/>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43906</xdr:rowOff>
    </xdr:from>
    <xdr:to>
      <xdr:col>24</xdr:col>
      <xdr:colOff>114300</xdr:colOff>
      <xdr:row>59</xdr:row>
      <xdr:rowOff>145506</xdr:rowOff>
    </xdr:to>
    <xdr:sp macro="" textlink="">
      <xdr:nvSpPr>
        <xdr:cNvPr id="189" name="楕円 188">
          <a:extLst>
            <a:ext uri="{FF2B5EF4-FFF2-40B4-BE49-F238E27FC236}">
              <a16:creationId xmlns:a16="http://schemas.microsoft.com/office/drawing/2014/main" id="{9493438A-7D41-498D-9286-744EE6CFCC13}"/>
            </a:ext>
          </a:extLst>
        </xdr:cNvPr>
        <xdr:cNvSpPr/>
      </xdr:nvSpPr>
      <xdr:spPr>
        <a:xfrm>
          <a:off x="4584700" y="10159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66783</xdr:rowOff>
    </xdr:from>
    <xdr:ext cx="405111" cy="259045"/>
    <xdr:sp macro="" textlink="">
      <xdr:nvSpPr>
        <xdr:cNvPr id="190" name="【橋りょう・トンネル】&#10;有形固定資産減価償却率該当値テキスト">
          <a:extLst>
            <a:ext uri="{FF2B5EF4-FFF2-40B4-BE49-F238E27FC236}">
              <a16:creationId xmlns:a16="http://schemas.microsoft.com/office/drawing/2014/main" id="{B5B5403B-D5C7-43ED-8956-953DF6911AAB}"/>
            </a:ext>
          </a:extLst>
        </xdr:cNvPr>
        <xdr:cNvSpPr txBox="1"/>
      </xdr:nvSpPr>
      <xdr:spPr>
        <a:xfrm>
          <a:off x="4673600" y="100108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14515</xdr:rowOff>
    </xdr:from>
    <xdr:to>
      <xdr:col>20</xdr:col>
      <xdr:colOff>38100</xdr:colOff>
      <xdr:row>59</xdr:row>
      <xdr:rowOff>116115</xdr:rowOff>
    </xdr:to>
    <xdr:sp macro="" textlink="">
      <xdr:nvSpPr>
        <xdr:cNvPr id="191" name="楕円 190">
          <a:extLst>
            <a:ext uri="{FF2B5EF4-FFF2-40B4-BE49-F238E27FC236}">
              <a16:creationId xmlns:a16="http://schemas.microsoft.com/office/drawing/2014/main" id="{6B14377D-A365-476E-B57D-17A9EFAB3C25}"/>
            </a:ext>
          </a:extLst>
        </xdr:cNvPr>
        <xdr:cNvSpPr/>
      </xdr:nvSpPr>
      <xdr:spPr>
        <a:xfrm>
          <a:off x="3746500" y="10130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65315</xdr:rowOff>
    </xdr:from>
    <xdr:to>
      <xdr:col>24</xdr:col>
      <xdr:colOff>63500</xdr:colOff>
      <xdr:row>59</xdr:row>
      <xdr:rowOff>94706</xdr:rowOff>
    </xdr:to>
    <xdr:cxnSp macro="">
      <xdr:nvCxnSpPr>
        <xdr:cNvPr id="192" name="直線コネクタ 191">
          <a:extLst>
            <a:ext uri="{FF2B5EF4-FFF2-40B4-BE49-F238E27FC236}">
              <a16:creationId xmlns:a16="http://schemas.microsoft.com/office/drawing/2014/main" id="{B8E11ED7-4850-411D-8D78-9E959194A7F5}"/>
            </a:ext>
          </a:extLst>
        </xdr:cNvPr>
        <xdr:cNvCxnSpPr/>
      </xdr:nvCxnSpPr>
      <xdr:spPr>
        <a:xfrm>
          <a:off x="3797300" y="10180865"/>
          <a:ext cx="8382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25944</xdr:rowOff>
    </xdr:from>
    <xdr:to>
      <xdr:col>15</xdr:col>
      <xdr:colOff>101600</xdr:colOff>
      <xdr:row>59</xdr:row>
      <xdr:rowOff>127544</xdr:rowOff>
    </xdr:to>
    <xdr:sp macro="" textlink="">
      <xdr:nvSpPr>
        <xdr:cNvPr id="193" name="楕円 192">
          <a:extLst>
            <a:ext uri="{FF2B5EF4-FFF2-40B4-BE49-F238E27FC236}">
              <a16:creationId xmlns:a16="http://schemas.microsoft.com/office/drawing/2014/main" id="{E7620A15-D258-41B2-8C47-B6B0D1D936A1}"/>
            </a:ext>
          </a:extLst>
        </xdr:cNvPr>
        <xdr:cNvSpPr/>
      </xdr:nvSpPr>
      <xdr:spPr>
        <a:xfrm>
          <a:off x="2857500" y="10141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65315</xdr:rowOff>
    </xdr:from>
    <xdr:to>
      <xdr:col>19</xdr:col>
      <xdr:colOff>177800</xdr:colOff>
      <xdr:row>59</xdr:row>
      <xdr:rowOff>76744</xdr:rowOff>
    </xdr:to>
    <xdr:cxnSp macro="">
      <xdr:nvCxnSpPr>
        <xdr:cNvPr id="194" name="直線コネクタ 193">
          <a:extLst>
            <a:ext uri="{FF2B5EF4-FFF2-40B4-BE49-F238E27FC236}">
              <a16:creationId xmlns:a16="http://schemas.microsoft.com/office/drawing/2014/main" id="{A7647987-22B7-429D-B31A-3DAB8A033347}"/>
            </a:ext>
          </a:extLst>
        </xdr:cNvPr>
        <xdr:cNvCxnSpPr/>
      </xdr:nvCxnSpPr>
      <xdr:spPr>
        <a:xfrm flipV="1">
          <a:off x="2908300" y="10180865"/>
          <a:ext cx="889000" cy="11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169635</xdr:rowOff>
    </xdr:from>
    <xdr:to>
      <xdr:col>10</xdr:col>
      <xdr:colOff>165100</xdr:colOff>
      <xdr:row>59</xdr:row>
      <xdr:rowOff>99785</xdr:rowOff>
    </xdr:to>
    <xdr:sp macro="" textlink="">
      <xdr:nvSpPr>
        <xdr:cNvPr id="195" name="楕円 194">
          <a:extLst>
            <a:ext uri="{FF2B5EF4-FFF2-40B4-BE49-F238E27FC236}">
              <a16:creationId xmlns:a16="http://schemas.microsoft.com/office/drawing/2014/main" id="{1F01CD35-F802-4FAE-B87F-C48D3EB3F84D}"/>
            </a:ext>
          </a:extLst>
        </xdr:cNvPr>
        <xdr:cNvSpPr/>
      </xdr:nvSpPr>
      <xdr:spPr>
        <a:xfrm>
          <a:off x="1968500" y="10113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48985</xdr:rowOff>
    </xdr:from>
    <xdr:to>
      <xdr:col>15</xdr:col>
      <xdr:colOff>50800</xdr:colOff>
      <xdr:row>59</xdr:row>
      <xdr:rowOff>76744</xdr:rowOff>
    </xdr:to>
    <xdr:cxnSp macro="">
      <xdr:nvCxnSpPr>
        <xdr:cNvPr id="196" name="直線コネクタ 195">
          <a:extLst>
            <a:ext uri="{FF2B5EF4-FFF2-40B4-BE49-F238E27FC236}">
              <a16:creationId xmlns:a16="http://schemas.microsoft.com/office/drawing/2014/main" id="{634FADD7-81FB-4EC5-8512-509D79634C6D}"/>
            </a:ext>
          </a:extLst>
        </xdr:cNvPr>
        <xdr:cNvCxnSpPr/>
      </xdr:nvCxnSpPr>
      <xdr:spPr>
        <a:xfrm>
          <a:off x="2019300" y="10164535"/>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17780</xdr:rowOff>
    </xdr:from>
    <xdr:to>
      <xdr:col>6</xdr:col>
      <xdr:colOff>38100</xdr:colOff>
      <xdr:row>59</xdr:row>
      <xdr:rowOff>119380</xdr:rowOff>
    </xdr:to>
    <xdr:sp macro="" textlink="">
      <xdr:nvSpPr>
        <xdr:cNvPr id="197" name="楕円 196">
          <a:extLst>
            <a:ext uri="{FF2B5EF4-FFF2-40B4-BE49-F238E27FC236}">
              <a16:creationId xmlns:a16="http://schemas.microsoft.com/office/drawing/2014/main" id="{2AF420EA-B295-48F6-A92E-8D21D8AE7D74}"/>
            </a:ext>
          </a:extLst>
        </xdr:cNvPr>
        <xdr:cNvSpPr/>
      </xdr:nvSpPr>
      <xdr:spPr>
        <a:xfrm>
          <a:off x="1079500" y="10133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48985</xdr:rowOff>
    </xdr:from>
    <xdr:to>
      <xdr:col>10</xdr:col>
      <xdr:colOff>114300</xdr:colOff>
      <xdr:row>59</xdr:row>
      <xdr:rowOff>68580</xdr:rowOff>
    </xdr:to>
    <xdr:cxnSp macro="">
      <xdr:nvCxnSpPr>
        <xdr:cNvPr id="198" name="直線コネクタ 197">
          <a:extLst>
            <a:ext uri="{FF2B5EF4-FFF2-40B4-BE49-F238E27FC236}">
              <a16:creationId xmlns:a16="http://schemas.microsoft.com/office/drawing/2014/main" id="{27260330-89FD-4C18-B31C-51653F0F0C69}"/>
            </a:ext>
          </a:extLst>
        </xdr:cNvPr>
        <xdr:cNvCxnSpPr/>
      </xdr:nvCxnSpPr>
      <xdr:spPr>
        <a:xfrm flipV="1">
          <a:off x="1130300" y="10164535"/>
          <a:ext cx="8890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30497</xdr:rowOff>
    </xdr:from>
    <xdr:ext cx="405111" cy="259045"/>
    <xdr:sp macro="" textlink="">
      <xdr:nvSpPr>
        <xdr:cNvPr id="199" name="n_1aveValue【橋りょう・トンネル】&#10;有形固定資産減価償却率">
          <a:extLst>
            <a:ext uri="{FF2B5EF4-FFF2-40B4-BE49-F238E27FC236}">
              <a16:creationId xmlns:a16="http://schemas.microsoft.com/office/drawing/2014/main" id="{BFE47E35-E68F-4ACC-BF72-BACDBF10DF8A}"/>
            </a:ext>
          </a:extLst>
        </xdr:cNvPr>
        <xdr:cNvSpPr txBox="1"/>
      </xdr:nvSpPr>
      <xdr:spPr>
        <a:xfrm>
          <a:off x="3582044" y="1048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30497</xdr:rowOff>
    </xdr:from>
    <xdr:ext cx="405111" cy="259045"/>
    <xdr:sp macro="" textlink="">
      <xdr:nvSpPr>
        <xdr:cNvPr id="200" name="n_2aveValue【橋りょう・トンネル】&#10;有形固定資産減価償却率">
          <a:extLst>
            <a:ext uri="{FF2B5EF4-FFF2-40B4-BE49-F238E27FC236}">
              <a16:creationId xmlns:a16="http://schemas.microsoft.com/office/drawing/2014/main" id="{AB24A06A-D3D0-489B-8570-A7D92AC8FB5C}"/>
            </a:ext>
          </a:extLst>
        </xdr:cNvPr>
        <xdr:cNvSpPr txBox="1"/>
      </xdr:nvSpPr>
      <xdr:spPr>
        <a:xfrm>
          <a:off x="2705744" y="1048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41927</xdr:rowOff>
    </xdr:from>
    <xdr:ext cx="405111" cy="259045"/>
    <xdr:sp macro="" textlink="">
      <xdr:nvSpPr>
        <xdr:cNvPr id="201" name="n_3aveValue【橋りょう・トンネル】&#10;有形固定資産減価償却率">
          <a:extLst>
            <a:ext uri="{FF2B5EF4-FFF2-40B4-BE49-F238E27FC236}">
              <a16:creationId xmlns:a16="http://schemas.microsoft.com/office/drawing/2014/main" id="{6F9544AE-50D1-4D39-8BBA-15439399DCA5}"/>
            </a:ext>
          </a:extLst>
        </xdr:cNvPr>
        <xdr:cNvSpPr txBox="1"/>
      </xdr:nvSpPr>
      <xdr:spPr>
        <a:xfrm>
          <a:off x="1816744" y="1050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15801</xdr:rowOff>
    </xdr:from>
    <xdr:ext cx="405111" cy="259045"/>
    <xdr:sp macro="" textlink="">
      <xdr:nvSpPr>
        <xdr:cNvPr id="202" name="n_4aveValue【橋りょう・トンネル】&#10;有形固定資産減価償却率">
          <a:extLst>
            <a:ext uri="{FF2B5EF4-FFF2-40B4-BE49-F238E27FC236}">
              <a16:creationId xmlns:a16="http://schemas.microsoft.com/office/drawing/2014/main" id="{3D6FF0E9-D72F-43F5-9765-699B57AE7C9F}"/>
            </a:ext>
          </a:extLst>
        </xdr:cNvPr>
        <xdr:cNvSpPr txBox="1"/>
      </xdr:nvSpPr>
      <xdr:spPr>
        <a:xfrm>
          <a:off x="927744" y="104742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132642</xdr:rowOff>
    </xdr:from>
    <xdr:ext cx="405111" cy="259045"/>
    <xdr:sp macro="" textlink="">
      <xdr:nvSpPr>
        <xdr:cNvPr id="203" name="n_1mainValue【橋りょう・トンネル】&#10;有形固定資産減価償却率">
          <a:extLst>
            <a:ext uri="{FF2B5EF4-FFF2-40B4-BE49-F238E27FC236}">
              <a16:creationId xmlns:a16="http://schemas.microsoft.com/office/drawing/2014/main" id="{5AB54891-601C-4B7E-BB62-9FAC85FB47E5}"/>
            </a:ext>
          </a:extLst>
        </xdr:cNvPr>
        <xdr:cNvSpPr txBox="1"/>
      </xdr:nvSpPr>
      <xdr:spPr>
        <a:xfrm>
          <a:off x="3582044" y="9905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144071</xdr:rowOff>
    </xdr:from>
    <xdr:ext cx="405111" cy="259045"/>
    <xdr:sp macro="" textlink="">
      <xdr:nvSpPr>
        <xdr:cNvPr id="204" name="n_2mainValue【橋りょう・トンネル】&#10;有形固定資産減価償却率">
          <a:extLst>
            <a:ext uri="{FF2B5EF4-FFF2-40B4-BE49-F238E27FC236}">
              <a16:creationId xmlns:a16="http://schemas.microsoft.com/office/drawing/2014/main" id="{03A2FB6A-F88E-4B76-B9BD-526E4BE4DB0B}"/>
            </a:ext>
          </a:extLst>
        </xdr:cNvPr>
        <xdr:cNvSpPr txBox="1"/>
      </xdr:nvSpPr>
      <xdr:spPr>
        <a:xfrm>
          <a:off x="2705744" y="99167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116312</xdr:rowOff>
    </xdr:from>
    <xdr:ext cx="405111" cy="259045"/>
    <xdr:sp macro="" textlink="">
      <xdr:nvSpPr>
        <xdr:cNvPr id="205" name="n_3mainValue【橋りょう・トンネル】&#10;有形固定資産減価償却率">
          <a:extLst>
            <a:ext uri="{FF2B5EF4-FFF2-40B4-BE49-F238E27FC236}">
              <a16:creationId xmlns:a16="http://schemas.microsoft.com/office/drawing/2014/main" id="{FC34FDE0-2C6A-46AE-9558-97E36EA2560F}"/>
            </a:ext>
          </a:extLst>
        </xdr:cNvPr>
        <xdr:cNvSpPr txBox="1"/>
      </xdr:nvSpPr>
      <xdr:spPr>
        <a:xfrm>
          <a:off x="1816744" y="9888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135907</xdr:rowOff>
    </xdr:from>
    <xdr:ext cx="405111" cy="259045"/>
    <xdr:sp macro="" textlink="">
      <xdr:nvSpPr>
        <xdr:cNvPr id="206" name="n_4mainValue【橋りょう・トンネル】&#10;有形固定資産減価償却率">
          <a:extLst>
            <a:ext uri="{FF2B5EF4-FFF2-40B4-BE49-F238E27FC236}">
              <a16:creationId xmlns:a16="http://schemas.microsoft.com/office/drawing/2014/main" id="{9DF3D944-63BA-4863-A802-3CEAAD1050C3}"/>
            </a:ext>
          </a:extLst>
        </xdr:cNvPr>
        <xdr:cNvSpPr txBox="1"/>
      </xdr:nvSpPr>
      <xdr:spPr>
        <a:xfrm>
          <a:off x="927744" y="990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FADC7771-C331-494F-954D-594CB0FB992F}"/>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0E223D67-BE61-4CCD-A53F-23BDC7C3528B}"/>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3B680084-BB79-47AE-9CFE-C8B8F468161D}"/>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71938B3C-9B62-412E-810D-0567C627DF28}"/>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92EC2AF4-BBF2-4498-AC41-EE27B80A4A27}"/>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3B10344F-0FCF-47A7-A090-9C6EBEE2852A}"/>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E1E4E656-5F04-41CF-9624-CCC017C5D2EF}"/>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D5F481C1-6B99-4011-9C54-129BB252E64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18A55F98-10F8-4B9C-AB33-D6D9E8616A8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68CC3452-B151-418A-B94F-9A5270A760B8}"/>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FCFBACC3-CB7B-43AD-9094-40C3A7363213}"/>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8" name="テキスト ボックス 217">
          <a:extLst>
            <a:ext uri="{FF2B5EF4-FFF2-40B4-BE49-F238E27FC236}">
              <a16:creationId xmlns:a16="http://schemas.microsoft.com/office/drawing/2014/main" id="{B31D5524-39B3-4D1D-AD0C-30A62082690B}"/>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9A5C3EC1-D823-4B33-B61B-4A6EBA51A91F}"/>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20" name="テキスト ボックス 219">
          <a:extLst>
            <a:ext uri="{FF2B5EF4-FFF2-40B4-BE49-F238E27FC236}">
              <a16:creationId xmlns:a16="http://schemas.microsoft.com/office/drawing/2014/main" id="{C291C484-A269-49DF-AD7E-47F81EE0036A}"/>
            </a:ext>
          </a:extLst>
        </xdr:cNvPr>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6AAABFE8-2439-44D3-8393-250A76DD56B6}"/>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2" name="テキスト ボックス 221">
          <a:extLst>
            <a:ext uri="{FF2B5EF4-FFF2-40B4-BE49-F238E27FC236}">
              <a16:creationId xmlns:a16="http://schemas.microsoft.com/office/drawing/2014/main" id="{97141796-EA8A-4296-9B45-E1A6B57C9E10}"/>
            </a:ext>
          </a:extLst>
        </xdr:cNvPr>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7423C2A9-65D7-453A-9A9D-F9E424747FC2}"/>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4" name="テキスト ボックス 223">
          <a:extLst>
            <a:ext uri="{FF2B5EF4-FFF2-40B4-BE49-F238E27FC236}">
              <a16:creationId xmlns:a16="http://schemas.microsoft.com/office/drawing/2014/main" id="{BE1A6AC9-9B30-4897-9417-DB5339ABF917}"/>
            </a:ext>
          </a:extLst>
        </xdr:cNvPr>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15599379-7E10-4FE3-8B4E-58A8636E66FE}"/>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6" name="テキスト ボックス 225">
          <a:extLst>
            <a:ext uri="{FF2B5EF4-FFF2-40B4-BE49-F238E27FC236}">
              <a16:creationId xmlns:a16="http://schemas.microsoft.com/office/drawing/2014/main" id="{94921BF0-E713-4181-8E77-9A08A88418BB}"/>
            </a:ext>
          </a:extLst>
        </xdr:cNvPr>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F10C551D-4A1B-4DC5-AA1B-7EB9C38AAAC6}"/>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8" name="テキスト ボックス 227">
          <a:extLst>
            <a:ext uri="{FF2B5EF4-FFF2-40B4-BE49-F238E27FC236}">
              <a16:creationId xmlns:a16="http://schemas.microsoft.com/office/drawing/2014/main" id="{01C02CC5-9B48-4DF4-B722-EA4995601C62}"/>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a:extLst>
            <a:ext uri="{FF2B5EF4-FFF2-40B4-BE49-F238E27FC236}">
              <a16:creationId xmlns:a16="http://schemas.microsoft.com/office/drawing/2014/main" id="{B300948F-A0D8-463C-ABD9-72A2F465C389}"/>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18903</xdr:rowOff>
    </xdr:from>
    <xdr:to>
      <xdr:col>54</xdr:col>
      <xdr:colOff>189865</xdr:colOff>
      <xdr:row>64</xdr:row>
      <xdr:rowOff>71728</xdr:rowOff>
    </xdr:to>
    <xdr:cxnSp macro="">
      <xdr:nvCxnSpPr>
        <xdr:cNvPr id="230" name="直線コネクタ 229">
          <a:extLst>
            <a:ext uri="{FF2B5EF4-FFF2-40B4-BE49-F238E27FC236}">
              <a16:creationId xmlns:a16="http://schemas.microsoft.com/office/drawing/2014/main" id="{0A4E7347-5AF5-4794-A9D4-CFE6E4AA6AA4}"/>
            </a:ext>
          </a:extLst>
        </xdr:cNvPr>
        <xdr:cNvCxnSpPr/>
      </xdr:nvCxnSpPr>
      <xdr:spPr>
        <a:xfrm flipV="1">
          <a:off x="10476865" y="9620103"/>
          <a:ext cx="0" cy="14244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75555</xdr:rowOff>
    </xdr:from>
    <xdr:ext cx="469744" cy="259045"/>
    <xdr:sp macro="" textlink="">
      <xdr:nvSpPr>
        <xdr:cNvPr id="231" name="【橋りょう・トンネル】&#10;一人当たり有形固定資産（償却資産）額最小値テキスト">
          <a:extLst>
            <a:ext uri="{FF2B5EF4-FFF2-40B4-BE49-F238E27FC236}">
              <a16:creationId xmlns:a16="http://schemas.microsoft.com/office/drawing/2014/main" id="{2E4ABCA6-99D0-4D9C-B18D-08DE954DA8A7}"/>
            </a:ext>
          </a:extLst>
        </xdr:cNvPr>
        <xdr:cNvSpPr txBox="1"/>
      </xdr:nvSpPr>
      <xdr:spPr>
        <a:xfrm>
          <a:off x="10515600" y="11048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71728</xdr:rowOff>
    </xdr:from>
    <xdr:to>
      <xdr:col>55</xdr:col>
      <xdr:colOff>88900</xdr:colOff>
      <xdr:row>64</xdr:row>
      <xdr:rowOff>71728</xdr:rowOff>
    </xdr:to>
    <xdr:cxnSp macro="">
      <xdr:nvCxnSpPr>
        <xdr:cNvPr id="232" name="直線コネクタ 231">
          <a:extLst>
            <a:ext uri="{FF2B5EF4-FFF2-40B4-BE49-F238E27FC236}">
              <a16:creationId xmlns:a16="http://schemas.microsoft.com/office/drawing/2014/main" id="{8979D1D0-30A5-43CF-8321-D34C27724314}"/>
            </a:ext>
          </a:extLst>
        </xdr:cNvPr>
        <xdr:cNvCxnSpPr/>
      </xdr:nvCxnSpPr>
      <xdr:spPr>
        <a:xfrm>
          <a:off x="10388600" y="11044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137030</xdr:rowOff>
    </xdr:from>
    <xdr:ext cx="690189" cy="259045"/>
    <xdr:sp macro="" textlink="">
      <xdr:nvSpPr>
        <xdr:cNvPr id="233" name="【橋りょう・トンネル】&#10;一人当たり有形固定資産（償却資産）額最大値テキスト">
          <a:extLst>
            <a:ext uri="{FF2B5EF4-FFF2-40B4-BE49-F238E27FC236}">
              <a16:creationId xmlns:a16="http://schemas.microsoft.com/office/drawing/2014/main" id="{6825A36D-2AA3-4564-85A4-2C87B8DE9368}"/>
            </a:ext>
          </a:extLst>
        </xdr:cNvPr>
        <xdr:cNvSpPr txBox="1"/>
      </xdr:nvSpPr>
      <xdr:spPr>
        <a:xfrm>
          <a:off x="10515600" y="939533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1,125,116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18903</xdr:rowOff>
    </xdr:from>
    <xdr:to>
      <xdr:col>55</xdr:col>
      <xdr:colOff>88900</xdr:colOff>
      <xdr:row>56</xdr:row>
      <xdr:rowOff>18903</xdr:rowOff>
    </xdr:to>
    <xdr:cxnSp macro="">
      <xdr:nvCxnSpPr>
        <xdr:cNvPr id="234" name="直線コネクタ 233">
          <a:extLst>
            <a:ext uri="{FF2B5EF4-FFF2-40B4-BE49-F238E27FC236}">
              <a16:creationId xmlns:a16="http://schemas.microsoft.com/office/drawing/2014/main" id="{285FF1A6-C3E2-415E-BA83-0133F689EF61}"/>
            </a:ext>
          </a:extLst>
        </xdr:cNvPr>
        <xdr:cNvCxnSpPr/>
      </xdr:nvCxnSpPr>
      <xdr:spPr>
        <a:xfrm>
          <a:off x="10388600" y="96201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121924</xdr:rowOff>
    </xdr:from>
    <xdr:ext cx="599010" cy="259045"/>
    <xdr:sp macro="" textlink="">
      <xdr:nvSpPr>
        <xdr:cNvPr id="235" name="【橋りょう・トンネル】&#10;一人当たり有形固定資産（償却資産）額平均値テキスト">
          <a:extLst>
            <a:ext uri="{FF2B5EF4-FFF2-40B4-BE49-F238E27FC236}">
              <a16:creationId xmlns:a16="http://schemas.microsoft.com/office/drawing/2014/main" id="{4DBC563B-177F-455C-92BE-63EBE80BA1D8}"/>
            </a:ext>
          </a:extLst>
        </xdr:cNvPr>
        <xdr:cNvSpPr txBox="1"/>
      </xdr:nvSpPr>
      <xdr:spPr>
        <a:xfrm>
          <a:off x="10515600" y="1058037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212,010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99047</xdr:rowOff>
    </xdr:from>
    <xdr:to>
      <xdr:col>55</xdr:col>
      <xdr:colOff>50800</xdr:colOff>
      <xdr:row>63</xdr:row>
      <xdr:rowOff>29197</xdr:rowOff>
    </xdr:to>
    <xdr:sp macro="" textlink="">
      <xdr:nvSpPr>
        <xdr:cNvPr id="236" name="フローチャート: 判断 235">
          <a:extLst>
            <a:ext uri="{FF2B5EF4-FFF2-40B4-BE49-F238E27FC236}">
              <a16:creationId xmlns:a16="http://schemas.microsoft.com/office/drawing/2014/main" id="{95BE5E30-5143-444E-B876-5343DCD5853F}"/>
            </a:ext>
          </a:extLst>
        </xdr:cNvPr>
        <xdr:cNvSpPr/>
      </xdr:nvSpPr>
      <xdr:spPr>
        <a:xfrm>
          <a:off x="10426700" y="10728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96082</xdr:rowOff>
    </xdr:from>
    <xdr:to>
      <xdr:col>50</xdr:col>
      <xdr:colOff>165100</xdr:colOff>
      <xdr:row>63</xdr:row>
      <xdr:rowOff>26232</xdr:rowOff>
    </xdr:to>
    <xdr:sp macro="" textlink="">
      <xdr:nvSpPr>
        <xdr:cNvPr id="237" name="フローチャート: 判断 236">
          <a:extLst>
            <a:ext uri="{FF2B5EF4-FFF2-40B4-BE49-F238E27FC236}">
              <a16:creationId xmlns:a16="http://schemas.microsoft.com/office/drawing/2014/main" id="{C6DD7A94-D83F-40AE-BC26-7617CB28A218}"/>
            </a:ext>
          </a:extLst>
        </xdr:cNvPr>
        <xdr:cNvSpPr/>
      </xdr:nvSpPr>
      <xdr:spPr>
        <a:xfrm>
          <a:off x="9588500" y="10725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111844</xdr:rowOff>
    </xdr:from>
    <xdr:to>
      <xdr:col>46</xdr:col>
      <xdr:colOff>38100</xdr:colOff>
      <xdr:row>63</xdr:row>
      <xdr:rowOff>41994</xdr:rowOff>
    </xdr:to>
    <xdr:sp macro="" textlink="">
      <xdr:nvSpPr>
        <xdr:cNvPr id="238" name="フローチャート: 判断 237">
          <a:extLst>
            <a:ext uri="{FF2B5EF4-FFF2-40B4-BE49-F238E27FC236}">
              <a16:creationId xmlns:a16="http://schemas.microsoft.com/office/drawing/2014/main" id="{6EEFA6CF-B42E-4D59-9F8C-B209F59A65E4}"/>
            </a:ext>
          </a:extLst>
        </xdr:cNvPr>
        <xdr:cNvSpPr/>
      </xdr:nvSpPr>
      <xdr:spPr>
        <a:xfrm>
          <a:off x="8699500" y="10741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113012</xdr:rowOff>
    </xdr:from>
    <xdr:to>
      <xdr:col>41</xdr:col>
      <xdr:colOff>101600</xdr:colOff>
      <xdr:row>63</xdr:row>
      <xdr:rowOff>43162</xdr:rowOff>
    </xdr:to>
    <xdr:sp macro="" textlink="">
      <xdr:nvSpPr>
        <xdr:cNvPr id="239" name="フローチャート: 判断 238">
          <a:extLst>
            <a:ext uri="{FF2B5EF4-FFF2-40B4-BE49-F238E27FC236}">
              <a16:creationId xmlns:a16="http://schemas.microsoft.com/office/drawing/2014/main" id="{BB328FB2-D211-416F-83E0-9458126E4CA6}"/>
            </a:ext>
          </a:extLst>
        </xdr:cNvPr>
        <xdr:cNvSpPr/>
      </xdr:nvSpPr>
      <xdr:spPr>
        <a:xfrm>
          <a:off x="7810500" y="10742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114671</xdr:rowOff>
    </xdr:from>
    <xdr:to>
      <xdr:col>36</xdr:col>
      <xdr:colOff>165100</xdr:colOff>
      <xdr:row>63</xdr:row>
      <xdr:rowOff>44821</xdr:rowOff>
    </xdr:to>
    <xdr:sp macro="" textlink="">
      <xdr:nvSpPr>
        <xdr:cNvPr id="240" name="フローチャート: 判断 239">
          <a:extLst>
            <a:ext uri="{FF2B5EF4-FFF2-40B4-BE49-F238E27FC236}">
              <a16:creationId xmlns:a16="http://schemas.microsoft.com/office/drawing/2014/main" id="{D3D91CAF-91EB-4E9D-B306-0E9FE0CF5776}"/>
            </a:ext>
          </a:extLst>
        </xdr:cNvPr>
        <xdr:cNvSpPr/>
      </xdr:nvSpPr>
      <xdr:spPr>
        <a:xfrm>
          <a:off x="6921500" y="10744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59EE2FED-7E92-485D-BBEE-FF6DE8A82017}"/>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EE6141F2-E1B2-4F82-8A23-15A0AF280C6D}"/>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D4E3F81D-115F-4F95-B6BE-01593D460667}"/>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88E0AEC6-F894-424F-A6E9-5C9C2F41664B}"/>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D27D3CFD-4ACB-4015-9A77-B98A8D1BBDFD}"/>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168521</xdr:rowOff>
    </xdr:from>
    <xdr:to>
      <xdr:col>55</xdr:col>
      <xdr:colOff>50800</xdr:colOff>
      <xdr:row>64</xdr:row>
      <xdr:rowOff>98671</xdr:rowOff>
    </xdr:to>
    <xdr:sp macro="" textlink="">
      <xdr:nvSpPr>
        <xdr:cNvPr id="246" name="楕円 245">
          <a:extLst>
            <a:ext uri="{FF2B5EF4-FFF2-40B4-BE49-F238E27FC236}">
              <a16:creationId xmlns:a16="http://schemas.microsoft.com/office/drawing/2014/main" id="{1661ADDE-D490-4526-84A9-38447B944CDD}"/>
            </a:ext>
          </a:extLst>
        </xdr:cNvPr>
        <xdr:cNvSpPr/>
      </xdr:nvSpPr>
      <xdr:spPr>
        <a:xfrm>
          <a:off x="10426700" y="10969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83448</xdr:rowOff>
    </xdr:from>
    <xdr:ext cx="534377" cy="259045"/>
    <xdr:sp macro="" textlink="">
      <xdr:nvSpPr>
        <xdr:cNvPr id="247" name="【橋りょう・トンネル】&#10;一人当たり有形固定資産（償却資産）額該当値テキスト">
          <a:extLst>
            <a:ext uri="{FF2B5EF4-FFF2-40B4-BE49-F238E27FC236}">
              <a16:creationId xmlns:a16="http://schemas.microsoft.com/office/drawing/2014/main" id="{F5575818-63DC-4126-909F-4CBF79313671}"/>
            </a:ext>
          </a:extLst>
        </xdr:cNvPr>
        <xdr:cNvSpPr txBox="1"/>
      </xdr:nvSpPr>
      <xdr:spPr>
        <a:xfrm>
          <a:off x="10515600" y="10884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168972</xdr:rowOff>
    </xdr:from>
    <xdr:to>
      <xdr:col>50</xdr:col>
      <xdr:colOff>165100</xdr:colOff>
      <xdr:row>64</xdr:row>
      <xdr:rowOff>99122</xdr:rowOff>
    </xdr:to>
    <xdr:sp macro="" textlink="">
      <xdr:nvSpPr>
        <xdr:cNvPr id="248" name="楕円 247">
          <a:extLst>
            <a:ext uri="{FF2B5EF4-FFF2-40B4-BE49-F238E27FC236}">
              <a16:creationId xmlns:a16="http://schemas.microsoft.com/office/drawing/2014/main" id="{34217EE2-2712-4D83-B83F-2C18DCC4DEEF}"/>
            </a:ext>
          </a:extLst>
        </xdr:cNvPr>
        <xdr:cNvSpPr/>
      </xdr:nvSpPr>
      <xdr:spPr>
        <a:xfrm>
          <a:off x="9588500" y="10970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47871</xdr:rowOff>
    </xdr:from>
    <xdr:to>
      <xdr:col>55</xdr:col>
      <xdr:colOff>0</xdr:colOff>
      <xdr:row>64</xdr:row>
      <xdr:rowOff>48322</xdr:rowOff>
    </xdr:to>
    <xdr:cxnSp macro="">
      <xdr:nvCxnSpPr>
        <xdr:cNvPr id="249" name="直線コネクタ 248">
          <a:extLst>
            <a:ext uri="{FF2B5EF4-FFF2-40B4-BE49-F238E27FC236}">
              <a16:creationId xmlns:a16="http://schemas.microsoft.com/office/drawing/2014/main" id="{5194D852-B35A-4A2A-BFD5-FBC0017E437D}"/>
            </a:ext>
          </a:extLst>
        </xdr:cNvPr>
        <xdr:cNvCxnSpPr/>
      </xdr:nvCxnSpPr>
      <xdr:spPr>
        <a:xfrm flipV="1">
          <a:off x="9639300" y="11020671"/>
          <a:ext cx="838200" cy="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170755</xdr:rowOff>
    </xdr:from>
    <xdr:to>
      <xdr:col>46</xdr:col>
      <xdr:colOff>38100</xdr:colOff>
      <xdr:row>64</xdr:row>
      <xdr:rowOff>100905</xdr:rowOff>
    </xdr:to>
    <xdr:sp macro="" textlink="">
      <xdr:nvSpPr>
        <xdr:cNvPr id="250" name="楕円 249">
          <a:extLst>
            <a:ext uri="{FF2B5EF4-FFF2-40B4-BE49-F238E27FC236}">
              <a16:creationId xmlns:a16="http://schemas.microsoft.com/office/drawing/2014/main" id="{CEBD1923-609C-4BDF-939F-2A9C0ABA677E}"/>
            </a:ext>
          </a:extLst>
        </xdr:cNvPr>
        <xdr:cNvSpPr/>
      </xdr:nvSpPr>
      <xdr:spPr>
        <a:xfrm>
          <a:off x="8699500" y="10972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48322</xdr:rowOff>
    </xdr:from>
    <xdr:to>
      <xdr:col>50</xdr:col>
      <xdr:colOff>114300</xdr:colOff>
      <xdr:row>64</xdr:row>
      <xdr:rowOff>50105</xdr:rowOff>
    </xdr:to>
    <xdr:cxnSp macro="">
      <xdr:nvCxnSpPr>
        <xdr:cNvPr id="251" name="直線コネクタ 250">
          <a:extLst>
            <a:ext uri="{FF2B5EF4-FFF2-40B4-BE49-F238E27FC236}">
              <a16:creationId xmlns:a16="http://schemas.microsoft.com/office/drawing/2014/main" id="{BFB17942-6934-4A97-8437-42E1069B4C00}"/>
            </a:ext>
          </a:extLst>
        </xdr:cNvPr>
        <xdr:cNvCxnSpPr/>
      </xdr:nvCxnSpPr>
      <xdr:spPr>
        <a:xfrm flipV="1">
          <a:off x="8750300" y="11021122"/>
          <a:ext cx="889000" cy="1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170999</xdr:rowOff>
    </xdr:from>
    <xdr:to>
      <xdr:col>41</xdr:col>
      <xdr:colOff>101600</xdr:colOff>
      <xdr:row>64</xdr:row>
      <xdr:rowOff>101149</xdr:rowOff>
    </xdr:to>
    <xdr:sp macro="" textlink="">
      <xdr:nvSpPr>
        <xdr:cNvPr id="252" name="楕円 251">
          <a:extLst>
            <a:ext uri="{FF2B5EF4-FFF2-40B4-BE49-F238E27FC236}">
              <a16:creationId xmlns:a16="http://schemas.microsoft.com/office/drawing/2014/main" id="{F82106AE-F81B-4DC9-A48C-EF6D458A9AD0}"/>
            </a:ext>
          </a:extLst>
        </xdr:cNvPr>
        <xdr:cNvSpPr/>
      </xdr:nvSpPr>
      <xdr:spPr>
        <a:xfrm>
          <a:off x="7810500" y="10972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50105</xdr:rowOff>
    </xdr:from>
    <xdr:to>
      <xdr:col>45</xdr:col>
      <xdr:colOff>177800</xdr:colOff>
      <xdr:row>64</xdr:row>
      <xdr:rowOff>50349</xdr:rowOff>
    </xdr:to>
    <xdr:cxnSp macro="">
      <xdr:nvCxnSpPr>
        <xdr:cNvPr id="253" name="直線コネクタ 252">
          <a:extLst>
            <a:ext uri="{FF2B5EF4-FFF2-40B4-BE49-F238E27FC236}">
              <a16:creationId xmlns:a16="http://schemas.microsoft.com/office/drawing/2014/main" id="{E172038B-8179-41D6-A43C-95D33B6EFF93}"/>
            </a:ext>
          </a:extLst>
        </xdr:cNvPr>
        <xdr:cNvCxnSpPr/>
      </xdr:nvCxnSpPr>
      <xdr:spPr>
        <a:xfrm flipV="1">
          <a:off x="7861300" y="11022905"/>
          <a:ext cx="889000" cy="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1053</xdr:rowOff>
    </xdr:from>
    <xdr:to>
      <xdr:col>36</xdr:col>
      <xdr:colOff>165100</xdr:colOff>
      <xdr:row>64</xdr:row>
      <xdr:rowOff>102653</xdr:rowOff>
    </xdr:to>
    <xdr:sp macro="" textlink="">
      <xdr:nvSpPr>
        <xdr:cNvPr id="254" name="楕円 253">
          <a:extLst>
            <a:ext uri="{FF2B5EF4-FFF2-40B4-BE49-F238E27FC236}">
              <a16:creationId xmlns:a16="http://schemas.microsoft.com/office/drawing/2014/main" id="{DBFAF292-0A17-41FB-B9A0-819D57926352}"/>
            </a:ext>
          </a:extLst>
        </xdr:cNvPr>
        <xdr:cNvSpPr/>
      </xdr:nvSpPr>
      <xdr:spPr>
        <a:xfrm>
          <a:off x="6921500" y="10973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50349</xdr:rowOff>
    </xdr:from>
    <xdr:to>
      <xdr:col>41</xdr:col>
      <xdr:colOff>50800</xdr:colOff>
      <xdr:row>64</xdr:row>
      <xdr:rowOff>51853</xdr:rowOff>
    </xdr:to>
    <xdr:cxnSp macro="">
      <xdr:nvCxnSpPr>
        <xdr:cNvPr id="255" name="直線コネクタ 254">
          <a:extLst>
            <a:ext uri="{FF2B5EF4-FFF2-40B4-BE49-F238E27FC236}">
              <a16:creationId xmlns:a16="http://schemas.microsoft.com/office/drawing/2014/main" id="{84E2C36E-18F9-4041-A877-09D8EDF8A555}"/>
            </a:ext>
          </a:extLst>
        </xdr:cNvPr>
        <xdr:cNvCxnSpPr/>
      </xdr:nvCxnSpPr>
      <xdr:spPr>
        <a:xfrm flipV="1">
          <a:off x="6972300" y="11023149"/>
          <a:ext cx="889000" cy="1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42759</xdr:rowOff>
    </xdr:from>
    <xdr:ext cx="599010" cy="259045"/>
    <xdr:sp macro="" textlink="">
      <xdr:nvSpPr>
        <xdr:cNvPr id="256" name="n_1aveValue【橋りょう・トンネル】&#10;一人当たり有形固定資産（償却資産）額">
          <a:extLst>
            <a:ext uri="{FF2B5EF4-FFF2-40B4-BE49-F238E27FC236}">
              <a16:creationId xmlns:a16="http://schemas.microsoft.com/office/drawing/2014/main" id="{6940EDE2-F702-4E6D-8230-452454E33847}"/>
            </a:ext>
          </a:extLst>
        </xdr:cNvPr>
        <xdr:cNvSpPr txBox="1"/>
      </xdr:nvSpPr>
      <xdr:spPr>
        <a:xfrm>
          <a:off x="9327095" y="10501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58521</xdr:rowOff>
    </xdr:from>
    <xdr:ext cx="599010" cy="259045"/>
    <xdr:sp macro="" textlink="">
      <xdr:nvSpPr>
        <xdr:cNvPr id="257" name="n_2aveValue【橋りょう・トンネル】&#10;一人当たり有形固定資産（償却資産）額">
          <a:extLst>
            <a:ext uri="{FF2B5EF4-FFF2-40B4-BE49-F238E27FC236}">
              <a16:creationId xmlns:a16="http://schemas.microsoft.com/office/drawing/2014/main" id="{B810BDD9-0942-4296-9296-78759C53B988}"/>
            </a:ext>
          </a:extLst>
        </xdr:cNvPr>
        <xdr:cNvSpPr txBox="1"/>
      </xdr:nvSpPr>
      <xdr:spPr>
        <a:xfrm>
          <a:off x="8450795" y="10516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59689</xdr:rowOff>
    </xdr:from>
    <xdr:ext cx="599010" cy="259045"/>
    <xdr:sp macro="" textlink="">
      <xdr:nvSpPr>
        <xdr:cNvPr id="258" name="n_3aveValue【橋りょう・トンネル】&#10;一人当たり有形固定資産（償却資産）額">
          <a:extLst>
            <a:ext uri="{FF2B5EF4-FFF2-40B4-BE49-F238E27FC236}">
              <a16:creationId xmlns:a16="http://schemas.microsoft.com/office/drawing/2014/main" id="{ABD0CAF1-F8A2-430D-8E46-8700FA02BBF0}"/>
            </a:ext>
          </a:extLst>
        </xdr:cNvPr>
        <xdr:cNvSpPr txBox="1"/>
      </xdr:nvSpPr>
      <xdr:spPr>
        <a:xfrm>
          <a:off x="7561795" y="105181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61348</xdr:rowOff>
    </xdr:from>
    <xdr:ext cx="599010" cy="259045"/>
    <xdr:sp macro="" textlink="">
      <xdr:nvSpPr>
        <xdr:cNvPr id="259" name="n_4aveValue【橋りょう・トンネル】&#10;一人当たり有形固定資産（償却資産）額">
          <a:extLst>
            <a:ext uri="{FF2B5EF4-FFF2-40B4-BE49-F238E27FC236}">
              <a16:creationId xmlns:a16="http://schemas.microsoft.com/office/drawing/2014/main" id="{D5B37A15-9BC7-4329-9D78-7D8BD4D544C5}"/>
            </a:ext>
          </a:extLst>
        </xdr:cNvPr>
        <xdr:cNvSpPr txBox="1"/>
      </xdr:nvSpPr>
      <xdr:spPr>
        <a:xfrm>
          <a:off x="6672795" y="105197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90249</xdr:rowOff>
    </xdr:from>
    <xdr:ext cx="534377" cy="259045"/>
    <xdr:sp macro="" textlink="">
      <xdr:nvSpPr>
        <xdr:cNvPr id="260" name="n_1mainValue【橋りょう・トンネル】&#10;一人当たり有形固定資産（償却資産）額">
          <a:extLst>
            <a:ext uri="{FF2B5EF4-FFF2-40B4-BE49-F238E27FC236}">
              <a16:creationId xmlns:a16="http://schemas.microsoft.com/office/drawing/2014/main" id="{1F80BA96-2DB3-45B1-9FE8-70C19AFD42F8}"/>
            </a:ext>
          </a:extLst>
        </xdr:cNvPr>
        <xdr:cNvSpPr txBox="1"/>
      </xdr:nvSpPr>
      <xdr:spPr>
        <a:xfrm>
          <a:off x="9359411" y="11063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92032</xdr:rowOff>
    </xdr:from>
    <xdr:ext cx="534377" cy="259045"/>
    <xdr:sp macro="" textlink="">
      <xdr:nvSpPr>
        <xdr:cNvPr id="261" name="n_2mainValue【橋りょう・トンネル】&#10;一人当たり有形固定資産（償却資産）額">
          <a:extLst>
            <a:ext uri="{FF2B5EF4-FFF2-40B4-BE49-F238E27FC236}">
              <a16:creationId xmlns:a16="http://schemas.microsoft.com/office/drawing/2014/main" id="{AAB1C55C-537B-48BE-9240-56461B2D02AB}"/>
            </a:ext>
          </a:extLst>
        </xdr:cNvPr>
        <xdr:cNvSpPr txBox="1"/>
      </xdr:nvSpPr>
      <xdr:spPr>
        <a:xfrm>
          <a:off x="8483111" y="11064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64</xdr:row>
      <xdr:rowOff>92276</xdr:rowOff>
    </xdr:from>
    <xdr:ext cx="534377" cy="259045"/>
    <xdr:sp macro="" textlink="">
      <xdr:nvSpPr>
        <xdr:cNvPr id="262" name="n_3mainValue【橋りょう・トンネル】&#10;一人当たり有形固定資産（償却資産）額">
          <a:extLst>
            <a:ext uri="{FF2B5EF4-FFF2-40B4-BE49-F238E27FC236}">
              <a16:creationId xmlns:a16="http://schemas.microsoft.com/office/drawing/2014/main" id="{C4FBACC1-CC53-48C7-A1DB-32084F6F05D3}"/>
            </a:ext>
          </a:extLst>
        </xdr:cNvPr>
        <xdr:cNvSpPr txBox="1"/>
      </xdr:nvSpPr>
      <xdr:spPr>
        <a:xfrm>
          <a:off x="7594111" y="11065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64</xdr:row>
      <xdr:rowOff>93780</xdr:rowOff>
    </xdr:from>
    <xdr:ext cx="534377" cy="259045"/>
    <xdr:sp macro="" textlink="">
      <xdr:nvSpPr>
        <xdr:cNvPr id="263" name="n_4mainValue【橋りょう・トンネル】&#10;一人当たり有形固定資産（償却資産）額">
          <a:extLst>
            <a:ext uri="{FF2B5EF4-FFF2-40B4-BE49-F238E27FC236}">
              <a16:creationId xmlns:a16="http://schemas.microsoft.com/office/drawing/2014/main" id="{BD9D1F29-C246-417B-90F3-B66FB296C6EA}"/>
            </a:ext>
          </a:extLst>
        </xdr:cNvPr>
        <xdr:cNvSpPr txBox="1"/>
      </xdr:nvSpPr>
      <xdr:spPr>
        <a:xfrm>
          <a:off x="6705111" y="11066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9E261F69-9226-46F5-953B-2223B36108B7}"/>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AEE91C4A-1FD1-4163-86F8-16D57CE72E64}"/>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5C538038-9E25-4C78-806E-0A234C3F7748}"/>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42323427-DB50-4613-A5AD-905D38DD2B63}"/>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DF6F659D-E944-42C2-8BC4-1902BDF2A3C6}"/>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4568166D-838F-4FAB-B20A-A399E602C75E}"/>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84AFB6C0-43EA-4762-A592-2936FD0570A5}"/>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B86EBFFD-BCA3-498D-9826-17F5B0FCC436}"/>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5D929C16-E1F8-4F4F-9988-485AF0F85287}"/>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618B77E3-1F43-424E-B871-061D8908DE5E}"/>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E2641029-15DE-45F5-A35A-D5A925509FD9}"/>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5" name="直線コネクタ 274">
          <a:extLst>
            <a:ext uri="{FF2B5EF4-FFF2-40B4-BE49-F238E27FC236}">
              <a16:creationId xmlns:a16="http://schemas.microsoft.com/office/drawing/2014/main" id="{0D734D1B-66D2-440C-A7D3-FC172E79A119}"/>
            </a:ext>
          </a:extLst>
        </xdr:cNvPr>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6" name="テキスト ボックス 275">
          <a:extLst>
            <a:ext uri="{FF2B5EF4-FFF2-40B4-BE49-F238E27FC236}">
              <a16:creationId xmlns:a16="http://schemas.microsoft.com/office/drawing/2014/main" id="{C562F836-868F-421F-8A94-22B7F99DB8F2}"/>
            </a:ext>
          </a:extLst>
        </xdr:cNvPr>
        <xdr:cNvSpPr txBox="1"/>
      </xdr:nvSpPr>
      <xdr:spPr>
        <a:xfrm>
          <a:off x="294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7" name="直線コネクタ 276">
          <a:extLst>
            <a:ext uri="{FF2B5EF4-FFF2-40B4-BE49-F238E27FC236}">
              <a16:creationId xmlns:a16="http://schemas.microsoft.com/office/drawing/2014/main" id="{3FE46983-0357-42C6-B722-32B10F157C41}"/>
            </a:ext>
          </a:extLst>
        </xdr:cNvPr>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8" name="テキスト ボックス 277">
          <a:extLst>
            <a:ext uri="{FF2B5EF4-FFF2-40B4-BE49-F238E27FC236}">
              <a16:creationId xmlns:a16="http://schemas.microsoft.com/office/drawing/2014/main" id="{94ADCA49-1D66-485E-B485-7160301EC970}"/>
            </a:ext>
          </a:extLst>
        </xdr:cNvPr>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9" name="直線コネクタ 278">
          <a:extLst>
            <a:ext uri="{FF2B5EF4-FFF2-40B4-BE49-F238E27FC236}">
              <a16:creationId xmlns:a16="http://schemas.microsoft.com/office/drawing/2014/main" id="{D67F0C69-A86A-46DE-A2B7-C5D5874243C4}"/>
            </a:ext>
          </a:extLst>
        </xdr:cNvPr>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80" name="テキスト ボックス 279">
          <a:extLst>
            <a:ext uri="{FF2B5EF4-FFF2-40B4-BE49-F238E27FC236}">
              <a16:creationId xmlns:a16="http://schemas.microsoft.com/office/drawing/2014/main" id="{81DE5841-B68C-4F48-81EE-02B86F329D1A}"/>
            </a:ext>
          </a:extLst>
        </xdr:cNvPr>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81" name="直線コネクタ 280">
          <a:extLst>
            <a:ext uri="{FF2B5EF4-FFF2-40B4-BE49-F238E27FC236}">
              <a16:creationId xmlns:a16="http://schemas.microsoft.com/office/drawing/2014/main" id="{9F478A4F-A24B-4059-BBCE-02B8B01AD74A}"/>
            </a:ext>
          </a:extLst>
        </xdr:cNvPr>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82" name="テキスト ボックス 281">
          <a:extLst>
            <a:ext uri="{FF2B5EF4-FFF2-40B4-BE49-F238E27FC236}">
              <a16:creationId xmlns:a16="http://schemas.microsoft.com/office/drawing/2014/main" id="{B82D470F-A757-45F0-AFC1-A930420049DE}"/>
            </a:ext>
          </a:extLst>
        </xdr:cNvPr>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3" name="直線コネクタ 282">
          <a:extLst>
            <a:ext uri="{FF2B5EF4-FFF2-40B4-BE49-F238E27FC236}">
              <a16:creationId xmlns:a16="http://schemas.microsoft.com/office/drawing/2014/main" id="{6BC155A8-0CFA-4E13-9A40-99B02A42C571}"/>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4" name="テキスト ボックス 283">
          <a:extLst>
            <a:ext uri="{FF2B5EF4-FFF2-40B4-BE49-F238E27FC236}">
              <a16:creationId xmlns:a16="http://schemas.microsoft.com/office/drawing/2014/main" id="{10AC4739-B869-403D-85B4-F4647F37F1B3}"/>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5" name="【公営住宅】&#10;有形固定資産減価償却率グラフ枠">
          <a:extLst>
            <a:ext uri="{FF2B5EF4-FFF2-40B4-BE49-F238E27FC236}">
              <a16:creationId xmlns:a16="http://schemas.microsoft.com/office/drawing/2014/main" id="{41692CB0-0B7E-40CC-B5B9-91F4CF53F45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163830</xdr:rowOff>
    </xdr:from>
    <xdr:to>
      <xdr:col>24</xdr:col>
      <xdr:colOff>62865</xdr:colOff>
      <xdr:row>86</xdr:row>
      <xdr:rowOff>38100</xdr:rowOff>
    </xdr:to>
    <xdr:cxnSp macro="">
      <xdr:nvCxnSpPr>
        <xdr:cNvPr id="286" name="直線コネクタ 285">
          <a:extLst>
            <a:ext uri="{FF2B5EF4-FFF2-40B4-BE49-F238E27FC236}">
              <a16:creationId xmlns:a16="http://schemas.microsoft.com/office/drawing/2014/main" id="{D71F923A-B68A-41CC-AAB5-67F150E5A350}"/>
            </a:ext>
          </a:extLst>
        </xdr:cNvPr>
        <xdr:cNvCxnSpPr/>
      </xdr:nvCxnSpPr>
      <xdr:spPr>
        <a:xfrm flipV="1">
          <a:off x="4634865" y="13536930"/>
          <a:ext cx="0" cy="12458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87" name="【公営住宅】&#10;有形固定資産減価償却率最小値テキスト">
          <a:extLst>
            <a:ext uri="{FF2B5EF4-FFF2-40B4-BE49-F238E27FC236}">
              <a16:creationId xmlns:a16="http://schemas.microsoft.com/office/drawing/2014/main" id="{1437B39F-5E0E-4B8A-A2B2-8395D2BB23A6}"/>
            </a:ext>
          </a:extLst>
        </xdr:cNvPr>
        <xdr:cNvSpPr txBox="1"/>
      </xdr:nvSpPr>
      <xdr:spPr>
        <a:xfrm>
          <a:off x="4673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88" name="直線コネクタ 287">
          <a:extLst>
            <a:ext uri="{FF2B5EF4-FFF2-40B4-BE49-F238E27FC236}">
              <a16:creationId xmlns:a16="http://schemas.microsoft.com/office/drawing/2014/main" id="{1C595F87-7CD0-4B01-ACB1-6F3DD5D43E3F}"/>
            </a:ext>
          </a:extLst>
        </xdr:cNvPr>
        <xdr:cNvCxnSpPr/>
      </xdr:nvCxnSpPr>
      <xdr:spPr>
        <a:xfrm>
          <a:off x="4546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110507</xdr:rowOff>
    </xdr:from>
    <xdr:ext cx="405111" cy="259045"/>
    <xdr:sp macro="" textlink="">
      <xdr:nvSpPr>
        <xdr:cNvPr id="289" name="【公営住宅】&#10;有形固定資産減価償却率最大値テキスト">
          <a:extLst>
            <a:ext uri="{FF2B5EF4-FFF2-40B4-BE49-F238E27FC236}">
              <a16:creationId xmlns:a16="http://schemas.microsoft.com/office/drawing/2014/main" id="{40D74783-5174-43E4-9EB6-48E07BE948E9}"/>
            </a:ext>
          </a:extLst>
        </xdr:cNvPr>
        <xdr:cNvSpPr txBox="1"/>
      </xdr:nvSpPr>
      <xdr:spPr>
        <a:xfrm>
          <a:off x="4673600" y="13312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163830</xdr:rowOff>
    </xdr:from>
    <xdr:to>
      <xdr:col>24</xdr:col>
      <xdr:colOff>152400</xdr:colOff>
      <xdr:row>78</xdr:row>
      <xdr:rowOff>163830</xdr:rowOff>
    </xdr:to>
    <xdr:cxnSp macro="">
      <xdr:nvCxnSpPr>
        <xdr:cNvPr id="290" name="直線コネクタ 289">
          <a:extLst>
            <a:ext uri="{FF2B5EF4-FFF2-40B4-BE49-F238E27FC236}">
              <a16:creationId xmlns:a16="http://schemas.microsoft.com/office/drawing/2014/main" id="{CF4032E5-38EC-4521-9B17-590FE38A4902}"/>
            </a:ext>
          </a:extLst>
        </xdr:cNvPr>
        <xdr:cNvCxnSpPr/>
      </xdr:nvCxnSpPr>
      <xdr:spPr>
        <a:xfrm>
          <a:off x="4546600" y="13536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16019</xdr:rowOff>
    </xdr:from>
    <xdr:ext cx="405111" cy="259045"/>
    <xdr:sp macro="" textlink="">
      <xdr:nvSpPr>
        <xdr:cNvPr id="291" name="【公営住宅】&#10;有形固定資産減価償却率平均値テキスト">
          <a:extLst>
            <a:ext uri="{FF2B5EF4-FFF2-40B4-BE49-F238E27FC236}">
              <a16:creationId xmlns:a16="http://schemas.microsoft.com/office/drawing/2014/main" id="{D3003CA8-ACDC-4EC1-898E-37AF7C6C6C56}"/>
            </a:ext>
          </a:extLst>
        </xdr:cNvPr>
        <xdr:cNvSpPr txBox="1"/>
      </xdr:nvSpPr>
      <xdr:spPr>
        <a:xfrm>
          <a:off x="4673600" y="1407491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37592</xdr:rowOff>
    </xdr:from>
    <xdr:to>
      <xdr:col>24</xdr:col>
      <xdr:colOff>114300</xdr:colOff>
      <xdr:row>82</xdr:row>
      <xdr:rowOff>139192</xdr:rowOff>
    </xdr:to>
    <xdr:sp macro="" textlink="">
      <xdr:nvSpPr>
        <xdr:cNvPr id="292" name="フローチャート: 判断 291">
          <a:extLst>
            <a:ext uri="{FF2B5EF4-FFF2-40B4-BE49-F238E27FC236}">
              <a16:creationId xmlns:a16="http://schemas.microsoft.com/office/drawing/2014/main" id="{C81B63CB-E13D-4B48-A15C-F51EE508B27C}"/>
            </a:ext>
          </a:extLst>
        </xdr:cNvPr>
        <xdr:cNvSpPr/>
      </xdr:nvSpPr>
      <xdr:spPr>
        <a:xfrm>
          <a:off x="4584700" y="14096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19304</xdr:rowOff>
    </xdr:from>
    <xdr:to>
      <xdr:col>20</xdr:col>
      <xdr:colOff>38100</xdr:colOff>
      <xdr:row>82</xdr:row>
      <xdr:rowOff>120904</xdr:rowOff>
    </xdr:to>
    <xdr:sp macro="" textlink="">
      <xdr:nvSpPr>
        <xdr:cNvPr id="293" name="フローチャート: 判断 292">
          <a:extLst>
            <a:ext uri="{FF2B5EF4-FFF2-40B4-BE49-F238E27FC236}">
              <a16:creationId xmlns:a16="http://schemas.microsoft.com/office/drawing/2014/main" id="{816B7DD5-70D3-415B-B078-E276997C1A9C}"/>
            </a:ext>
          </a:extLst>
        </xdr:cNvPr>
        <xdr:cNvSpPr/>
      </xdr:nvSpPr>
      <xdr:spPr>
        <a:xfrm>
          <a:off x="3746500" y="14078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154178</xdr:rowOff>
    </xdr:from>
    <xdr:to>
      <xdr:col>15</xdr:col>
      <xdr:colOff>101600</xdr:colOff>
      <xdr:row>82</xdr:row>
      <xdr:rowOff>84328</xdr:rowOff>
    </xdr:to>
    <xdr:sp macro="" textlink="">
      <xdr:nvSpPr>
        <xdr:cNvPr id="294" name="フローチャート: 判断 293">
          <a:extLst>
            <a:ext uri="{FF2B5EF4-FFF2-40B4-BE49-F238E27FC236}">
              <a16:creationId xmlns:a16="http://schemas.microsoft.com/office/drawing/2014/main" id="{CB32D1CB-5D53-4FAD-BCC5-D7CECFF53ADD}"/>
            </a:ext>
          </a:extLst>
        </xdr:cNvPr>
        <xdr:cNvSpPr/>
      </xdr:nvSpPr>
      <xdr:spPr>
        <a:xfrm>
          <a:off x="2857500" y="1404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126746</xdr:rowOff>
    </xdr:from>
    <xdr:to>
      <xdr:col>10</xdr:col>
      <xdr:colOff>165100</xdr:colOff>
      <xdr:row>82</xdr:row>
      <xdr:rowOff>56896</xdr:rowOff>
    </xdr:to>
    <xdr:sp macro="" textlink="">
      <xdr:nvSpPr>
        <xdr:cNvPr id="295" name="フローチャート: 判断 294">
          <a:extLst>
            <a:ext uri="{FF2B5EF4-FFF2-40B4-BE49-F238E27FC236}">
              <a16:creationId xmlns:a16="http://schemas.microsoft.com/office/drawing/2014/main" id="{E3FF3CAD-A920-48B3-961F-5CFD97FAA223}"/>
            </a:ext>
          </a:extLst>
        </xdr:cNvPr>
        <xdr:cNvSpPr/>
      </xdr:nvSpPr>
      <xdr:spPr>
        <a:xfrm>
          <a:off x="1968500" y="14014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74168</xdr:rowOff>
    </xdr:from>
    <xdr:to>
      <xdr:col>6</xdr:col>
      <xdr:colOff>38100</xdr:colOff>
      <xdr:row>82</xdr:row>
      <xdr:rowOff>4318</xdr:rowOff>
    </xdr:to>
    <xdr:sp macro="" textlink="">
      <xdr:nvSpPr>
        <xdr:cNvPr id="296" name="フローチャート: 判断 295">
          <a:extLst>
            <a:ext uri="{FF2B5EF4-FFF2-40B4-BE49-F238E27FC236}">
              <a16:creationId xmlns:a16="http://schemas.microsoft.com/office/drawing/2014/main" id="{9FBD1CBD-4386-4C8E-8B5B-04C09DB3471B}"/>
            </a:ext>
          </a:extLst>
        </xdr:cNvPr>
        <xdr:cNvSpPr/>
      </xdr:nvSpPr>
      <xdr:spPr>
        <a:xfrm>
          <a:off x="1079500" y="13961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B6540093-DD0F-4133-AEF3-7BB7228223FF}"/>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33D92943-807A-4721-BC30-66B4C72F2CBF}"/>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4B39CCDE-7F87-4255-90E6-C8510ED404BE}"/>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B1D99715-F55E-4D86-AD88-6E0928C06C4A}"/>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CEAEAB4B-36B0-430B-8F5D-1D98B4EB6532}"/>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30735</xdr:rowOff>
    </xdr:from>
    <xdr:to>
      <xdr:col>24</xdr:col>
      <xdr:colOff>114300</xdr:colOff>
      <xdr:row>80</xdr:row>
      <xdr:rowOff>132335</xdr:rowOff>
    </xdr:to>
    <xdr:sp macro="" textlink="">
      <xdr:nvSpPr>
        <xdr:cNvPr id="302" name="楕円 301">
          <a:extLst>
            <a:ext uri="{FF2B5EF4-FFF2-40B4-BE49-F238E27FC236}">
              <a16:creationId xmlns:a16="http://schemas.microsoft.com/office/drawing/2014/main" id="{E3D84EC4-FE5F-4E70-AD56-AD75AA47DD4A}"/>
            </a:ext>
          </a:extLst>
        </xdr:cNvPr>
        <xdr:cNvSpPr/>
      </xdr:nvSpPr>
      <xdr:spPr>
        <a:xfrm>
          <a:off x="4584700" y="13746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53612</xdr:rowOff>
    </xdr:from>
    <xdr:ext cx="405111" cy="259045"/>
    <xdr:sp macro="" textlink="">
      <xdr:nvSpPr>
        <xdr:cNvPr id="303" name="【公営住宅】&#10;有形固定資産減価償却率該当値テキスト">
          <a:extLst>
            <a:ext uri="{FF2B5EF4-FFF2-40B4-BE49-F238E27FC236}">
              <a16:creationId xmlns:a16="http://schemas.microsoft.com/office/drawing/2014/main" id="{B7C71976-7483-4895-9AA0-A21A57F95187}"/>
            </a:ext>
          </a:extLst>
        </xdr:cNvPr>
        <xdr:cNvSpPr txBox="1"/>
      </xdr:nvSpPr>
      <xdr:spPr>
        <a:xfrm>
          <a:off x="4673600" y="13598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163322</xdr:rowOff>
    </xdr:from>
    <xdr:to>
      <xdr:col>20</xdr:col>
      <xdr:colOff>38100</xdr:colOff>
      <xdr:row>80</xdr:row>
      <xdr:rowOff>93472</xdr:rowOff>
    </xdr:to>
    <xdr:sp macro="" textlink="">
      <xdr:nvSpPr>
        <xdr:cNvPr id="304" name="楕円 303">
          <a:extLst>
            <a:ext uri="{FF2B5EF4-FFF2-40B4-BE49-F238E27FC236}">
              <a16:creationId xmlns:a16="http://schemas.microsoft.com/office/drawing/2014/main" id="{5946FC7E-FAD0-445F-9B27-2A15ABA77DB2}"/>
            </a:ext>
          </a:extLst>
        </xdr:cNvPr>
        <xdr:cNvSpPr/>
      </xdr:nvSpPr>
      <xdr:spPr>
        <a:xfrm>
          <a:off x="3746500" y="13707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42672</xdr:rowOff>
    </xdr:from>
    <xdr:to>
      <xdr:col>24</xdr:col>
      <xdr:colOff>63500</xdr:colOff>
      <xdr:row>80</xdr:row>
      <xdr:rowOff>81535</xdr:rowOff>
    </xdr:to>
    <xdr:cxnSp macro="">
      <xdr:nvCxnSpPr>
        <xdr:cNvPr id="305" name="直線コネクタ 304">
          <a:extLst>
            <a:ext uri="{FF2B5EF4-FFF2-40B4-BE49-F238E27FC236}">
              <a16:creationId xmlns:a16="http://schemas.microsoft.com/office/drawing/2014/main" id="{DD33C59A-D57D-4829-A2F0-6F5AD2F8C215}"/>
            </a:ext>
          </a:extLst>
        </xdr:cNvPr>
        <xdr:cNvCxnSpPr/>
      </xdr:nvCxnSpPr>
      <xdr:spPr>
        <a:xfrm>
          <a:off x="3797300" y="13758672"/>
          <a:ext cx="838200" cy="38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145035</xdr:rowOff>
    </xdr:from>
    <xdr:to>
      <xdr:col>15</xdr:col>
      <xdr:colOff>101600</xdr:colOff>
      <xdr:row>80</xdr:row>
      <xdr:rowOff>75185</xdr:rowOff>
    </xdr:to>
    <xdr:sp macro="" textlink="">
      <xdr:nvSpPr>
        <xdr:cNvPr id="306" name="楕円 305">
          <a:extLst>
            <a:ext uri="{FF2B5EF4-FFF2-40B4-BE49-F238E27FC236}">
              <a16:creationId xmlns:a16="http://schemas.microsoft.com/office/drawing/2014/main" id="{94FB929C-851F-46B4-827F-5E70FC6660D7}"/>
            </a:ext>
          </a:extLst>
        </xdr:cNvPr>
        <xdr:cNvSpPr/>
      </xdr:nvSpPr>
      <xdr:spPr>
        <a:xfrm>
          <a:off x="2857500" y="13689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24385</xdr:rowOff>
    </xdr:from>
    <xdr:to>
      <xdr:col>19</xdr:col>
      <xdr:colOff>177800</xdr:colOff>
      <xdr:row>80</xdr:row>
      <xdr:rowOff>42672</xdr:rowOff>
    </xdr:to>
    <xdr:cxnSp macro="">
      <xdr:nvCxnSpPr>
        <xdr:cNvPr id="307" name="直線コネクタ 306">
          <a:extLst>
            <a:ext uri="{FF2B5EF4-FFF2-40B4-BE49-F238E27FC236}">
              <a16:creationId xmlns:a16="http://schemas.microsoft.com/office/drawing/2014/main" id="{E38A3B11-74E1-45EC-9A21-F82F2D9150D4}"/>
            </a:ext>
          </a:extLst>
        </xdr:cNvPr>
        <xdr:cNvCxnSpPr/>
      </xdr:nvCxnSpPr>
      <xdr:spPr>
        <a:xfrm>
          <a:off x="2908300" y="13740385"/>
          <a:ext cx="889000" cy="18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140463</xdr:rowOff>
    </xdr:from>
    <xdr:to>
      <xdr:col>10</xdr:col>
      <xdr:colOff>165100</xdr:colOff>
      <xdr:row>80</xdr:row>
      <xdr:rowOff>70613</xdr:rowOff>
    </xdr:to>
    <xdr:sp macro="" textlink="">
      <xdr:nvSpPr>
        <xdr:cNvPr id="308" name="楕円 307">
          <a:extLst>
            <a:ext uri="{FF2B5EF4-FFF2-40B4-BE49-F238E27FC236}">
              <a16:creationId xmlns:a16="http://schemas.microsoft.com/office/drawing/2014/main" id="{4A813BE3-C2E6-49E1-9B09-AD4B9262DF1B}"/>
            </a:ext>
          </a:extLst>
        </xdr:cNvPr>
        <xdr:cNvSpPr/>
      </xdr:nvSpPr>
      <xdr:spPr>
        <a:xfrm>
          <a:off x="1968500" y="13685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19813</xdr:rowOff>
    </xdr:from>
    <xdr:to>
      <xdr:col>15</xdr:col>
      <xdr:colOff>50800</xdr:colOff>
      <xdr:row>80</xdr:row>
      <xdr:rowOff>24385</xdr:rowOff>
    </xdr:to>
    <xdr:cxnSp macro="">
      <xdr:nvCxnSpPr>
        <xdr:cNvPr id="309" name="直線コネクタ 308">
          <a:extLst>
            <a:ext uri="{FF2B5EF4-FFF2-40B4-BE49-F238E27FC236}">
              <a16:creationId xmlns:a16="http://schemas.microsoft.com/office/drawing/2014/main" id="{115C2702-4873-40B4-ACE4-709A6AA7110F}"/>
            </a:ext>
          </a:extLst>
        </xdr:cNvPr>
        <xdr:cNvCxnSpPr/>
      </xdr:nvCxnSpPr>
      <xdr:spPr>
        <a:xfrm>
          <a:off x="2019300" y="13735813"/>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92456</xdr:rowOff>
    </xdr:from>
    <xdr:to>
      <xdr:col>6</xdr:col>
      <xdr:colOff>38100</xdr:colOff>
      <xdr:row>80</xdr:row>
      <xdr:rowOff>22606</xdr:rowOff>
    </xdr:to>
    <xdr:sp macro="" textlink="">
      <xdr:nvSpPr>
        <xdr:cNvPr id="310" name="楕円 309">
          <a:extLst>
            <a:ext uri="{FF2B5EF4-FFF2-40B4-BE49-F238E27FC236}">
              <a16:creationId xmlns:a16="http://schemas.microsoft.com/office/drawing/2014/main" id="{EA4C20A2-D23E-4B27-9D45-5462E07AEE45}"/>
            </a:ext>
          </a:extLst>
        </xdr:cNvPr>
        <xdr:cNvSpPr/>
      </xdr:nvSpPr>
      <xdr:spPr>
        <a:xfrm>
          <a:off x="1079500" y="13637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79</xdr:row>
      <xdr:rowOff>143256</xdr:rowOff>
    </xdr:from>
    <xdr:to>
      <xdr:col>10</xdr:col>
      <xdr:colOff>114300</xdr:colOff>
      <xdr:row>80</xdr:row>
      <xdr:rowOff>19813</xdr:rowOff>
    </xdr:to>
    <xdr:cxnSp macro="">
      <xdr:nvCxnSpPr>
        <xdr:cNvPr id="311" name="直線コネクタ 310">
          <a:extLst>
            <a:ext uri="{FF2B5EF4-FFF2-40B4-BE49-F238E27FC236}">
              <a16:creationId xmlns:a16="http://schemas.microsoft.com/office/drawing/2014/main" id="{FCC7FEC1-9DCC-4E26-AF2D-F894F26258CF}"/>
            </a:ext>
          </a:extLst>
        </xdr:cNvPr>
        <xdr:cNvCxnSpPr/>
      </xdr:nvCxnSpPr>
      <xdr:spPr>
        <a:xfrm>
          <a:off x="1130300" y="13687806"/>
          <a:ext cx="889000" cy="48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112031</xdr:rowOff>
    </xdr:from>
    <xdr:ext cx="405111" cy="259045"/>
    <xdr:sp macro="" textlink="">
      <xdr:nvSpPr>
        <xdr:cNvPr id="312" name="n_1aveValue【公営住宅】&#10;有形固定資産減価償却率">
          <a:extLst>
            <a:ext uri="{FF2B5EF4-FFF2-40B4-BE49-F238E27FC236}">
              <a16:creationId xmlns:a16="http://schemas.microsoft.com/office/drawing/2014/main" id="{4CFEA446-D54D-4EA3-8822-C2AE066E3E09}"/>
            </a:ext>
          </a:extLst>
        </xdr:cNvPr>
        <xdr:cNvSpPr txBox="1"/>
      </xdr:nvSpPr>
      <xdr:spPr>
        <a:xfrm>
          <a:off x="3582044" y="141709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75455</xdr:rowOff>
    </xdr:from>
    <xdr:ext cx="405111" cy="259045"/>
    <xdr:sp macro="" textlink="">
      <xdr:nvSpPr>
        <xdr:cNvPr id="313" name="n_2aveValue【公営住宅】&#10;有形固定資産減価償却率">
          <a:extLst>
            <a:ext uri="{FF2B5EF4-FFF2-40B4-BE49-F238E27FC236}">
              <a16:creationId xmlns:a16="http://schemas.microsoft.com/office/drawing/2014/main" id="{71E259D4-7F45-4B6A-9F47-E6696BCEFBCB}"/>
            </a:ext>
          </a:extLst>
        </xdr:cNvPr>
        <xdr:cNvSpPr txBox="1"/>
      </xdr:nvSpPr>
      <xdr:spPr>
        <a:xfrm>
          <a:off x="2705744" y="141343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48023</xdr:rowOff>
    </xdr:from>
    <xdr:ext cx="405111" cy="259045"/>
    <xdr:sp macro="" textlink="">
      <xdr:nvSpPr>
        <xdr:cNvPr id="314" name="n_3aveValue【公営住宅】&#10;有形固定資産減価償却率">
          <a:extLst>
            <a:ext uri="{FF2B5EF4-FFF2-40B4-BE49-F238E27FC236}">
              <a16:creationId xmlns:a16="http://schemas.microsoft.com/office/drawing/2014/main" id="{EB503C56-660D-434B-A5EB-B8540E25AEBC}"/>
            </a:ext>
          </a:extLst>
        </xdr:cNvPr>
        <xdr:cNvSpPr txBox="1"/>
      </xdr:nvSpPr>
      <xdr:spPr>
        <a:xfrm>
          <a:off x="1816744" y="141069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166895</xdr:rowOff>
    </xdr:from>
    <xdr:ext cx="405111" cy="259045"/>
    <xdr:sp macro="" textlink="">
      <xdr:nvSpPr>
        <xdr:cNvPr id="315" name="n_4aveValue【公営住宅】&#10;有形固定資産減価償却率">
          <a:extLst>
            <a:ext uri="{FF2B5EF4-FFF2-40B4-BE49-F238E27FC236}">
              <a16:creationId xmlns:a16="http://schemas.microsoft.com/office/drawing/2014/main" id="{737AD7AF-B572-4BCF-BAAA-FBC8BD00E5A4}"/>
            </a:ext>
          </a:extLst>
        </xdr:cNvPr>
        <xdr:cNvSpPr txBox="1"/>
      </xdr:nvSpPr>
      <xdr:spPr>
        <a:xfrm>
          <a:off x="927744" y="140543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109999</xdr:rowOff>
    </xdr:from>
    <xdr:ext cx="405111" cy="259045"/>
    <xdr:sp macro="" textlink="">
      <xdr:nvSpPr>
        <xdr:cNvPr id="316" name="n_1mainValue【公営住宅】&#10;有形固定資産減価償却率">
          <a:extLst>
            <a:ext uri="{FF2B5EF4-FFF2-40B4-BE49-F238E27FC236}">
              <a16:creationId xmlns:a16="http://schemas.microsoft.com/office/drawing/2014/main" id="{A8118623-C3C3-46BF-BAB2-C198229717B8}"/>
            </a:ext>
          </a:extLst>
        </xdr:cNvPr>
        <xdr:cNvSpPr txBox="1"/>
      </xdr:nvSpPr>
      <xdr:spPr>
        <a:xfrm>
          <a:off x="3582044" y="134830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91712</xdr:rowOff>
    </xdr:from>
    <xdr:ext cx="405111" cy="259045"/>
    <xdr:sp macro="" textlink="">
      <xdr:nvSpPr>
        <xdr:cNvPr id="317" name="n_2mainValue【公営住宅】&#10;有形固定資産減価償却率">
          <a:extLst>
            <a:ext uri="{FF2B5EF4-FFF2-40B4-BE49-F238E27FC236}">
              <a16:creationId xmlns:a16="http://schemas.microsoft.com/office/drawing/2014/main" id="{98F1BA3B-85D9-4770-ACFE-5169BCBCD371}"/>
            </a:ext>
          </a:extLst>
        </xdr:cNvPr>
        <xdr:cNvSpPr txBox="1"/>
      </xdr:nvSpPr>
      <xdr:spPr>
        <a:xfrm>
          <a:off x="2705744" y="13464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87140</xdr:rowOff>
    </xdr:from>
    <xdr:ext cx="405111" cy="259045"/>
    <xdr:sp macro="" textlink="">
      <xdr:nvSpPr>
        <xdr:cNvPr id="318" name="n_3mainValue【公営住宅】&#10;有形固定資産減価償却率">
          <a:extLst>
            <a:ext uri="{FF2B5EF4-FFF2-40B4-BE49-F238E27FC236}">
              <a16:creationId xmlns:a16="http://schemas.microsoft.com/office/drawing/2014/main" id="{2F0440AB-3E81-4B3E-B454-BC32C0318FF6}"/>
            </a:ext>
          </a:extLst>
        </xdr:cNvPr>
        <xdr:cNvSpPr txBox="1"/>
      </xdr:nvSpPr>
      <xdr:spPr>
        <a:xfrm>
          <a:off x="1816744" y="134602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39133</xdr:rowOff>
    </xdr:from>
    <xdr:ext cx="405111" cy="259045"/>
    <xdr:sp macro="" textlink="">
      <xdr:nvSpPr>
        <xdr:cNvPr id="319" name="n_4mainValue【公営住宅】&#10;有形固定資産減価償却率">
          <a:extLst>
            <a:ext uri="{FF2B5EF4-FFF2-40B4-BE49-F238E27FC236}">
              <a16:creationId xmlns:a16="http://schemas.microsoft.com/office/drawing/2014/main" id="{D537851A-E7E8-4023-B14D-02109C82A17D}"/>
            </a:ext>
          </a:extLst>
        </xdr:cNvPr>
        <xdr:cNvSpPr txBox="1"/>
      </xdr:nvSpPr>
      <xdr:spPr>
        <a:xfrm>
          <a:off x="927744" y="134122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a:extLst>
            <a:ext uri="{FF2B5EF4-FFF2-40B4-BE49-F238E27FC236}">
              <a16:creationId xmlns:a16="http://schemas.microsoft.com/office/drawing/2014/main" id="{D77F4220-DF12-411A-944E-50B4B158BF6D}"/>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a:extLst>
            <a:ext uri="{FF2B5EF4-FFF2-40B4-BE49-F238E27FC236}">
              <a16:creationId xmlns:a16="http://schemas.microsoft.com/office/drawing/2014/main" id="{21922B6A-2A2E-4549-9D08-071463210E3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a:extLst>
            <a:ext uri="{FF2B5EF4-FFF2-40B4-BE49-F238E27FC236}">
              <a16:creationId xmlns:a16="http://schemas.microsoft.com/office/drawing/2014/main" id="{7D1D3BBD-5F20-492D-A957-930AB272E1EB}"/>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a:extLst>
            <a:ext uri="{FF2B5EF4-FFF2-40B4-BE49-F238E27FC236}">
              <a16:creationId xmlns:a16="http://schemas.microsoft.com/office/drawing/2014/main" id="{5AE774CA-2DAF-44BA-8846-0AC692158C8E}"/>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a:extLst>
            <a:ext uri="{FF2B5EF4-FFF2-40B4-BE49-F238E27FC236}">
              <a16:creationId xmlns:a16="http://schemas.microsoft.com/office/drawing/2014/main" id="{25482F4C-2B60-41DD-9D4B-88C7D67976AC}"/>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a:extLst>
            <a:ext uri="{FF2B5EF4-FFF2-40B4-BE49-F238E27FC236}">
              <a16:creationId xmlns:a16="http://schemas.microsoft.com/office/drawing/2014/main" id="{0AC704E7-1BFA-403A-A427-F1129211A98E}"/>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a:extLst>
            <a:ext uri="{FF2B5EF4-FFF2-40B4-BE49-F238E27FC236}">
              <a16:creationId xmlns:a16="http://schemas.microsoft.com/office/drawing/2014/main" id="{E2786C62-17FE-46F9-9916-5EDDEBC89ED2}"/>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a:extLst>
            <a:ext uri="{FF2B5EF4-FFF2-40B4-BE49-F238E27FC236}">
              <a16:creationId xmlns:a16="http://schemas.microsoft.com/office/drawing/2014/main" id="{EFEE6AB4-3340-4896-8D76-D9049DDF28D8}"/>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a:extLst>
            <a:ext uri="{FF2B5EF4-FFF2-40B4-BE49-F238E27FC236}">
              <a16:creationId xmlns:a16="http://schemas.microsoft.com/office/drawing/2014/main" id="{3323A633-ED03-4A1A-BEE9-9BDE6FAB75A6}"/>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a:extLst>
            <a:ext uri="{FF2B5EF4-FFF2-40B4-BE49-F238E27FC236}">
              <a16:creationId xmlns:a16="http://schemas.microsoft.com/office/drawing/2014/main" id="{464F0EFA-AEDE-4F41-8542-CC643D3C9FFE}"/>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0" name="直線コネクタ 329">
          <a:extLst>
            <a:ext uri="{FF2B5EF4-FFF2-40B4-BE49-F238E27FC236}">
              <a16:creationId xmlns:a16="http://schemas.microsoft.com/office/drawing/2014/main" id="{3128F6A4-B50E-4217-8900-84012AAA13F4}"/>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1" name="テキスト ボックス 330">
          <a:extLst>
            <a:ext uri="{FF2B5EF4-FFF2-40B4-BE49-F238E27FC236}">
              <a16:creationId xmlns:a16="http://schemas.microsoft.com/office/drawing/2014/main" id="{FB858EE7-E0AA-4637-8D10-0BC146DC5786}"/>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2" name="直線コネクタ 331">
          <a:extLst>
            <a:ext uri="{FF2B5EF4-FFF2-40B4-BE49-F238E27FC236}">
              <a16:creationId xmlns:a16="http://schemas.microsoft.com/office/drawing/2014/main" id="{85C3521D-9C1F-44E2-BDC6-7612023AE07C}"/>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3" name="テキスト ボックス 332">
          <a:extLst>
            <a:ext uri="{FF2B5EF4-FFF2-40B4-BE49-F238E27FC236}">
              <a16:creationId xmlns:a16="http://schemas.microsoft.com/office/drawing/2014/main" id="{C2D5D5D0-2162-405C-8EF8-B1E8DA382ACD}"/>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4" name="直線コネクタ 333">
          <a:extLst>
            <a:ext uri="{FF2B5EF4-FFF2-40B4-BE49-F238E27FC236}">
              <a16:creationId xmlns:a16="http://schemas.microsoft.com/office/drawing/2014/main" id="{D620BC1D-0257-46F0-9995-A43E60F94E79}"/>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5" name="テキスト ボックス 334">
          <a:extLst>
            <a:ext uri="{FF2B5EF4-FFF2-40B4-BE49-F238E27FC236}">
              <a16:creationId xmlns:a16="http://schemas.microsoft.com/office/drawing/2014/main" id="{DF06658B-6595-4EA1-92E9-ED857DB1AECF}"/>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6" name="直線コネクタ 335">
          <a:extLst>
            <a:ext uri="{FF2B5EF4-FFF2-40B4-BE49-F238E27FC236}">
              <a16:creationId xmlns:a16="http://schemas.microsoft.com/office/drawing/2014/main" id="{D2849148-0F99-4F73-BB88-110864719678}"/>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7" name="テキスト ボックス 336">
          <a:extLst>
            <a:ext uri="{FF2B5EF4-FFF2-40B4-BE49-F238E27FC236}">
              <a16:creationId xmlns:a16="http://schemas.microsoft.com/office/drawing/2014/main" id="{3C37CD02-8881-4B47-BF7B-E45960E8FE2A}"/>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8" name="直線コネクタ 337">
          <a:extLst>
            <a:ext uri="{FF2B5EF4-FFF2-40B4-BE49-F238E27FC236}">
              <a16:creationId xmlns:a16="http://schemas.microsoft.com/office/drawing/2014/main" id="{0180356E-A991-4DF1-A3E2-A63DD89CE80D}"/>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39" name="テキスト ボックス 338">
          <a:extLst>
            <a:ext uri="{FF2B5EF4-FFF2-40B4-BE49-F238E27FC236}">
              <a16:creationId xmlns:a16="http://schemas.microsoft.com/office/drawing/2014/main" id="{2E27FF43-D181-4321-A52A-33BD641433A4}"/>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0" name="直線コネクタ 339">
          <a:extLst>
            <a:ext uri="{FF2B5EF4-FFF2-40B4-BE49-F238E27FC236}">
              <a16:creationId xmlns:a16="http://schemas.microsoft.com/office/drawing/2014/main" id="{8DD41B5C-1BE8-41D7-9CDF-C2365380C956}"/>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1" name="テキスト ボックス 340">
          <a:extLst>
            <a:ext uri="{FF2B5EF4-FFF2-40B4-BE49-F238E27FC236}">
              <a16:creationId xmlns:a16="http://schemas.microsoft.com/office/drawing/2014/main" id="{338E7BDF-A093-4346-8ECA-EA57BB8705EF}"/>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2" name="【公営住宅】&#10;一人当たり面積グラフ枠">
          <a:extLst>
            <a:ext uri="{FF2B5EF4-FFF2-40B4-BE49-F238E27FC236}">
              <a16:creationId xmlns:a16="http://schemas.microsoft.com/office/drawing/2014/main" id="{F7A58F14-ADD2-4BB7-91F9-E1F9D3385092}"/>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70104</xdr:rowOff>
    </xdr:from>
    <xdr:to>
      <xdr:col>54</xdr:col>
      <xdr:colOff>189865</xdr:colOff>
      <xdr:row>86</xdr:row>
      <xdr:rowOff>108965</xdr:rowOff>
    </xdr:to>
    <xdr:cxnSp macro="">
      <xdr:nvCxnSpPr>
        <xdr:cNvPr id="343" name="直線コネクタ 342">
          <a:extLst>
            <a:ext uri="{FF2B5EF4-FFF2-40B4-BE49-F238E27FC236}">
              <a16:creationId xmlns:a16="http://schemas.microsoft.com/office/drawing/2014/main" id="{72DF7867-B9AC-4288-BA26-96BC0D9E5B65}"/>
            </a:ext>
          </a:extLst>
        </xdr:cNvPr>
        <xdr:cNvCxnSpPr/>
      </xdr:nvCxnSpPr>
      <xdr:spPr>
        <a:xfrm flipV="1">
          <a:off x="10476865" y="13443204"/>
          <a:ext cx="0" cy="14104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112792</xdr:rowOff>
    </xdr:from>
    <xdr:ext cx="469744" cy="259045"/>
    <xdr:sp macro="" textlink="">
      <xdr:nvSpPr>
        <xdr:cNvPr id="344" name="【公営住宅】&#10;一人当たり面積最小値テキスト">
          <a:extLst>
            <a:ext uri="{FF2B5EF4-FFF2-40B4-BE49-F238E27FC236}">
              <a16:creationId xmlns:a16="http://schemas.microsoft.com/office/drawing/2014/main" id="{0DE15B38-78DC-4F89-9F2C-94CF2F056216}"/>
            </a:ext>
          </a:extLst>
        </xdr:cNvPr>
        <xdr:cNvSpPr txBox="1"/>
      </xdr:nvSpPr>
      <xdr:spPr>
        <a:xfrm>
          <a:off x="10515600" y="14857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108965</xdr:rowOff>
    </xdr:from>
    <xdr:to>
      <xdr:col>55</xdr:col>
      <xdr:colOff>88900</xdr:colOff>
      <xdr:row>86</xdr:row>
      <xdr:rowOff>108965</xdr:rowOff>
    </xdr:to>
    <xdr:cxnSp macro="">
      <xdr:nvCxnSpPr>
        <xdr:cNvPr id="345" name="直線コネクタ 344">
          <a:extLst>
            <a:ext uri="{FF2B5EF4-FFF2-40B4-BE49-F238E27FC236}">
              <a16:creationId xmlns:a16="http://schemas.microsoft.com/office/drawing/2014/main" id="{E384D62D-EE66-46F1-9B98-47A962500173}"/>
            </a:ext>
          </a:extLst>
        </xdr:cNvPr>
        <xdr:cNvCxnSpPr/>
      </xdr:nvCxnSpPr>
      <xdr:spPr>
        <a:xfrm>
          <a:off x="10388600" y="14853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16781</xdr:rowOff>
    </xdr:from>
    <xdr:ext cx="469744" cy="259045"/>
    <xdr:sp macro="" textlink="">
      <xdr:nvSpPr>
        <xdr:cNvPr id="346" name="【公営住宅】&#10;一人当たり面積最大値テキスト">
          <a:extLst>
            <a:ext uri="{FF2B5EF4-FFF2-40B4-BE49-F238E27FC236}">
              <a16:creationId xmlns:a16="http://schemas.microsoft.com/office/drawing/2014/main" id="{8110DF16-C143-4F5B-AC55-8BF32F19F1CC}"/>
            </a:ext>
          </a:extLst>
        </xdr:cNvPr>
        <xdr:cNvSpPr txBox="1"/>
      </xdr:nvSpPr>
      <xdr:spPr>
        <a:xfrm>
          <a:off x="10515600" y="13218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70104</xdr:rowOff>
    </xdr:from>
    <xdr:to>
      <xdr:col>55</xdr:col>
      <xdr:colOff>88900</xdr:colOff>
      <xdr:row>78</xdr:row>
      <xdr:rowOff>70104</xdr:rowOff>
    </xdr:to>
    <xdr:cxnSp macro="">
      <xdr:nvCxnSpPr>
        <xdr:cNvPr id="347" name="直線コネクタ 346">
          <a:extLst>
            <a:ext uri="{FF2B5EF4-FFF2-40B4-BE49-F238E27FC236}">
              <a16:creationId xmlns:a16="http://schemas.microsoft.com/office/drawing/2014/main" id="{AE796CE8-FF5B-42C0-91A9-063CB32016CA}"/>
            </a:ext>
          </a:extLst>
        </xdr:cNvPr>
        <xdr:cNvCxnSpPr/>
      </xdr:nvCxnSpPr>
      <xdr:spPr>
        <a:xfrm>
          <a:off x="10388600" y="13443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31514</xdr:rowOff>
    </xdr:from>
    <xdr:ext cx="469744" cy="259045"/>
    <xdr:sp macro="" textlink="">
      <xdr:nvSpPr>
        <xdr:cNvPr id="348" name="【公営住宅】&#10;一人当たり面積平均値テキスト">
          <a:extLst>
            <a:ext uri="{FF2B5EF4-FFF2-40B4-BE49-F238E27FC236}">
              <a16:creationId xmlns:a16="http://schemas.microsoft.com/office/drawing/2014/main" id="{0DF78E2B-1A0D-4A85-91F6-C5FD2DC292AC}"/>
            </a:ext>
          </a:extLst>
        </xdr:cNvPr>
        <xdr:cNvSpPr txBox="1"/>
      </xdr:nvSpPr>
      <xdr:spPr>
        <a:xfrm>
          <a:off x="10515600" y="142618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8637</xdr:rowOff>
    </xdr:from>
    <xdr:to>
      <xdr:col>55</xdr:col>
      <xdr:colOff>50800</xdr:colOff>
      <xdr:row>84</xdr:row>
      <xdr:rowOff>110237</xdr:rowOff>
    </xdr:to>
    <xdr:sp macro="" textlink="">
      <xdr:nvSpPr>
        <xdr:cNvPr id="349" name="フローチャート: 判断 348">
          <a:extLst>
            <a:ext uri="{FF2B5EF4-FFF2-40B4-BE49-F238E27FC236}">
              <a16:creationId xmlns:a16="http://schemas.microsoft.com/office/drawing/2014/main" id="{A4BC3CE9-EA6D-43BC-9742-379F6DA2909A}"/>
            </a:ext>
          </a:extLst>
        </xdr:cNvPr>
        <xdr:cNvSpPr/>
      </xdr:nvSpPr>
      <xdr:spPr>
        <a:xfrm>
          <a:off x="10426700" y="14410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6350</xdr:rowOff>
    </xdr:from>
    <xdr:to>
      <xdr:col>50</xdr:col>
      <xdr:colOff>165100</xdr:colOff>
      <xdr:row>84</xdr:row>
      <xdr:rowOff>107950</xdr:rowOff>
    </xdr:to>
    <xdr:sp macro="" textlink="">
      <xdr:nvSpPr>
        <xdr:cNvPr id="350" name="フローチャート: 判断 349">
          <a:extLst>
            <a:ext uri="{FF2B5EF4-FFF2-40B4-BE49-F238E27FC236}">
              <a16:creationId xmlns:a16="http://schemas.microsoft.com/office/drawing/2014/main" id="{B1470378-232D-430F-B1D6-8BB2D71B541F}"/>
            </a:ext>
          </a:extLst>
        </xdr:cNvPr>
        <xdr:cNvSpPr/>
      </xdr:nvSpPr>
      <xdr:spPr>
        <a:xfrm>
          <a:off x="9588500" y="14408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13208</xdr:rowOff>
    </xdr:from>
    <xdr:to>
      <xdr:col>46</xdr:col>
      <xdr:colOff>38100</xdr:colOff>
      <xdr:row>84</xdr:row>
      <xdr:rowOff>114808</xdr:rowOff>
    </xdr:to>
    <xdr:sp macro="" textlink="">
      <xdr:nvSpPr>
        <xdr:cNvPr id="351" name="フローチャート: 判断 350">
          <a:extLst>
            <a:ext uri="{FF2B5EF4-FFF2-40B4-BE49-F238E27FC236}">
              <a16:creationId xmlns:a16="http://schemas.microsoft.com/office/drawing/2014/main" id="{8FAEBCDE-9350-41C9-8697-D749CE182FC1}"/>
            </a:ext>
          </a:extLst>
        </xdr:cNvPr>
        <xdr:cNvSpPr/>
      </xdr:nvSpPr>
      <xdr:spPr>
        <a:xfrm>
          <a:off x="8699500" y="14415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1015</xdr:rowOff>
    </xdr:from>
    <xdr:to>
      <xdr:col>41</xdr:col>
      <xdr:colOff>101600</xdr:colOff>
      <xdr:row>84</xdr:row>
      <xdr:rowOff>102615</xdr:rowOff>
    </xdr:to>
    <xdr:sp macro="" textlink="">
      <xdr:nvSpPr>
        <xdr:cNvPr id="352" name="フローチャート: 判断 351">
          <a:extLst>
            <a:ext uri="{FF2B5EF4-FFF2-40B4-BE49-F238E27FC236}">
              <a16:creationId xmlns:a16="http://schemas.microsoft.com/office/drawing/2014/main" id="{F5C7DBF1-44A0-4BB3-B4F2-A62CEB73EC7C}"/>
            </a:ext>
          </a:extLst>
        </xdr:cNvPr>
        <xdr:cNvSpPr/>
      </xdr:nvSpPr>
      <xdr:spPr>
        <a:xfrm>
          <a:off x="7810500" y="14402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4826</xdr:rowOff>
    </xdr:from>
    <xdr:to>
      <xdr:col>36</xdr:col>
      <xdr:colOff>165100</xdr:colOff>
      <xdr:row>84</xdr:row>
      <xdr:rowOff>106426</xdr:rowOff>
    </xdr:to>
    <xdr:sp macro="" textlink="">
      <xdr:nvSpPr>
        <xdr:cNvPr id="353" name="フローチャート: 判断 352">
          <a:extLst>
            <a:ext uri="{FF2B5EF4-FFF2-40B4-BE49-F238E27FC236}">
              <a16:creationId xmlns:a16="http://schemas.microsoft.com/office/drawing/2014/main" id="{BD527F2C-FBCC-4B54-BD7E-DC494AD21394}"/>
            </a:ext>
          </a:extLst>
        </xdr:cNvPr>
        <xdr:cNvSpPr/>
      </xdr:nvSpPr>
      <xdr:spPr>
        <a:xfrm>
          <a:off x="6921500" y="14406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B9AB0770-96BF-4ECD-9F86-6F99B9E640A4}"/>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E4DCAFF6-D714-4B7D-AC65-B04516411427}"/>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7481F8BE-19B4-4943-BA04-34D0071AD24A}"/>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66E2DF57-97BF-41EC-BA97-A776D002C8C7}"/>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DF7B8411-29A4-4D3C-A49B-7A8518AC90E9}"/>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61976</xdr:rowOff>
    </xdr:from>
    <xdr:to>
      <xdr:col>55</xdr:col>
      <xdr:colOff>50800</xdr:colOff>
      <xdr:row>84</xdr:row>
      <xdr:rowOff>163576</xdr:rowOff>
    </xdr:to>
    <xdr:sp macro="" textlink="">
      <xdr:nvSpPr>
        <xdr:cNvPr id="359" name="楕円 358">
          <a:extLst>
            <a:ext uri="{FF2B5EF4-FFF2-40B4-BE49-F238E27FC236}">
              <a16:creationId xmlns:a16="http://schemas.microsoft.com/office/drawing/2014/main" id="{AD88CDB0-322F-400A-8994-4D8BE188167C}"/>
            </a:ext>
          </a:extLst>
        </xdr:cNvPr>
        <xdr:cNvSpPr/>
      </xdr:nvSpPr>
      <xdr:spPr>
        <a:xfrm>
          <a:off x="10426700" y="14463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40403</xdr:rowOff>
    </xdr:from>
    <xdr:ext cx="469744" cy="259045"/>
    <xdr:sp macro="" textlink="">
      <xdr:nvSpPr>
        <xdr:cNvPr id="360" name="【公営住宅】&#10;一人当たり面積該当値テキスト">
          <a:extLst>
            <a:ext uri="{FF2B5EF4-FFF2-40B4-BE49-F238E27FC236}">
              <a16:creationId xmlns:a16="http://schemas.microsoft.com/office/drawing/2014/main" id="{37E2C3D4-5FFB-4104-8619-80A8BF804DA0}"/>
            </a:ext>
          </a:extLst>
        </xdr:cNvPr>
        <xdr:cNvSpPr txBox="1"/>
      </xdr:nvSpPr>
      <xdr:spPr>
        <a:xfrm>
          <a:off x="10515600" y="14442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61976</xdr:rowOff>
    </xdr:from>
    <xdr:to>
      <xdr:col>50</xdr:col>
      <xdr:colOff>165100</xdr:colOff>
      <xdr:row>84</xdr:row>
      <xdr:rowOff>163576</xdr:rowOff>
    </xdr:to>
    <xdr:sp macro="" textlink="">
      <xdr:nvSpPr>
        <xdr:cNvPr id="361" name="楕円 360">
          <a:extLst>
            <a:ext uri="{FF2B5EF4-FFF2-40B4-BE49-F238E27FC236}">
              <a16:creationId xmlns:a16="http://schemas.microsoft.com/office/drawing/2014/main" id="{4020784C-E9D9-4873-9354-2183BA92A0FB}"/>
            </a:ext>
          </a:extLst>
        </xdr:cNvPr>
        <xdr:cNvSpPr/>
      </xdr:nvSpPr>
      <xdr:spPr>
        <a:xfrm>
          <a:off x="9588500" y="14463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112776</xdr:rowOff>
    </xdr:from>
    <xdr:to>
      <xdr:col>55</xdr:col>
      <xdr:colOff>0</xdr:colOff>
      <xdr:row>84</xdr:row>
      <xdr:rowOff>112776</xdr:rowOff>
    </xdr:to>
    <xdr:cxnSp macro="">
      <xdr:nvCxnSpPr>
        <xdr:cNvPr id="362" name="直線コネクタ 361">
          <a:extLst>
            <a:ext uri="{FF2B5EF4-FFF2-40B4-BE49-F238E27FC236}">
              <a16:creationId xmlns:a16="http://schemas.microsoft.com/office/drawing/2014/main" id="{C53655A5-3C71-4A83-979B-00DC7507A12A}"/>
            </a:ext>
          </a:extLst>
        </xdr:cNvPr>
        <xdr:cNvCxnSpPr/>
      </xdr:nvCxnSpPr>
      <xdr:spPr>
        <a:xfrm>
          <a:off x="9639300" y="1451457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59689</xdr:rowOff>
    </xdr:from>
    <xdr:to>
      <xdr:col>46</xdr:col>
      <xdr:colOff>38100</xdr:colOff>
      <xdr:row>84</xdr:row>
      <xdr:rowOff>161289</xdr:rowOff>
    </xdr:to>
    <xdr:sp macro="" textlink="">
      <xdr:nvSpPr>
        <xdr:cNvPr id="363" name="楕円 362">
          <a:extLst>
            <a:ext uri="{FF2B5EF4-FFF2-40B4-BE49-F238E27FC236}">
              <a16:creationId xmlns:a16="http://schemas.microsoft.com/office/drawing/2014/main" id="{24615C91-8D84-46BF-87D0-6DAF2D7B956B}"/>
            </a:ext>
          </a:extLst>
        </xdr:cNvPr>
        <xdr:cNvSpPr/>
      </xdr:nvSpPr>
      <xdr:spPr>
        <a:xfrm>
          <a:off x="8699500" y="14461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110489</xdr:rowOff>
    </xdr:from>
    <xdr:to>
      <xdr:col>50</xdr:col>
      <xdr:colOff>114300</xdr:colOff>
      <xdr:row>84</xdr:row>
      <xdr:rowOff>112776</xdr:rowOff>
    </xdr:to>
    <xdr:cxnSp macro="">
      <xdr:nvCxnSpPr>
        <xdr:cNvPr id="364" name="直線コネクタ 363">
          <a:extLst>
            <a:ext uri="{FF2B5EF4-FFF2-40B4-BE49-F238E27FC236}">
              <a16:creationId xmlns:a16="http://schemas.microsoft.com/office/drawing/2014/main" id="{4D5BFD59-C9A0-4EC2-A7F3-4E0F22223DC9}"/>
            </a:ext>
          </a:extLst>
        </xdr:cNvPr>
        <xdr:cNvCxnSpPr/>
      </xdr:nvCxnSpPr>
      <xdr:spPr>
        <a:xfrm>
          <a:off x="8750300" y="14512289"/>
          <a:ext cx="88900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58165</xdr:rowOff>
    </xdr:from>
    <xdr:to>
      <xdr:col>41</xdr:col>
      <xdr:colOff>101600</xdr:colOff>
      <xdr:row>84</xdr:row>
      <xdr:rowOff>159765</xdr:rowOff>
    </xdr:to>
    <xdr:sp macro="" textlink="">
      <xdr:nvSpPr>
        <xdr:cNvPr id="365" name="楕円 364">
          <a:extLst>
            <a:ext uri="{FF2B5EF4-FFF2-40B4-BE49-F238E27FC236}">
              <a16:creationId xmlns:a16="http://schemas.microsoft.com/office/drawing/2014/main" id="{5BD32F12-F1CB-4204-B3EE-E7F3C43B313D}"/>
            </a:ext>
          </a:extLst>
        </xdr:cNvPr>
        <xdr:cNvSpPr/>
      </xdr:nvSpPr>
      <xdr:spPr>
        <a:xfrm>
          <a:off x="7810500" y="14459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108965</xdr:rowOff>
    </xdr:from>
    <xdr:to>
      <xdr:col>45</xdr:col>
      <xdr:colOff>177800</xdr:colOff>
      <xdr:row>84</xdr:row>
      <xdr:rowOff>110489</xdr:rowOff>
    </xdr:to>
    <xdr:cxnSp macro="">
      <xdr:nvCxnSpPr>
        <xdr:cNvPr id="366" name="直線コネクタ 365">
          <a:extLst>
            <a:ext uri="{FF2B5EF4-FFF2-40B4-BE49-F238E27FC236}">
              <a16:creationId xmlns:a16="http://schemas.microsoft.com/office/drawing/2014/main" id="{A8D33F43-E553-4B8E-9E82-CE6894F41297}"/>
            </a:ext>
          </a:extLst>
        </xdr:cNvPr>
        <xdr:cNvCxnSpPr/>
      </xdr:nvCxnSpPr>
      <xdr:spPr>
        <a:xfrm>
          <a:off x="7861300" y="14510765"/>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53594</xdr:rowOff>
    </xdr:from>
    <xdr:to>
      <xdr:col>36</xdr:col>
      <xdr:colOff>165100</xdr:colOff>
      <xdr:row>84</xdr:row>
      <xdr:rowOff>155194</xdr:rowOff>
    </xdr:to>
    <xdr:sp macro="" textlink="">
      <xdr:nvSpPr>
        <xdr:cNvPr id="367" name="楕円 366">
          <a:extLst>
            <a:ext uri="{FF2B5EF4-FFF2-40B4-BE49-F238E27FC236}">
              <a16:creationId xmlns:a16="http://schemas.microsoft.com/office/drawing/2014/main" id="{5E0BBE1D-7AF4-4C67-B59D-8FF0791CE07C}"/>
            </a:ext>
          </a:extLst>
        </xdr:cNvPr>
        <xdr:cNvSpPr/>
      </xdr:nvSpPr>
      <xdr:spPr>
        <a:xfrm>
          <a:off x="6921500" y="14455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104394</xdr:rowOff>
    </xdr:from>
    <xdr:to>
      <xdr:col>41</xdr:col>
      <xdr:colOff>50800</xdr:colOff>
      <xdr:row>84</xdr:row>
      <xdr:rowOff>108965</xdr:rowOff>
    </xdr:to>
    <xdr:cxnSp macro="">
      <xdr:nvCxnSpPr>
        <xdr:cNvPr id="368" name="直線コネクタ 367">
          <a:extLst>
            <a:ext uri="{FF2B5EF4-FFF2-40B4-BE49-F238E27FC236}">
              <a16:creationId xmlns:a16="http://schemas.microsoft.com/office/drawing/2014/main" id="{FF92FA4F-93E1-4B71-9C82-5C5DDF8E80A9}"/>
            </a:ext>
          </a:extLst>
        </xdr:cNvPr>
        <xdr:cNvCxnSpPr/>
      </xdr:nvCxnSpPr>
      <xdr:spPr>
        <a:xfrm>
          <a:off x="6972300" y="14506194"/>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124477</xdr:rowOff>
    </xdr:from>
    <xdr:ext cx="469744" cy="259045"/>
    <xdr:sp macro="" textlink="">
      <xdr:nvSpPr>
        <xdr:cNvPr id="369" name="n_1aveValue【公営住宅】&#10;一人当たり面積">
          <a:extLst>
            <a:ext uri="{FF2B5EF4-FFF2-40B4-BE49-F238E27FC236}">
              <a16:creationId xmlns:a16="http://schemas.microsoft.com/office/drawing/2014/main" id="{8B0203BA-557A-476C-80BB-8F3AAD5FDA79}"/>
            </a:ext>
          </a:extLst>
        </xdr:cNvPr>
        <xdr:cNvSpPr txBox="1"/>
      </xdr:nvSpPr>
      <xdr:spPr>
        <a:xfrm>
          <a:off x="9391727" y="14183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131335</xdr:rowOff>
    </xdr:from>
    <xdr:ext cx="469744" cy="259045"/>
    <xdr:sp macro="" textlink="">
      <xdr:nvSpPr>
        <xdr:cNvPr id="370" name="n_2aveValue【公営住宅】&#10;一人当たり面積">
          <a:extLst>
            <a:ext uri="{FF2B5EF4-FFF2-40B4-BE49-F238E27FC236}">
              <a16:creationId xmlns:a16="http://schemas.microsoft.com/office/drawing/2014/main" id="{304715D2-4179-4CDD-B352-4D800120B8B8}"/>
            </a:ext>
          </a:extLst>
        </xdr:cNvPr>
        <xdr:cNvSpPr txBox="1"/>
      </xdr:nvSpPr>
      <xdr:spPr>
        <a:xfrm>
          <a:off x="8515427" y="14190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119142</xdr:rowOff>
    </xdr:from>
    <xdr:ext cx="469744" cy="259045"/>
    <xdr:sp macro="" textlink="">
      <xdr:nvSpPr>
        <xdr:cNvPr id="371" name="n_3aveValue【公営住宅】&#10;一人当たり面積">
          <a:extLst>
            <a:ext uri="{FF2B5EF4-FFF2-40B4-BE49-F238E27FC236}">
              <a16:creationId xmlns:a16="http://schemas.microsoft.com/office/drawing/2014/main" id="{6C2818C8-B940-4DD1-8703-325EB06FED60}"/>
            </a:ext>
          </a:extLst>
        </xdr:cNvPr>
        <xdr:cNvSpPr txBox="1"/>
      </xdr:nvSpPr>
      <xdr:spPr>
        <a:xfrm>
          <a:off x="7626427" y="14178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122953</xdr:rowOff>
    </xdr:from>
    <xdr:ext cx="469744" cy="259045"/>
    <xdr:sp macro="" textlink="">
      <xdr:nvSpPr>
        <xdr:cNvPr id="372" name="n_4aveValue【公営住宅】&#10;一人当たり面積">
          <a:extLst>
            <a:ext uri="{FF2B5EF4-FFF2-40B4-BE49-F238E27FC236}">
              <a16:creationId xmlns:a16="http://schemas.microsoft.com/office/drawing/2014/main" id="{478321C0-C753-4D98-A0A4-C99A53878681}"/>
            </a:ext>
          </a:extLst>
        </xdr:cNvPr>
        <xdr:cNvSpPr txBox="1"/>
      </xdr:nvSpPr>
      <xdr:spPr>
        <a:xfrm>
          <a:off x="6737427" y="14181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154703</xdr:rowOff>
    </xdr:from>
    <xdr:ext cx="469744" cy="259045"/>
    <xdr:sp macro="" textlink="">
      <xdr:nvSpPr>
        <xdr:cNvPr id="373" name="n_1mainValue【公営住宅】&#10;一人当たり面積">
          <a:extLst>
            <a:ext uri="{FF2B5EF4-FFF2-40B4-BE49-F238E27FC236}">
              <a16:creationId xmlns:a16="http://schemas.microsoft.com/office/drawing/2014/main" id="{63478901-0B79-4642-AFDC-41D5E710BBEB}"/>
            </a:ext>
          </a:extLst>
        </xdr:cNvPr>
        <xdr:cNvSpPr txBox="1"/>
      </xdr:nvSpPr>
      <xdr:spPr>
        <a:xfrm>
          <a:off x="9391727" y="14556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152416</xdr:rowOff>
    </xdr:from>
    <xdr:ext cx="469744" cy="259045"/>
    <xdr:sp macro="" textlink="">
      <xdr:nvSpPr>
        <xdr:cNvPr id="374" name="n_2mainValue【公営住宅】&#10;一人当たり面積">
          <a:extLst>
            <a:ext uri="{FF2B5EF4-FFF2-40B4-BE49-F238E27FC236}">
              <a16:creationId xmlns:a16="http://schemas.microsoft.com/office/drawing/2014/main" id="{972AF890-88A3-4809-8C6D-236DD5D90830}"/>
            </a:ext>
          </a:extLst>
        </xdr:cNvPr>
        <xdr:cNvSpPr txBox="1"/>
      </xdr:nvSpPr>
      <xdr:spPr>
        <a:xfrm>
          <a:off x="8515427" y="14554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150892</xdr:rowOff>
    </xdr:from>
    <xdr:ext cx="469744" cy="259045"/>
    <xdr:sp macro="" textlink="">
      <xdr:nvSpPr>
        <xdr:cNvPr id="375" name="n_3mainValue【公営住宅】&#10;一人当たり面積">
          <a:extLst>
            <a:ext uri="{FF2B5EF4-FFF2-40B4-BE49-F238E27FC236}">
              <a16:creationId xmlns:a16="http://schemas.microsoft.com/office/drawing/2014/main" id="{CAB9D385-32FE-47D1-8352-6461D328BF2F}"/>
            </a:ext>
          </a:extLst>
        </xdr:cNvPr>
        <xdr:cNvSpPr txBox="1"/>
      </xdr:nvSpPr>
      <xdr:spPr>
        <a:xfrm>
          <a:off x="7626427" y="14552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146321</xdr:rowOff>
    </xdr:from>
    <xdr:ext cx="469744" cy="259045"/>
    <xdr:sp macro="" textlink="">
      <xdr:nvSpPr>
        <xdr:cNvPr id="376" name="n_4mainValue【公営住宅】&#10;一人当たり面積">
          <a:extLst>
            <a:ext uri="{FF2B5EF4-FFF2-40B4-BE49-F238E27FC236}">
              <a16:creationId xmlns:a16="http://schemas.microsoft.com/office/drawing/2014/main" id="{BA951DAC-D89B-4E71-B46B-A4F41D2B6521}"/>
            </a:ext>
          </a:extLst>
        </xdr:cNvPr>
        <xdr:cNvSpPr txBox="1"/>
      </xdr:nvSpPr>
      <xdr:spPr>
        <a:xfrm>
          <a:off x="6737427" y="145481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7" name="正方形/長方形 376">
          <a:extLst>
            <a:ext uri="{FF2B5EF4-FFF2-40B4-BE49-F238E27FC236}">
              <a16:creationId xmlns:a16="http://schemas.microsoft.com/office/drawing/2014/main" id="{5FDA9AF9-FF5D-43A8-B871-758C9F05A78C}"/>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8" name="正方形/長方形 377">
          <a:extLst>
            <a:ext uri="{FF2B5EF4-FFF2-40B4-BE49-F238E27FC236}">
              <a16:creationId xmlns:a16="http://schemas.microsoft.com/office/drawing/2014/main" id="{83851AE7-8871-41C5-AB36-FD5F4BD39F95}"/>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9" name="正方形/長方形 378">
          <a:extLst>
            <a:ext uri="{FF2B5EF4-FFF2-40B4-BE49-F238E27FC236}">
              <a16:creationId xmlns:a16="http://schemas.microsoft.com/office/drawing/2014/main" id="{B3B4CF2C-58B4-47D6-B960-D8AF872E167D}"/>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0" name="正方形/長方形 379">
          <a:extLst>
            <a:ext uri="{FF2B5EF4-FFF2-40B4-BE49-F238E27FC236}">
              <a16:creationId xmlns:a16="http://schemas.microsoft.com/office/drawing/2014/main" id="{EF684795-8A88-4EBE-B4DD-9BC07DE86F64}"/>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1" name="正方形/長方形 380">
          <a:extLst>
            <a:ext uri="{FF2B5EF4-FFF2-40B4-BE49-F238E27FC236}">
              <a16:creationId xmlns:a16="http://schemas.microsoft.com/office/drawing/2014/main" id="{01340397-223B-44DD-9A5D-19575F63BDA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2" name="正方形/長方形 381">
          <a:extLst>
            <a:ext uri="{FF2B5EF4-FFF2-40B4-BE49-F238E27FC236}">
              <a16:creationId xmlns:a16="http://schemas.microsoft.com/office/drawing/2014/main" id="{9CEE8F01-1206-4B55-8791-CBA9080BC931}"/>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3" name="正方形/長方形 382">
          <a:extLst>
            <a:ext uri="{FF2B5EF4-FFF2-40B4-BE49-F238E27FC236}">
              <a16:creationId xmlns:a16="http://schemas.microsoft.com/office/drawing/2014/main" id="{6F3CEC38-675A-4D12-94F9-CDE6F3E4F144}"/>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4" name="正方形/長方形 383">
          <a:extLst>
            <a:ext uri="{FF2B5EF4-FFF2-40B4-BE49-F238E27FC236}">
              <a16:creationId xmlns:a16="http://schemas.microsoft.com/office/drawing/2014/main" id="{760F9E42-C8E3-4427-8DA8-49D418B6E98F}"/>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5" name="正方形/長方形 384">
          <a:extLst>
            <a:ext uri="{FF2B5EF4-FFF2-40B4-BE49-F238E27FC236}">
              <a16:creationId xmlns:a16="http://schemas.microsoft.com/office/drawing/2014/main" id="{4BCE91AC-959E-432A-AF17-27E733824D7E}"/>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6" name="正方形/長方形 385">
          <a:extLst>
            <a:ext uri="{FF2B5EF4-FFF2-40B4-BE49-F238E27FC236}">
              <a16:creationId xmlns:a16="http://schemas.microsoft.com/office/drawing/2014/main" id="{CBEAC901-B2C4-468F-B0DB-AAEFBEB97F87}"/>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7" name="正方形/長方形 386">
          <a:extLst>
            <a:ext uri="{FF2B5EF4-FFF2-40B4-BE49-F238E27FC236}">
              <a16:creationId xmlns:a16="http://schemas.microsoft.com/office/drawing/2014/main" id="{ADEC8D6A-461C-40E5-8F2D-2F6AC137681F}"/>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8" name="正方形/長方形 387">
          <a:extLst>
            <a:ext uri="{FF2B5EF4-FFF2-40B4-BE49-F238E27FC236}">
              <a16:creationId xmlns:a16="http://schemas.microsoft.com/office/drawing/2014/main" id="{0D9BEB46-375D-46EF-AAB3-C44BF6A5486E}"/>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9" name="正方形/長方形 388">
          <a:extLst>
            <a:ext uri="{FF2B5EF4-FFF2-40B4-BE49-F238E27FC236}">
              <a16:creationId xmlns:a16="http://schemas.microsoft.com/office/drawing/2014/main" id="{82E2D56F-69CC-47F4-A6FD-42454A600F9D}"/>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0" name="正方形/長方形 389">
          <a:extLst>
            <a:ext uri="{FF2B5EF4-FFF2-40B4-BE49-F238E27FC236}">
              <a16:creationId xmlns:a16="http://schemas.microsoft.com/office/drawing/2014/main" id="{8DD50544-14C9-45A2-8605-DCA05AB59AB8}"/>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1" name="正方形/長方形 390">
          <a:extLst>
            <a:ext uri="{FF2B5EF4-FFF2-40B4-BE49-F238E27FC236}">
              <a16:creationId xmlns:a16="http://schemas.microsoft.com/office/drawing/2014/main" id="{DAEB2154-E682-4F04-958A-CD47A1F661E4}"/>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2" name="正方形/長方形 391">
          <a:extLst>
            <a:ext uri="{FF2B5EF4-FFF2-40B4-BE49-F238E27FC236}">
              <a16:creationId xmlns:a16="http://schemas.microsoft.com/office/drawing/2014/main" id="{95F42B1B-0607-4786-8455-50BCB9C2BC3C}"/>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3" name="正方形/長方形 392">
          <a:extLst>
            <a:ext uri="{FF2B5EF4-FFF2-40B4-BE49-F238E27FC236}">
              <a16:creationId xmlns:a16="http://schemas.microsoft.com/office/drawing/2014/main" id="{5BA6A0FC-89D0-4C32-B428-83BD4367B5C8}"/>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4" name="正方形/長方形 393">
          <a:extLst>
            <a:ext uri="{FF2B5EF4-FFF2-40B4-BE49-F238E27FC236}">
              <a16:creationId xmlns:a16="http://schemas.microsoft.com/office/drawing/2014/main" id="{DE5BADE6-B9DA-42E9-9B45-A4EB7AB5181D}"/>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5" name="正方形/長方形 394">
          <a:extLst>
            <a:ext uri="{FF2B5EF4-FFF2-40B4-BE49-F238E27FC236}">
              <a16:creationId xmlns:a16="http://schemas.microsoft.com/office/drawing/2014/main" id="{DEEE2E68-4238-4770-96BE-E47DAA4B511A}"/>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6" name="正方形/長方形 395">
          <a:extLst>
            <a:ext uri="{FF2B5EF4-FFF2-40B4-BE49-F238E27FC236}">
              <a16:creationId xmlns:a16="http://schemas.microsoft.com/office/drawing/2014/main" id="{E4041711-1FE4-44F5-9CBD-226991235EB7}"/>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7" name="正方形/長方形 396">
          <a:extLst>
            <a:ext uri="{FF2B5EF4-FFF2-40B4-BE49-F238E27FC236}">
              <a16:creationId xmlns:a16="http://schemas.microsoft.com/office/drawing/2014/main" id="{2A625475-CC34-484C-9B4F-AE63F5F4311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8" name="正方形/長方形 397">
          <a:extLst>
            <a:ext uri="{FF2B5EF4-FFF2-40B4-BE49-F238E27FC236}">
              <a16:creationId xmlns:a16="http://schemas.microsoft.com/office/drawing/2014/main" id="{A5F2F782-00E1-42BC-8BF4-F7244624A563}"/>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9" name="正方形/長方形 398">
          <a:extLst>
            <a:ext uri="{FF2B5EF4-FFF2-40B4-BE49-F238E27FC236}">
              <a16:creationId xmlns:a16="http://schemas.microsoft.com/office/drawing/2014/main" id="{4A5F40A0-29BE-406E-8D24-69EFEB1F80A4}"/>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0" name="正方形/長方形 399">
          <a:extLst>
            <a:ext uri="{FF2B5EF4-FFF2-40B4-BE49-F238E27FC236}">
              <a16:creationId xmlns:a16="http://schemas.microsoft.com/office/drawing/2014/main" id="{C61EAE74-8DA6-47E5-A263-4A2716F0F3F7}"/>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1" name="テキスト ボックス 400">
          <a:extLst>
            <a:ext uri="{FF2B5EF4-FFF2-40B4-BE49-F238E27FC236}">
              <a16:creationId xmlns:a16="http://schemas.microsoft.com/office/drawing/2014/main" id="{0A08992F-DDDB-4F9C-A54D-8C35210C5448}"/>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2" name="直線コネクタ 401">
          <a:extLst>
            <a:ext uri="{FF2B5EF4-FFF2-40B4-BE49-F238E27FC236}">
              <a16:creationId xmlns:a16="http://schemas.microsoft.com/office/drawing/2014/main" id="{179E064A-ED51-48EE-BA4D-FC31F98C3858}"/>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3" name="テキスト ボックス 402">
          <a:extLst>
            <a:ext uri="{FF2B5EF4-FFF2-40B4-BE49-F238E27FC236}">
              <a16:creationId xmlns:a16="http://schemas.microsoft.com/office/drawing/2014/main" id="{3E85D3B8-41F2-48DA-B11D-865D7B48E4F4}"/>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4" name="直線コネクタ 403">
          <a:extLst>
            <a:ext uri="{FF2B5EF4-FFF2-40B4-BE49-F238E27FC236}">
              <a16:creationId xmlns:a16="http://schemas.microsoft.com/office/drawing/2014/main" id="{119C9891-432B-42B0-94F0-3FAD4D888F1F}"/>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5" name="テキスト ボックス 404">
          <a:extLst>
            <a:ext uri="{FF2B5EF4-FFF2-40B4-BE49-F238E27FC236}">
              <a16:creationId xmlns:a16="http://schemas.microsoft.com/office/drawing/2014/main" id="{184AE276-D525-4DA4-B5F8-FDAAEF75486F}"/>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6" name="直線コネクタ 405">
          <a:extLst>
            <a:ext uri="{FF2B5EF4-FFF2-40B4-BE49-F238E27FC236}">
              <a16:creationId xmlns:a16="http://schemas.microsoft.com/office/drawing/2014/main" id="{E43F0EB7-EE0B-48A5-BA44-1B5752662667}"/>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7" name="テキスト ボックス 406">
          <a:extLst>
            <a:ext uri="{FF2B5EF4-FFF2-40B4-BE49-F238E27FC236}">
              <a16:creationId xmlns:a16="http://schemas.microsoft.com/office/drawing/2014/main" id="{92675965-E812-4BDB-A2E0-8D07BDF56F47}"/>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08" name="直線コネクタ 407">
          <a:extLst>
            <a:ext uri="{FF2B5EF4-FFF2-40B4-BE49-F238E27FC236}">
              <a16:creationId xmlns:a16="http://schemas.microsoft.com/office/drawing/2014/main" id="{F6705A17-172D-4694-8259-03D5FE2E62FA}"/>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09" name="テキスト ボックス 408">
          <a:extLst>
            <a:ext uri="{FF2B5EF4-FFF2-40B4-BE49-F238E27FC236}">
              <a16:creationId xmlns:a16="http://schemas.microsoft.com/office/drawing/2014/main" id="{F8536A26-A951-4D52-B2E1-BDB3B4319E72}"/>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10" name="直線コネクタ 409">
          <a:extLst>
            <a:ext uri="{FF2B5EF4-FFF2-40B4-BE49-F238E27FC236}">
              <a16:creationId xmlns:a16="http://schemas.microsoft.com/office/drawing/2014/main" id="{E8B6DE43-C453-4859-9FC1-3B8088016A83}"/>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11" name="テキスト ボックス 410">
          <a:extLst>
            <a:ext uri="{FF2B5EF4-FFF2-40B4-BE49-F238E27FC236}">
              <a16:creationId xmlns:a16="http://schemas.microsoft.com/office/drawing/2014/main" id="{B986357D-5981-4618-BFF0-25F1BE3CEF21}"/>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2" name="直線コネクタ 411">
          <a:extLst>
            <a:ext uri="{FF2B5EF4-FFF2-40B4-BE49-F238E27FC236}">
              <a16:creationId xmlns:a16="http://schemas.microsoft.com/office/drawing/2014/main" id="{2F572BA7-33BF-4876-9B70-05DA7975B7FE}"/>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3" name="テキスト ボックス 412">
          <a:extLst>
            <a:ext uri="{FF2B5EF4-FFF2-40B4-BE49-F238E27FC236}">
              <a16:creationId xmlns:a16="http://schemas.microsoft.com/office/drawing/2014/main" id="{1227AA83-1DA0-40A9-B274-EA62D4928D9D}"/>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4" name="直線コネクタ 413">
          <a:extLst>
            <a:ext uri="{FF2B5EF4-FFF2-40B4-BE49-F238E27FC236}">
              <a16:creationId xmlns:a16="http://schemas.microsoft.com/office/drawing/2014/main" id="{3FA5342C-A36D-4265-AE6D-81B1D9D4B42C}"/>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5" name="テキスト ボックス 414">
          <a:extLst>
            <a:ext uri="{FF2B5EF4-FFF2-40B4-BE49-F238E27FC236}">
              <a16:creationId xmlns:a16="http://schemas.microsoft.com/office/drawing/2014/main" id="{F45C0D0F-5ECB-49B0-A692-EDB579A881FF}"/>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6" name="【認定こども園・幼稚園・保育所】&#10;有形固定資産減価償却率グラフ枠">
          <a:extLst>
            <a:ext uri="{FF2B5EF4-FFF2-40B4-BE49-F238E27FC236}">
              <a16:creationId xmlns:a16="http://schemas.microsoft.com/office/drawing/2014/main" id="{82320FE7-EB27-4EC0-B5C1-007426500B4E}"/>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100965</xdr:rowOff>
    </xdr:from>
    <xdr:to>
      <xdr:col>85</xdr:col>
      <xdr:colOff>126364</xdr:colOff>
      <xdr:row>42</xdr:row>
      <xdr:rowOff>36195</xdr:rowOff>
    </xdr:to>
    <xdr:cxnSp macro="">
      <xdr:nvCxnSpPr>
        <xdr:cNvPr id="417" name="直線コネクタ 416">
          <a:extLst>
            <a:ext uri="{FF2B5EF4-FFF2-40B4-BE49-F238E27FC236}">
              <a16:creationId xmlns:a16="http://schemas.microsoft.com/office/drawing/2014/main" id="{EF52CFFF-B610-41D8-8C52-F6313E09B977}"/>
            </a:ext>
          </a:extLst>
        </xdr:cNvPr>
        <xdr:cNvCxnSpPr/>
      </xdr:nvCxnSpPr>
      <xdr:spPr>
        <a:xfrm flipV="1">
          <a:off x="16318864" y="5930265"/>
          <a:ext cx="0" cy="13068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40022</xdr:rowOff>
    </xdr:from>
    <xdr:ext cx="405111" cy="259045"/>
    <xdr:sp macro="" textlink="">
      <xdr:nvSpPr>
        <xdr:cNvPr id="418" name="【認定こども園・幼稚園・保育所】&#10;有形固定資産減価償却率最小値テキスト">
          <a:extLst>
            <a:ext uri="{FF2B5EF4-FFF2-40B4-BE49-F238E27FC236}">
              <a16:creationId xmlns:a16="http://schemas.microsoft.com/office/drawing/2014/main" id="{582FE059-4613-4BBB-98A4-2F5643297DCF}"/>
            </a:ext>
          </a:extLst>
        </xdr:cNvPr>
        <xdr:cNvSpPr txBox="1"/>
      </xdr:nvSpPr>
      <xdr:spPr>
        <a:xfrm>
          <a:off x="16357600" y="7240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36195</xdr:rowOff>
    </xdr:from>
    <xdr:to>
      <xdr:col>86</xdr:col>
      <xdr:colOff>25400</xdr:colOff>
      <xdr:row>42</xdr:row>
      <xdr:rowOff>36195</xdr:rowOff>
    </xdr:to>
    <xdr:cxnSp macro="">
      <xdr:nvCxnSpPr>
        <xdr:cNvPr id="419" name="直線コネクタ 418">
          <a:extLst>
            <a:ext uri="{FF2B5EF4-FFF2-40B4-BE49-F238E27FC236}">
              <a16:creationId xmlns:a16="http://schemas.microsoft.com/office/drawing/2014/main" id="{636AF694-907F-4470-ADEC-913E733D041C}"/>
            </a:ext>
          </a:extLst>
        </xdr:cNvPr>
        <xdr:cNvCxnSpPr/>
      </xdr:nvCxnSpPr>
      <xdr:spPr>
        <a:xfrm>
          <a:off x="16230600" y="72370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47642</xdr:rowOff>
    </xdr:from>
    <xdr:ext cx="405111" cy="259045"/>
    <xdr:sp macro="" textlink="">
      <xdr:nvSpPr>
        <xdr:cNvPr id="420" name="【認定こども園・幼稚園・保育所】&#10;有形固定資産減価償却率最大値テキスト">
          <a:extLst>
            <a:ext uri="{FF2B5EF4-FFF2-40B4-BE49-F238E27FC236}">
              <a16:creationId xmlns:a16="http://schemas.microsoft.com/office/drawing/2014/main" id="{02BBC00F-1BE5-4650-B381-512D7AA09316}"/>
            </a:ext>
          </a:extLst>
        </xdr:cNvPr>
        <xdr:cNvSpPr txBox="1"/>
      </xdr:nvSpPr>
      <xdr:spPr>
        <a:xfrm>
          <a:off x="16357600" y="5705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100965</xdr:rowOff>
    </xdr:from>
    <xdr:to>
      <xdr:col>86</xdr:col>
      <xdr:colOff>25400</xdr:colOff>
      <xdr:row>34</xdr:row>
      <xdr:rowOff>100965</xdr:rowOff>
    </xdr:to>
    <xdr:cxnSp macro="">
      <xdr:nvCxnSpPr>
        <xdr:cNvPr id="421" name="直線コネクタ 420">
          <a:extLst>
            <a:ext uri="{FF2B5EF4-FFF2-40B4-BE49-F238E27FC236}">
              <a16:creationId xmlns:a16="http://schemas.microsoft.com/office/drawing/2014/main" id="{C812830A-7B5C-41DA-AE6B-E8D9B84F3A23}"/>
            </a:ext>
          </a:extLst>
        </xdr:cNvPr>
        <xdr:cNvCxnSpPr/>
      </xdr:nvCxnSpPr>
      <xdr:spPr>
        <a:xfrm>
          <a:off x="16230600" y="5930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166387</xdr:rowOff>
    </xdr:from>
    <xdr:ext cx="405111" cy="259045"/>
    <xdr:sp macro="" textlink="">
      <xdr:nvSpPr>
        <xdr:cNvPr id="422" name="【認定こども園・幼稚園・保育所】&#10;有形固定資産減価償却率平均値テキスト">
          <a:extLst>
            <a:ext uri="{FF2B5EF4-FFF2-40B4-BE49-F238E27FC236}">
              <a16:creationId xmlns:a16="http://schemas.microsoft.com/office/drawing/2014/main" id="{B3F9A182-F760-4F74-A765-2EA8A0AA3A24}"/>
            </a:ext>
          </a:extLst>
        </xdr:cNvPr>
        <xdr:cNvSpPr txBox="1"/>
      </xdr:nvSpPr>
      <xdr:spPr>
        <a:xfrm>
          <a:off x="16357600" y="63385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143510</xdr:rowOff>
    </xdr:from>
    <xdr:to>
      <xdr:col>85</xdr:col>
      <xdr:colOff>177800</xdr:colOff>
      <xdr:row>38</xdr:row>
      <xdr:rowOff>73660</xdr:rowOff>
    </xdr:to>
    <xdr:sp macro="" textlink="">
      <xdr:nvSpPr>
        <xdr:cNvPr id="423" name="フローチャート: 判断 422">
          <a:extLst>
            <a:ext uri="{FF2B5EF4-FFF2-40B4-BE49-F238E27FC236}">
              <a16:creationId xmlns:a16="http://schemas.microsoft.com/office/drawing/2014/main" id="{BF04D715-4A7C-4231-B643-9865FED8072B}"/>
            </a:ext>
          </a:extLst>
        </xdr:cNvPr>
        <xdr:cNvSpPr/>
      </xdr:nvSpPr>
      <xdr:spPr>
        <a:xfrm>
          <a:off x="16268700" y="648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137795</xdr:rowOff>
    </xdr:from>
    <xdr:to>
      <xdr:col>81</xdr:col>
      <xdr:colOff>101600</xdr:colOff>
      <xdr:row>38</xdr:row>
      <xdr:rowOff>67945</xdr:rowOff>
    </xdr:to>
    <xdr:sp macro="" textlink="">
      <xdr:nvSpPr>
        <xdr:cNvPr id="424" name="フローチャート: 判断 423">
          <a:extLst>
            <a:ext uri="{FF2B5EF4-FFF2-40B4-BE49-F238E27FC236}">
              <a16:creationId xmlns:a16="http://schemas.microsoft.com/office/drawing/2014/main" id="{24455ADB-F437-48BE-B78A-BDC4D573B554}"/>
            </a:ext>
          </a:extLst>
        </xdr:cNvPr>
        <xdr:cNvSpPr/>
      </xdr:nvSpPr>
      <xdr:spPr>
        <a:xfrm>
          <a:off x="15430500" y="648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154940</xdr:rowOff>
    </xdr:from>
    <xdr:to>
      <xdr:col>76</xdr:col>
      <xdr:colOff>165100</xdr:colOff>
      <xdr:row>38</xdr:row>
      <xdr:rowOff>85090</xdr:rowOff>
    </xdr:to>
    <xdr:sp macro="" textlink="">
      <xdr:nvSpPr>
        <xdr:cNvPr id="425" name="フローチャート: 判断 424">
          <a:extLst>
            <a:ext uri="{FF2B5EF4-FFF2-40B4-BE49-F238E27FC236}">
              <a16:creationId xmlns:a16="http://schemas.microsoft.com/office/drawing/2014/main" id="{28EDDED0-2946-4EDD-BE2A-8C302727B157}"/>
            </a:ext>
          </a:extLst>
        </xdr:cNvPr>
        <xdr:cNvSpPr/>
      </xdr:nvSpPr>
      <xdr:spPr>
        <a:xfrm>
          <a:off x="14541500" y="6498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92075</xdr:rowOff>
    </xdr:from>
    <xdr:to>
      <xdr:col>72</xdr:col>
      <xdr:colOff>38100</xdr:colOff>
      <xdr:row>38</xdr:row>
      <xdr:rowOff>22225</xdr:rowOff>
    </xdr:to>
    <xdr:sp macro="" textlink="">
      <xdr:nvSpPr>
        <xdr:cNvPr id="426" name="フローチャート: 判断 425">
          <a:extLst>
            <a:ext uri="{FF2B5EF4-FFF2-40B4-BE49-F238E27FC236}">
              <a16:creationId xmlns:a16="http://schemas.microsoft.com/office/drawing/2014/main" id="{391B8534-9D3E-46E1-9C32-06E00F08786E}"/>
            </a:ext>
          </a:extLst>
        </xdr:cNvPr>
        <xdr:cNvSpPr/>
      </xdr:nvSpPr>
      <xdr:spPr>
        <a:xfrm>
          <a:off x="13652500" y="643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114935</xdr:rowOff>
    </xdr:from>
    <xdr:to>
      <xdr:col>67</xdr:col>
      <xdr:colOff>101600</xdr:colOff>
      <xdr:row>38</xdr:row>
      <xdr:rowOff>45085</xdr:rowOff>
    </xdr:to>
    <xdr:sp macro="" textlink="">
      <xdr:nvSpPr>
        <xdr:cNvPr id="427" name="フローチャート: 判断 426">
          <a:extLst>
            <a:ext uri="{FF2B5EF4-FFF2-40B4-BE49-F238E27FC236}">
              <a16:creationId xmlns:a16="http://schemas.microsoft.com/office/drawing/2014/main" id="{DE656023-3E44-4411-A8F6-6D76AD3F98B7}"/>
            </a:ext>
          </a:extLst>
        </xdr:cNvPr>
        <xdr:cNvSpPr/>
      </xdr:nvSpPr>
      <xdr:spPr>
        <a:xfrm>
          <a:off x="12763500" y="6458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B9EA5EFB-C7CF-439C-837D-75B1E30E0186}"/>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B2ACDE99-5E80-4336-B2DA-786293CF8B47}"/>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A9BBA206-E379-4E26-9DD8-C0B2A40A3C24}"/>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38DE6052-F456-4B9F-AC9C-A60B62C65C74}"/>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D193A0E4-B446-4D35-99AB-8021232515EC}"/>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128270</xdr:rowOff>
    </xdr:from>
    <xdr:to>
      <xdr:col>85</xdr:col>
      <xdr:colOff>177800</xdr:colOff>
      <xdr:row>39</xdr:row>
      <xdr:rowOff>58420</xdr:rowOff>
    </xdr:to>
    <xdr:sp macro="" textlink="">
      <xdr:nvSpPr>
        <xdr:cNvPr id="433" name="楕円 432">
          <a:extLst>
            <a:ext uri="{FF2B5EF4-FFF2-40B4-BE49-F238E27FC236}">
              <a16:creationId xmlns:a16="http://schemas.microsoft.com/office/drawing/2014/main" id="{CC34C27D-DCCF-4479-B3AC-F85D37D4DA4B}"/>
            </a:ext>
          </a:extLst>
        </xdr:cNvPr>
        <xdr:cNvSpPr/>
      </xdr:nvSpPr>
      <xdr:spPr>
        <a:xfrm>
          <a:off x="16268700" y="664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106697</xdr:rowOff>
    </xdr:from>
    <xdr:ext cx="405111" cy="259045"/>
    <xdr:sp macro="" textlink="">
      <xdr:nvSpPr>
        <xdr:cNvPr id="434" name="【認定こども園・幼稚園・保育所】&#10;有形固定資産減価償却率該当値テキスト">
          <a:extLst>
            <a:ext uri="{FF2B5EF4-FFF2-40B4-BE49-F238E27FC236}">
              <a16:creationId xmlns:a16="http://schemas.microsoft.com/office/drawing/2014/main" id="{C454932B-4F8A-4118-884A-AC6DCBCFC1E0}"/>
            </a:ext>
          </a:extLst>
        </xdr:cNvPr>
        <xdr:cNvSpPr txBox="1"/>
      </xdr:nvSpPr>
      <xdr:spPr>
        <a:xfrm>
          <a:off x="16357600" y="6621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126365</xdr:rowOff>
    </xdr:from>
    <xdr:to>
      <xdr:col>81</xdr:col>
      <xdr:colOff>101600</xdr:colOff>
      <xdr:row>39</xdr:row>
      <xdr:rowOff>56515</xdr:rowOff>
    </xdr:to>
    <xdr:sp macro="" textlink="">
      <xdr:nvSpPr>
        <xdr:cNvPr id="435" name="楕円 434">
          <a:extLst>
            <a:ext uri="{FF2B5EF4-FFF2-40B4-BE49-F238E27FC236}">
              <a16:creationId xmlns:a16="http://schemas.microsoft.com/office/drawing/2014/main" id="{ED8990C5-3EDC-4B2D-9A51-5F09F09476F8}"/>
            </a:ext>
          </a:extLst>
        </xdr:cNvPr>
        <xdr:cNvSpPr/>
      </xdr:nvSpPr>
      <xdr:spPr>
        <a:xfrm>
          <a:off x="15430500" y="6641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5715</xdr:rowOff>
    </xdr:from>
    <xdr:to>
      <xdr:col>85</xdr:col>
      <xdr:colOff>127000</xdr:colOff>
      <xdr:row>39</xdr:row>
      <xdr:rowOff>7620</xdr:rowOff>
    </xdr:to>
    <xdr:cxnSp macro="">
      <xdr:nvCxnSpPr>
        <xdr:cNvPr id="436" name="直線コネクタ 435">
          <a:extLst>
            <a:ext uri="{FF2B5EF4-FFF2-40B4-BE49-F238E27FC236}">
              <a16:creationId xmlns:a16="http://schemas.microsoft.com/office/drawing/2014/main" id="{5E6432D2-2A0B-4C52-998A-BCCE2A2824F3}"/>
            </a:ext>
          </a:extLst>
        </xdr:cNvPr>
        <xdr:cNvCxnSpPr/>
      </xdr:nvCxnSpPr>
      <xdr:spPr>
        <a:xfrm>
          <a:off x="15481300" y="6692265"/>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113030</xdr:rowOff>
    </xdr:from>
    <xdr:to>
      <xdr:col>76</xdr:col>
      <xdr:colOff>165100</xdr:colOff>
      <xdr:row>39</xdr:row>
      <xdr:rowOff>43180</xdr:rowOff>
    </xdr:to>
    <xdr:sp macro="" textlink="">
      <xdr:nvSpPr>
        <xdr:cNvPr id="437" name="楕円 436">
          <a:extLst>
            <a:ext uri="{FF2B5EF4-FFF2-40B4-BE49-F238E27FC236}">
              <a16:creationId xmlns:a16="http://schemas.microsoft.com/office/drawing/2014/main" id="{7FCC0B70-49CA-406F-85A8-2A8222FE60EF}"/>
            </a:ext>
          </a:extLst>
        </xdr:cNvPr>
        <xdr:cNvSpPr/>
      </xdr:nvSpPr>
      <xdr:spPr>
        <a:xfrm>
          <a:off x="14541500" y="6628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163830</xdr:rowOff>
    </xdr:from>
    <xdr:to>
      <xdr:col>81</xdr:col>
      <xdr:colOff>50800</xdr:colOff>
      <xdr:row>39</xdr:row>
      <xdr:rowOff>5715</xdr:rowOff>
    </xdr:to>
    <xdr:cxnSp macro="">
      <xdr:nvCxnSpPr>
        <xdr:cNvPr id="438" name="直線コネクタ 437">
          <a:extLst>
            <a:ext uri="{FF2B5EF4-FFF2-40B4-BE49-F238E27FC236}">
              <a16:creationId xmlns:a16="http://schemas.microsoft.com/office/drawing/2014/main" id="{D9A7E054-6F21-45BF-8BBE-E9621450D660}"/>
            </a:ext>
          </a:extLst>
        </xdr:cNvPr>
        <xdr:cNvCxnSpPr/>
      </xdr:nvCxnSpPr>
      <xdr:spPr>
        <a:xfrm>
          <a:off x="14592300" y="6678930"/>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76835</xdr:rowOff>
    </xdr:from>
    <xdr:to>
      <xdr:col>72</xdr:col>
      <xdr:colOff>38100</xdr:colOff>
      <xdr:row>39</xdr:row>
      <xdr:rowOff>6985</xdr:rowOff>
    </xdr:to>
    <xdr:sp macro="" textlink="">
      <xdr:nvSpPr>
        <xdr:cNvPr id="439" name="楕円 438">
          <a:extLst>
            <a:ext uri="{FF2B5EF4-FFF2-40B4-BE49-F238E27FC236}">
              <a16:creationId xmlns:a16="http://schemas.microsoft.com/office/drawing/2014/main" id="{876E3292-E028-4331-AD21-C88DEA9549A3}"/>
            </a:ext>
          </a:extLst>
        </xdr:cNvPr>
        <xdr:cNvSpPr/>
      </xdr:nvSpPr>
      <xdr:spPr>
        <a:xfrm>
          <a:off x="13652500" y="6591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127635</xdr:rowOff>
    </xdr:from>
    <xdr:to>
      <xdr:col>76</xdr:col>
      <xdr:colOff>114300</xdr:colOff>
      <xdr:row>38</xdr:row>
      <xdr:rowOff>163830</xdr:rowOff>
    </xdr:to>
    <xdr:cxnSp macro="">
      <xdr:nvCxnSpPr>
        <xdr:cNvPr id="440" name="直線コネクタ 439">
          <a:extLst>
            <a:ext uri="{FF2B5EF4-FFF2-40B4-BE49-F238E27FC236}">
              <a16:creationId xmlns:a16="http://schemas.microsoft.com/office/drawing/2014/main" id="{07880F3D-5F2A-4D51-ABB5-FACDE69B356E}"/>
            </a:ext>
          </a:extLst>
        </xdr:cNvPr>
        <xdr:cNvCxnSpPr/>
      </xdr:nvCxnSpPr>
      <xdr:spPr>
        <a:xfrm>
          <a:off x="13703300" y="664273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34925</xdr:rowOff>
    </xdr:from>
    <xdr:to>
      <xdr:col>67</xdr:col>
      <xdr:colOff>101600</xdr:colOff>
      <xdr:row>38</xdr:row>
      <xdr:rowOff>136525</xdr:rowOff>
    </xdr:to>
    <xdr:sp macro="" textlink="">
      <xdr:nvSpPr>
        <xdr:cNvPr id="441" name="楕円 440">
          <a:extLst>
            <a:ext uri="{FF2B5EF4-FFF2-40B4-BE49-F238E27FC236}">
              <a16:creationId xmlns:a16="http://schemas.microsoft.com/office/drawing/2014/main" id="{13DD1250-E494-47F5-AEC7-1BC61DBFC00B}"/>
            </a:ext>
          </a:extLst>
        </xdr:cNvPr>
        <xdr:cNvSpPr/>
      </xdr:nvSpPr>
      <xdr:spPr>
        <a:xfrm>
          <a:off x="12763500" y="6550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85725</xdr:rowOff>
    </xdr:from>
    <xdr:to>
      <xdr:col>71</xdr:col>
      <xdr:colOff>177800</xdr:colOff>
      <xdr:row>38</xdr:row>
      <xdr:rowOff>127635</xdr:rowOff>
    </xdr:to>
    <xdr:cxnSp macro="">
      <xdr:nvCxnSpPr>
        <xdr:cNvPr id="442" name="直線コネクタ 441">
          <a:extLst>
            <a:ext uri="{FF2B5EF4-FFF2-40B4-BE49-F238E27FC236}">
              <a16:creationId xmlns:a16="http://schemas.microsoft.com/office/drawing/2014/main" id="{6E586964-1B75-4CF5-9E90-F860F1D2A125}"/>
            </a:ext>
          </a:extLst>
        </xdr:cNvPr>
        <xdr:cNvCxnSpPr/>
      </xdr:nvCxnSpPr>
      <xdr:spPr>
        <a:xfrm>
          <a:off x="12814300" y="660082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84472</xdr:rowOff>
    </xdr:from>
    <xdr:ext cx="405111" cy="259045"/>
    <xdr:sp macro="" textlink="">
      <xdr:nvSpPr>
        <xdr:cNvPr id="443" name="n_1aveValue【認定こども園・幼稚園・保育所】&#10;有形固定資産減価償却率">
          <a:extLst>
            <a:ext uri="{FF2B5EF4-FFF2-40B4-BE49-F238E27FC236}">
              <a16:creationId xmlns:a16="http://schemas.microsoft.com/office/drawing/2014/main" id="{53C8CFD2-BE98-4D10-A210-FD357CCBE2C5}"/>
            </a:ext>
          </a:extLst>
        </xdr:cNvPr>
        <xdr:cNvSpPr txBox="1"/>
      </xdr:nvSpPr>
      <xdr:spPr>
        <a:xfrm>
          <a:off x="15266044" y="6256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101617</xdr:rowOff>
    </xdr:from>
    <xdr:ext cx="405111" cy="259045"/>
    <xdr:sp macro="" textlink="">
      <xdr:nvSpPr>
        <xdr:cNvPr id="444" name="n_2aveValue【認定こども園・幼稚園・保育所】&#10;有形固定資産減価償却率">
          <a:extLst>
            <a:ext uri="{FF2B5EF4-FFF2-40B4-BE49-F238E27FC236}">
              <a16:creationId xmlns:a16="http://schemas.microsoft.com/office/drawing/2014/main" id="{939343D7-926F-4F85-92A7-72FC67468369}"/>
            </a:ext>
          </a:extLst>
        </xdr:cNvPr>
        <xdr:cNvSpPr txBox="1"/>
      </xdr:nvSpPr>
      <xdr:spPr>
        <a:xfrm>
          <a:off x="14389744" y="6273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38752</xdr:rowOff>
    </xdr:from>
    <xdr:ext cx="405111" cy="259045"/>
    <xdr:sp macro="" textlink="">
      <xdr:nvSpPr>
        <xdr:cNvPr id="445" name="n_3aveValue【認定こども園・幼稚園・保育所】&#10;有形固定資産減価償却率">
          <a:extLst>
            <a:ext uri="{FF2B5EF4-FFF2-40B4-BE49-F238E27FC236}">
              <a16:creationId xmlns:a16="http://schemas.microsoft.com/office/drawing/2014/main" id="{C01783BA-F611-473B-87D7-BB4BD0BF30A4}"/>
            </a:ext>
          </a:extLst>
        </xdr:cNvPr>
        <xdr:cNvSpPr txBox="1"/>
      </xdr:nvSpPr>
      <xdr:spPr>
        <a:xfrm>
          <a:off x="13500744" y="6210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61612</xdr:rowOff>
    </xdr:from>
    <xdr:ext cx="405111" cy="259045"/>
    <xdr:sp macro="" textlink="">
      <xdr:nvSpPr>
        <xdr:cNvPr id="446" name="n_4aveValue【認定こども園・幼稚園・保育所】&#10;有形固定資産減価償却率">
          <a:extLst>
            <a:ext uri="{FF2B5EF4-FFF2-40B4-BE49-F238E27FC236}">
              <a16:creationId xmlns:a16="http://schemas.microsoft.com/office/drawing/2014/main" id="{2A2DE728-C2AF-4F98-A846-510B604D57F1}"/>
            </a:ext>
          </a:extLst>
        </xdr:cNvPr>
        <xdr:cNvSpPr txBox="1"/>
      </xdr:nvSpPr>
      <xdr:spPr>
        <a:xfrm>
          <a:off x="12611744" y="6233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47642</xdr:rowOff>
    </xdr:from>
    <xdr:ext cx="405111" cy="259045"/>
    <xdr:sp macro="" textlink="">
      <xdr:nvSpPr>
        <xdr:cNvPr id="447" name="n_1mainValue【認定こども園・幼稚園・保育所】&#10;有形固定資産減価償却率">
          <a:extLst>
            <a:ext uri="{FF2B5EF4-FFF2-40B4-BE49-F238E27FC236}">
              <a16:creationId xmlns:a16="http://schemas.microsoft.com/office/drawing/2014/main" id="{BD22B9D2-FDC8-4864-9B6A-8AD31455E029}"/>
            </a:ext>
          </a:extLst>
        </xdr:cNvPr>
        <xdr:cNvSpPr txBox="1"/>
      </xdr:nvSpPr>
      <xdr:spPr>
        <a:xfrm>
          <a:off x="15266044" y="6734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34307</xdr:rowOff>
    </xdr:from>
    <xdr:ext cx="405111" cy="259045"/>
    <xdr:sp macro="" textlink="">
      <xdr:nvSpPr>
        <xdr:cNvPr id="448" name="n_2mainValue【認定こども園・幼稚園・保育所】&#10;有形固定資産減価償却率">
          <a:extLst>
            <a:ext uri="{FF2B5EF4-FFF2-40B4-BE49-F238E27FC236}">
              <a16:creationId xmlns:a16="http://schemas.microsoft.com/office/drawing/2014/main" id="{02613566-4EAC-41E5-B5DB-883FD23A9E43}"/>
            </a:ext>
          </a:extLst>
        </xdr:cNvPr>
        <xdr:cNvSpPr txBox="1"/>
      </xdr:nvSpPr>
      <xdr:spPr>
        <a:xfrm>
          <a:off x="14389744" y="6720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169562</xdr:rowOff>
    </xdr:from>
    <xdr:ext cx="405111" cy="259045"/>
    <xdr:sp macro="" textlink="">
      <xdr:nvSpPr>
        <xdr:cNvPr id="449" name="n_3mainValue【認定こども園・幼稚園・保育所】&#10;有形固定資産減価償却率">
          <a:extLst>
            <a:ext uri="{FF2B5EF4-FFF2-40B4-BE49-F238E27FC236}">
              <a16:creationId xmlns:a16="http://schemas.microsoft.com/office/drawing/2014/main" id="{D782EACC-BF43-43B7-9B10-A93C46D9BFB3}"/>
            </a:ext>
          </a:extLst>
        </xdr:cNvPr>
        <xdr:cNvSpPr txBox="1"/>
      </xdr:nvSpPr>
      <xdr:spPr>
        <a:xfrm>
          <a:off x="13500744" y="6684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127652</xdr:rowOff>
    </xdr:from>
    <xdr:ext cx="405111" cy="259045"/>
    <xdr:sp macro="" textlink="">
      <xdr:nvSpPr>
        <xdr:cNvPr id="450" name="n_4mainValue【認定こども園・幼稚園・保育所】&#10;有形固定資産減価償却率">
          <a:extLst>
            <a:ext uri="{FF2B5EF4-FFF2-40B4-BE49-F238E27FC236}">
              <a16:creationId xmlns:a16="http://schemas.microsoft.com/office/drawing/2014/main" id="{9817BC6D-D6C5-4E1A-B946-8E34633CB5B1}"/>
            </a:ext>
          </a:extLst>
        </xdr:cNvPr>
        <xdr:cNvSpPr txBox="1"/>
      </xdr:nvSpPr>
      <xdr:spPr>
        <a:xfrm>
          <a:off x="12611744" y="6642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1" name="正方形/長方形 450">
          <a:extLst>
            <a:ext uri="{FF2B5EF4-FFF2-40B4-BE49-F238E27FC236}">
              <a16:creationId xmlns:a16="http://schemas.microsoft.com/office/drawing/2014/main" id="{62A6F281-FF25-41D1-9B41-C30B5F4425CA}"/>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2" name="正方形/長方形 451">
          <a:extLst>
            <a:ext uri="{FF2B5EF4-FFF2-40B4-BE49-F238E27FC236}">
              <a16:creationId xmlns:a16="http://schemas.microsoft.com/office/drawing/2014/main" id="{C8AD0838-2DBB-4D18-A98B-A6519C081C91}"/>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3" name="正方形/長方形 452">
          <a:extLst>
            <a:ext uri="{FF2B5EF4-FFF2-40B4-BE49-F238E27FC236}">
              <a16:creationId xmlns:a16="http://schemas.microsoft.com/office/drawing/2014/main" id="{4DCBB249-4FC5-43C9-BC73-C5E461015AF3}"/>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4" name="正方形/長方形 453">
          <a:extLst>
            <a:ext uri="{FF2B5EF4-FFF2-40B4-BE49-F238E27FC236}">
              <a16:creationId xmlns:a16="http://schemas.microsoft.com/office/drawing/2014/main" id="{19181A09-95B0-434C-ADA1-4AE23E3F0C6D}"/>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5" name="正方形/長方形 454">
          <a:extLst>
            <a:ext uri="{FF2B5EF4-FFF2-40B4-BE49-F238E27FC236}">
              <a16:creationId xmlns:a16="http://schemas.microsoft.com/office/drawing/2014/main" id="{38100E04-EE0E-4003-A8E5-A53D8140FAFA}"/>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6" name="正方形/長方形 455">
          <a:extLst>
            <a:ext uri="{FF2B5EF4-FFF2-40B4-BE49-F238E27FC236}">
              <a16:creationId xmlns:a16="http://schemas.microsoft.com/office/drawing/2014/main" id="{DCBF65AF-E3AB-48B2-B1EB-77E22BCC4F6B}"/>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7" name="正方形/長方形 456">
          <a:extLst>
            <a:ext uri="{FF2B5EF4-FFF2-40B4-BE49-F238E27FC236}">
              <a16:creationId xmlns:a16="http://schemas.microsoft.com/office/drawing/2014/main" id="{83444314-11BC-470F-9272-786E04FDB8E6}"/>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8" name="正方形/長方形 457">
          <a:extLst>
            <a:ext uri="{FF2B5EF4-FFF2-40B4-BE49-F238E27FC236}">
              <a16:creationId xmlns:a16="http://schemas.microsoft.com/office/drawing/2014/main" id="{2E0528B7-AE9E-4DCD-B49C-721EC05E2C2A}"/>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9" name="テキスト ボックス 458">
          <a:extLst>
            <a:ext uri="{FF2B5EF4-FFF2-40B4-BE49-F238E27FC236}">
              <a16:creationId xmlns:a16="http://schemas.microsoft.com/office/drawing/2014/main" id="{A327BEDB-1B39-4D16-809C-925EFA6D6E3B}"/>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0" name="直線コネクタ 459">
          <a:extLst>
            <a:ext uri="{FF2B5EF4-FFF2-40B4-BE49-F238E27FC236}">
              <a16:creationId xmlns:a16="http://schemas.microsoft.com/office/drawing/2014/main" id="{2D179C54-7C3F-4225-B4CE-614E9484AD04}"/>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61" name="直線コネクタ 460">
          <a:extLst>
            <a:ext uri="{FF2B5EF4-FFF2-40B4-BE49-F238E27FC236}">
              <a16:creationId xmlns:a16="http://schemas.microsoft.com/office/drawing/2014/main" id="{BE66969A-CFD3-4458-8DE8-E91EB8EEF246}"/>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62" name="テキスト ボックス 461">
          <a:extLst>
            <a:ext uri="{FF2B5EF4-FFF2-40B4-BE49-F238E27FC236}">
              <a16:creationId xmlns:a16="http://schemas.microsoft.com/office/drawing/2014/main" id="{813EB23C-F900-4AE7-B2C7-883836BAB868}"/>
            </a:ext>
          </a:extLst>
        </xdr:cNvPr>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3" name="直線コネクタ 462">
          <a:extLst>
            <a:ext uri="{FF2B5EF4-FFF2-40B4-BE49-F238E27FC236}">
              <a16:creationId xmlns:a16="http://schemas.microsoft.com/office/drawing/2014/main" id="{01B55667-79D5-4105-A4A1-75DF982BF454}"/>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64" name="テキスト ボックス 463">
          <a:extLst>
            <a:ext uri="{FF2B5EF4-FFF2-40B4-BE49-F238E27FC236}">
              <a16:creationId xmlns:a16="http://schemas.microsoft.com/office/drawing/2014/main" id="{4E104017-8034-4E42-9DE1-375757AD417C}"/>
            </a:ext>
          </a:extLst>
        </xdr:cNvPr>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5" name="直線コネクタ 464">
          <a:extLst>
            <a:ext uri="{FF2B5EF4-FFF2-40B4-BE49-F238E27FC236}">
              <a16:creationId xmlns:a16="http://schemas.microsoft.com/office/drawing/2014/main" id="{D75148B9-63EE-40F5-BE38-9106999EB483}"/>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66" name="テキスト ボックス 465">
          <a:extLst>
            <a:ext uri="{FF2B5EF4-FFF2-40B4-BE49-F238E27FC236}">
              <a16:creationId xmlns:a16="http://schemas.microsoft.com/office/drawing/2014/main" id="{1E3BA9A7-896E-4B28-BF75-27D23E20FA38}"/>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7" name="直線コネクタ 466">
          <a:extLst>
            <a:ext uri="{FF2B5EF4-FFF2-40B4-BE49-F238E27FC236}">
              <a16:creationId xmlns:a16="http://schemas.microsoft.com/office/drawing/2014/main" id="{AA423E0E-302F-4622-9283-C89EFA3B43CB}"/>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68" name="テキスト ボックス 467">
          <a:extLst>
            <a:ext uri="{FF2B5EF4-FFF2-40B4-BE49-F238E27FC236}">
              <a16:creationId xmlns:a16="http://schemas.microsoft.com/office/drawing/2014/main" id="{6CDB11B1-F2AB-4273-99D0-1E0251326B38}"/>
            </a:ext>
          </a:extLst>
        </xdr:cNvPr>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69" name="直線コネクタ 468">
          <a:extLst>
            <a:ext uri="{FF2B5EF4-FFF2-40B4-BE49-F238E27FC236}">
              <a16:creationId xmlns:a16="http://schemas.microsoft.com/office/drawing/2014/main" id="{E303CD41-4CBA-42C9-86A5-5E82ED6F3434}"/>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70" name="テキスト ボックス 469">
          <a:extLst>
            <a:ext uri="{FF2B5EF4-FFF2-40B4-BE49-F238E27FC236}">
              <a16:creationId xmlns:a16="http://schemas.microsoft.com/office/drawing/2014/main" id="{3564295F-304B-4A75-B4A3-53BBC53EF886}"/>
            </a:ext>
          </a:extLst>
        </xdr:cNvPr>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1" name="直線コネクタ 470">
          <a:extLst>
            <a:ext uri="{FF2B5EF4-FFF2-40B4-BE49-F238E27FC236}">
              <a16:creationId xmlns:a16="http://schemas.microsoft.com/office/drawing/2014/main" id="{3E684520-4A46-485E-94EA-7EB90679326D}"/>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2" name="テキスト ボックス 471">
          <a:extLst>
            <a:ext uri="{FF2B5EF4-FFF2-40B4-BE49-F238E27FC236}">
              <a16:creationId xmlns:a16="http://schemas.microsoft.com/office/drawing/2014/main" id="{A2BA81D0-F975-4071-8300-14FEC65243AD}"/>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3" name="【認定こども園・幼稚園・保育所】&#10;一人当たり面積グラフ枠">
          <a:extLst>
            <a:ext uri="{FF2B5EF4-FFF2-40B4-BE49-F238E27FC236}">
              <a16:creationId xmlns:a16="http://schemas.microsoft.com/office/drawing/2014/main" id="{CA85C8A4-F4F7-4627-82FD-8C16B2440341}"/>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30480</xdr:rowOff>
    </xdr:from>
    <xdr:to>
      <xdr:col>116</xdr:col>
      <xdr:colOff>62864</xdr:colOff>
      <xdr:row>42</xdr:row>
      <xdr:rowOff>3810</xdr:rowOff>
    </xdr:to>
    <xdr:cxnSp macro="">
      <xdr:nvCxnSpPr>
        <xdr:cNvPr id="474" name="直線コネクタ 473">
          <a:extLst>
            <a:ext uri="{FF2B5EF4-FFF2-40B4-BE49-F238E27FC236}">
              <a16:creationId xmlns:a16="http://schemas.microsoft.com/office/drawing/2014/main" id="{39D0E981-493B-4A70-A683-C579BAC2ECFC}"/>
            </a:ext>
          </a:extLst>
        </xdr:cNvPr>
        <xdr:cNvCxnSpPr/>
      </xdr:nvCxnSpPr>
      <xdr:spPr>
        <a:xfrm flipV="1">
          <a:off x="22160864" y="5688330"/>
          <a:ext cx="0" cy="15163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7637</xdr:rowOff>
    </xdr:from>
    <xdr:ext cx="469744" cy="259045"/>
    <xdr:sp macro="" textlink="">
      <xdr:nvSpPr>
        <xdr:cNvPr id="475" name="【認定こども園・幼稚園・保育所】&#10;一人当たり面積最小値テキスト">
          <a:extLst>
            <a:ext uri="{FF2B5EF4-FFF2-40B4-BE49-F238E27FC236}">
              <a16:creationId xmlns:a16="http://schemas.microsoft.com/office/drawing/2014/main" id="{0E2C1800-9B31-4B23-A213-86DB3BA7CF4A}"/>
            </a:ext>
          </a:extLst>
        </xdr:cNvPr>
        <xdr:cNvSpPr txBox="1"/>
      </xdr:nvSpPr>
      <xdr:spPr>
        <a:xfrm>
          <a:off x="22199600" y="7208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3810</xdr:rowOff>
    </xdr:from>
    <xdr:to>
      <xdr:col>116</xdr:col>
      <xdr:colOff>152400</xdr:colOff>
      <xdr:row>42</xdr:row>
      <xdr:rowOff>3810</xdr:rowOff>
    </xdr:to>
    <xdr:cxnSp macro="">
      <xdr:nvCxnSpPr>
        <xdr:cNvPr id="476" name="直線コネクタ 475">
          <a:extLst>
            <a:ext uri="{FF2B5EF4-FFF2-40B4-BE49-F238E27FC236}">
              <a16:creationId xmlns:a16="http://schemas.microsoft.com/office/drawing/2014/main" id="{5B81415A-96B3-493F-93A6-099C812CA32F}"/>
            </a:ext>
          </a:extLst>
        </xdr:cNvPr>
        <xdr:cNvCxnSpPr/>
      </xdr:nvCxnSpPr>
      <xdr:spPr>
        <a:xfrm>
          <a:off x="22072600" y="7204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148607</xdr:rowOff>
    </xdr:from>
    <xdr:ext cx="469744" cy="259045"/>
    <xdr:sp macro="" textlink="">
      <xdr:nvSpPr>
        <xdr:cNvPr id="477" name="【認定こども園・幼稚園・保育所】&#10;一人当たり面積最大値テキスト">
          <a:extLst>
            <a:ext uri="{FF2B5EF4-FFF2-40B4-BE49-F238E27FC236}">
              <a16:creationId xmlns:a16="http://schemas.microsoft.com/office/drawing/2014/main" id="{A46DA219-E173-4EBE-99BD-FE68FCDA62B1}"/>
            </a:ext>
          </a:extLst>
        </xdr:cNvPr>
        <xdr:cNvSpPr txBox="1"/>
      </xdr:nvSpPr>
      <xdr:spPr>
        <a:xfrm>
          <a:off x="22199600" y="5463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30480</xdr:rowOff>
    </xdr:from>
    <xdr:to>
      <xdr:col>116</xdr:col>
      <xdr:colOff>152400</xdr:colOff>
      <xdr:row>33</xdr:row>
      <xdr:rowOff>30480</xdr:rowOff>
    </xdr:to>
    <xdr:cxnSp macro="">
      <xdr:nvCxnSpPr>
        <xdr:cNvPr id="478" name="直線コネクタ 477">
          <a:extLst>
            <a:ext uri="{FF2B5EF4-FFF2-40B4-BE49-F238E27FC236}">
              <a16:creationId xmlns:a16="http://schemas.microsoft.com/office/drawing/2014/main" id="{BBEE04BF-DED5-4CDE-BB46-2CD55E442430}"/>
            </a:ext>
          </a:extLst>
        </xdr:cNvPr>
        <xdr:cNvCxnSpPr/>
      </xdr:nvCxnSpPr>
      <xdr:spPr>
        <a:xfrm>
          <a:off x="22072600" y="5688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83837</xdr:rowOff>
    </xdr:from>
    <xdr:ext cx="469744" cy="259045"/>
    <xdr:sp macro="" textlink="">
      <xdr:nvSpPr>
        <xdr:cNvPr id="479" name="【認定こども園・幼稚園・保育所】&#10;一人当たり面積平均値テキスト">
          <a:extLst>
            <a:ext uri="{FF2B5EF4-FFF2-40B4-BE49-F238E27FC236}">
              <a16:creationId xmlns:a16="http://schemas.microsoft.com/office/drawing/2014/main" id="{38E0BCB1-10E0-4113-80AE-60FCB8E0200B}"/>
            </a:ext>
          </a:extLst>
        </xdr:cNvPr>
        <xdr:cNvSpPr txBox="1"/>
      </xdr:nvSpPr>
      <xdr:spPr>
        <a:xfrm>
          <a:off x="22199600" y="65989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105410</xdr:rowOff>
    </xdr:from>
    <xdr:to>
      <xdr:col>116</xdr:col>
      <xdr:colOff>114300</xdr:colOff>
      <xdr:row>39</xdr:row>
      <xdr:rowOff>35560</xdr:rowOff>
    </xdr:to>
    <xdr:sp macro="" textlink="">
      <xdr:nvSpPr>
        <xdr:cNvPr id="480" name="フローチャート: 判断 479">
          <a:extLst>
            <a:ext uri="{FF2B5EF4-FFF2-40B4-BE49-F238E27FC236}">
              <a16:creationId xmlns:a16="http://schemas.microsoft.com/office/drawing/2014/main" id="{62599C67-B369-46C0-9008-D83431BDEBCD}"/>
            </a:ext>
          </a:extLst>
        </xdr:cNvPr>
        <xdr:cNvSpPr/>
      </xdr:nvSpPr>
      <xdr:spPr>
        <a:xfrm>
          <a:off x="22110700" y="662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101600</xdr:rowOff>
    </xdr:from>
    <xdr:to>
      <xdr:col>112</xdr:col>
      <xdr:colOff>38100</xdr:colOff>
      <xdr:row>39</xdr:row>
      <xdr:rowOff>31750</xdr:rowOff>
    </xdr:to>
    <xdr:sp macro="" textlink="">
      <xdr:nvSpPr>
        <xdr:cNvPr id="481" name="フローチャート: 判断 480">
          <a:extLst>
            <a:ext uri="{FF2B5EF4-FFF2-40B4-BE49-F238E27FC236}">
              <a16:creationId xmlns:a16="http://schemas.microsoft.com/office/drawing/2014/main" id="{EC2ED13E-7E89-4A49-B571-0AFB72CC39CA}"/>
            </a:ext>
          </a:extLst>
        </xdr:cNvPr>
        <xdr:cNvSpPr/>
      </xdr:nvSpPr>
      <xdr:spPr>
        <a:xfrm>
          <a:off x="21272500" y="661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120650</xdr:rowOff>
    </xdr:from>
    <xdr:to>
      <xdr:col>107</xdr:col>
      <xdr:colOff>101600</xdr:colOff>
      <xdr:row>39</xdr:row>
      <xdr:rowOff>50800</xdr:rowOff>
    </xdr:to>
    <xdr:sp macro="" textlink="">
      <xdr:nvSpPr>
        <xdr:cNvPr id="482" name="フローチャート: 判断 481">
          <a:extLst>
            <a:ext uri="{FF2B5EF4-FFF2-40B4-BE49-F238E27FC236}">
              <a16:creationId xmlns:a16="http://schemas.microsoft.com/office/drawing/2014/main" id="{0219E857-294B-4CB9-8CA0-4E8DA8785153}"/>
            </a:ext>
          </a:extLst>
        </xdr:cNvPr>
        <xdr:cNvSpPr/>
      </xdr:nvSpPr>
      <xdr:spPr>
        <a:xfrm>
          <a:off x="20383500" y="663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90170</xdr:rowOff>
    </xdr:from>
    <xdr:to>
      <xdr:col>102</xdr:col>
      <xdr:colOff>165100</xdr:colOff>
      <xdr:row>39</xdr:row>
      <xdr:rowOff>20320</xdr:rowOff>
    </xdr:to>
    <xdr:sp macro="" textlink="">
      <xdr:nvSpPr>
        <xdr:cNvPr id="483" name="フローチャート: 判断 482">
          <a:extLst>
            <a:ext uri="{FF2B5EF4-FFF2-40B4-BE49-F238E27FC236}">
              <a16:creationId xmlns:a16="http://schemas.microsoft.com/office/drawing/2014/main" id="{41BC9D55-252C-477B-BAC0-79CBB938696C}"/>
            </a:ext>
          </a:extLst>
        </xdr:cNvPr>
        <xdr:cNvSpPr/>
      </xdr:nvSpPr>
      <xdr:spPr>
        <a:xfrm>
          <a:off x="19494500" y="660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97790</xdr:rowOff>
    </xdr:from>
    <xdr:to>
      <xdr:col>98</xdr:col>
      <xdr:colOff>38100</xdr:colOff>
      <xdr:row>39</xdr:row>
      <xdr:rowOff>27940</xdr:rowOff>
    </xdr:to>
    <xdr:sp macro="" textlink="">
      <xdr:nvSpPr>
        <xdr:cNvPr id="484" name="フローチャート: 判断 483">
          <a:extLst>
            <a:ext uri="{FF2B5EF4-FFF2-40B4-BE49-F238E27FC236}">
              <a16:creationId xmlns:a16="http://schemas.microsoft.com/office/drawing/2014/main" id="{CDD80CEB-A232-4C7D-8614-90D3DAE27EB2}"/>
            </a:ext>
          </a:extLst>
        </xdr:cNvPr>
        <xdr:cNvSpPr/>
      </xdr:nvSpPr>
      <xdr:spPr>
        <a:xfrm>
          <a:off x="18605500" y="6612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F298E44A-50E1-424F-B372-3F7BDAFFA1E5}"/>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041C3B29-4CB4-42FD-B2B7-467F5075A5FC}"/>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CDEFA0F3-F092-4C5A-82AF-62AD270D62BB}"/>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39C4D9C9-B64C-4695-80B4-9EA4947CA494}"/>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C4513F3C-FA64-40D6-9AC1-8C4FB3C4FD9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139700</xdr:rowOff>
    </xdr:from>
    <xdr:to>
      <xdr:col>116</xdr:col>
      <xdr:colOff>114300</xdr:colOff>
      <xdr:row>36</xdr:row>
      <xdr:rowOff>69850</xdr:rowOff>
    </xdr:to>
    <xdr:sp macro="" textlink="">
      <xdr:nvSpPr>
        <xdr:cNvPr id="490" name="楕円 489">
          <a:extLst>
            <a:ext uri="{FF2B5EF4-FFF2-40B4-BE49-F238E27FC236}">
              <a16:creationId xmlns:a16="http://schemas.microsoft.com/office/drawing/2014/main" id="{8E16B110-82A5-49CC-A24B-C1003BD81616}"/>
            </a:ext>
          </a:extLst>
        </xdr:cNvPr>
        <xdr:cNvSpPr/>
      </xdr:nvSpPr>
      <xdr:spPr>
        <a:xfrm>
          <a:off x="22110700" y="6140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34</xdr:row>
      <xdr:rowOff>162577</xdr:rowOff>
    </xdr:from>
    <xdr:ext cx="469744" cy="259045"/>
    <xdr:sp macro="" textlink="">
      <xdr:nvSpPr>
        <xdr:cNvPr id="491" name="【認定こども園・幼稚園・保育所】&#10;一人当たり面積該当値テキスト">
          <a:extLst>
            <a:ext uri="{FF2B5EF4-FFF2-40B4-BE49-F238E27FC236}">
              <a16:creationId xmlns:a16="http://schemas.microsoft.com/office/drawing/2014/main" id="{91441E6A-885C-42A1-91CE-8D851E413779}"/>
            </a:ext>
          </a:extLst>
        </xdr:cNvPr>
        <xdr:cNvSpPr txBox="1"/>
      </xdr:nvSpPr>
      <xdr:spPr>
        <a:xfrm>
          <a:off x="22199600" y="599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35</xdr:row>
      <xdr:rowOff>139700</xdr:rowOff>
    </xdr:from>
    <xdr:to>
      <xdr:col>112</xdr:col>
      <xdr:colOff>38100</xdr:colOff>
      <xdr:row>36</xdr:row>
      <xdr:rowOff>69850</xdr:rowOff>
    </xdr:to>
    <xdr:sp macro="" textlink="">
      <xdr:nvSpPr>
        <xdr:cNvPr id="492" name="楕円 491">
          <a:extLst>
            <a:ext uri="{FF2B5EF4-FFF2-40B4-BE49-F238E27FC236}">
              <a16:creationId xmlns:a16="http://schemas.microsoft.com/office/drawing/2014/main" id="{FF2967B5-CFE4-4731-B149-10B556343FFC}"/>
            </a:ext>
          </a:extLst>
        </xdr:cNvPr>
        <xdr:cNvSpPr/>
      </xdr:nvSpPr>
      <xdr:spPr>
        <a:xfrm>
          <a:off x="21272500" y="6140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36</xdr:row>
      <xdr:rowOff>19050</xdr:rowOff>
    </xdr:from>
    <xdr:to>
      <xdr:col>116</xdr:col>
      <xdr:colOff>63500</xdr:colOff>
      <xdr:row>36</xdr:row>
      <xdr:rowOff>19050</xdr:rowOff>
    </xdr:to>
    <xdr:cxnSp macro="">
      <xdr:nvCxnSpPr>
        <xdr:cNvPr id="493" name="直線コネクタ 492">
          <a:extLst>
            <a:ext uri="{FF2B5EF4-FFF2-40B4-BE49-F238E27FC236}">
              <a16:creationId xmlns:a16="http://schemas.microsoft.com/office/drawing/2014/main" id="{9172E1B3-CF97-43B2-AD74-F387747660EB}"/>
            </a:ext>
          </a:extLst>
        </xdr:cNvPr>
        <xdr:cNvCxnSpPr/>
      </xdr:nvCxnSpPr>
      <xdr:spPr>
        <a:xfrm>
          <a:off x="21323300" y="61912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35</xdr:row>
      <xdr:rowOff>139700</xdr:rowOff>
    </xdr:from>
    <xdr:to>
      <xdr:col>107</xdr:col>
      <xdr:colOff>101600</xdr:colOff>
      <xdr:row>36</xdr:row>
      <xdr:rowOff>69850</xdr:rowOff>
    </xdr:to>
    <xdr:sp macro="" textlink="">
      <xdr:nvSpPr>
        <xdr:cNvPr id="494" name="楕円 493">
          <a:extLst>
            <a:ext uri="{FF2B5EF4-FFF2-40B4-BE49-F238E27FC236}">
              <a16:creationId xmlns:a16="http://schemas.microsoft.com/office/drawing/2014/main" id="{EACC4D91-CDFE-492F-B927-7F79C2DB9EF8}"/>
            </a:ext>
          </a:extLst>
        </xdr:cNvPr>
        <xdr:cNvSpPr/>
      </xdr:nvSpPr>
      <xdr:spPr>
        <a:xfrm>
          <a:off x="20383500" y="6140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19050</xdr:rowOff>
    </xdr:from>
    <xdr:to>
      <xdr:col>111</xdr:col>
      <xdr:colOff>177800</xdr:colOff>
      <xdr:row>36</xdr:row>
      <xdr:rowOff>19050</xdr:rowOff>
    </xdr:to>
    <xdr:cxnSp macro="">
      <xdr:nvCxnSpPr>
        <xdr:cNvPr id="495" name="直線コネクタ 494">
          <a:extLst>
            <a:ext uri="{FF2B5EF4-FFF2-40B4-BE49-F238E27FC236}">
              <a16:creationId xmlns:a16="http://schemas.microsoft.com/office/drawing/2014/main" id="{593D07A0-9AC5-4D31-8187-8BE2814844FB}"/>
            </a:ext>
          </a:extLst>
        </xdr:cNvPr>
        <xdr:cNvCxnSpPr/>
      </xdr:nvCxnSpPr>
      <xdr:spPr>
        <a:xfrm>
          <a:off x="20434300" y="61912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35</xdr:row>
      <xdr:rowOff>135890</xdr:rowOff>
    </xdr:from>
    <xdr:to>
      <xdr:col>102</xdr:col>
      <xdr:colOff>165100</xdr:colOff>
      <xdr:row>36</xdr:row>
      <xdr:rowOff>66040</xdr:rowOff>
    </xdr:to>
    <xdr:sp macro="" textlink="">
      <xdr:nvSpPr>
        <xdr:cNvPr id="496" name="楕円 495">
          <a:extLst>
            <a:ext uri="{FF2B5EF4-FFF2-40B4-BE49-F238E27FC236}">
              <a16:creationId xmlns:a16="http://schemas.microsoft.com/office/drawing/2014/main" id="{BF63857A-AD28-474F-A670-8E4736ABBAAB}"/>
            </a:ext>
          </a:extLst>
        </xdr:cNvPr>
        <xdr:cNvSpPr/>
      </xdr:nvSpPr>
      <xdr:spPr>
        <a:xfrm>
          <a:off x="19494500" y="6136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36</xdr:row>
      <xdr:rowOff>15240</xdr:rowOff>
    </xdr:from>
    <xdr:to>
      <xdr:col>107</xdr:col>
      <xdr:colOff>50800</xdr:colOff>
      <xdr:row>36</xdr:row>
      <xdr:rowOff>19050</xdr:rowOff>
    </xdr:to>
    <xdr:cxnSp macro="">
      <xdr:nvCxnSpPr>
        <xdr:cNvPr id="497" name="直線コネクタ 496">
          <a:extLst>
            <a:ext uri="{FF2B5EF4-FFF2-40B4-BE49-F238E27FC236}">
              <a16:creationId xmlns:a16="http://schemas.microsoft.com/office/drawing/2014/main" id="{697FB44E-31A6-4572-A8EF-9E3A34BD170B}"/>
            </a:ext>
          </a:extLst>
        </xdr:cNvPr>
        <xdr:cNvCxnSpPr/>
      </xdr:nvCxnSpPr>
      <xdr:spPr>
        <a:xfrm>
          <a:off x="19545300" y="618744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35</xdr:row>
      <xdr:rowOff>124460</xdr:rowOff>
    </xdr:from>
    <xdr:to>
      <xdr:col>98</xdr:col>
      <xdr:colOff>38100</xdr:colOff>
      <xdr:row>36</xdr:row>
      <xdr:rowOff>54610</xdr:rowOff>
    </xdr:to>
    <xdr:sp macro="" textlink="">
      <xdr:nvSpPr>
        <xdr:cNvPr id="498" name="楕円 497">
          <a:extLst>
            <a:ext uri="{FF2B5EF4-FFF2-40B4-BE49-F238E27FC236}">
              <a16:creationId xmlns:a16="http://schemas.microsoft.com/office/drawing/2014/main" id="{F7A700D6-84B2-48BD-BF88-A99539005039}"/>
            </a:ext>
          </a:extLst>
        </xdr:cNvPr>
        <xdr:cNvSpPr/>
      </xdr:nvSpPr>
      <xdr:spPr>
        <a:xfrm>
          <a:off x="18605500" y="6125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36</xdr:row>
      <xdr:rowOff>3810</xdr:rowOff>
    </xdr:from>
    <xdr:to>
      <xdr:col>102</xdr:col>
      <xdr:colOff>114300</xdr:colOff>
      <xdr:row>36</xdr:row>
      <xdr:rowOff>15240</xdr:rowOff>
    </xdr:to>
    <xdr:cxnSp macro="">
      <xdr:nvCxnSpPr>
        <xdr:cNvPr id="499" name="直線コネクタ 498">
          <a:extLst>
            <a:ext uri="{FF2B5EF4-FFF2-40B4-BE49-F238E27FC236}">
              <a16:creationId xmlns:a16="http://schemas.microsoft.com/office/drawing/2014/main" id="{5B99550A-FB91-4478-B202-A3BEBF318BCD}"/>
            </a:ext>
          </a:extLst>
        </xdr:cNvPr>
        <xdr:cNvCxnSpPr/>
      </xdr:nvCxnSpPr>
      <xdr:spPr>
        <a:xfrm>
          <a:off x="18656300" y="617601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22877</xdr:rowOff>
    </xdr:from>
    <xdr:ext cx="469744" cy="259045"/>
    <xdr:sp macro="" textlink="">
      <xdr:nvSpPr>
        <xdr:cNvPr id="500" name="n_1aveValue【認定こども園・幼稚園・保育所】&#10;一人当たり面積">
          <a:extLst>
            <a:ext uri="{FF2B5EF4-FFF2-40B4-BE49-F238E27FC236}">
              <a16:creationId xmlns:a16="http://schemas.microsoft.com/office/drawing/2014/main" id="{4146CCB9-542E-459C-B6E4-F8CE6C9542EA}"/>
            </a:ext>
          </a:extLst>
        </xdr:cNvPr>
        <xdr:cNvSpPr txBox="1"/>
      </xdr:nvSpPr>
      <xdr:spPr>
        <a:xfrm>
          <a:off x="21075727" y="670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41927</xdr:rowOff>
    </xdr:from>
    <xdr:ext cx="469744" cy="259045"/>
    <xdr:sp macro="" textlink="">
      <xdr:nvSpPr>
        <xdr:cNvPr id="501" name="n_2aveValue【認定こども園・幼稚園・保育所】&#10;一人当たり面積">
          <a:extLst>
            <a:ext uri="{FF2B5EF4-FFF2-40B4-BE49-F238E27FC236}">
              <a16:creationId xmlns:a16="http://schemas.microsoft.com/office/drawing/2014/main" id="{946CE353-6B22-4D63-9834-7E3D1F19D0DB}"/>
            </a:ext>
          </a:extLst>
        </xdr:cNvPr>
        <xdr:cNvSpPr txBox="1"/>
      </xdr:nvSpPr>
      <xdr:spPr>
        <a:xfrm>
          <a:off x="20199427" y="6728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11447</xdr:rowOff>
    </xdr:from>
    <xdr:ext cx="469744" cy="259045"/>
    <xdr:sp macro="" textlink="">
      <xdr:nvSpPr>
        <xdr:cNvPr id="502" name="n_3aveValue【認定こども園・幼稚園・保育所】&#10;一人当たり面積">
          <a:extLst>
            <a:ext uri="{FF2B5EF4-FFF2-40B4-BE49-F238E27FC236}">
              <a16:creationId xmlns:a16="http://schemas.microsoft.com/office/drawing/2014/main" id="{FAE2F118-40DA-4B2B-8D43-DE2B3816EF24}"/>
            </a:ext>
          </a:extLst>
        </xdr:cNvPr>
        <xdr:cNvSpPr txBox="1"/>
      </xdr:nvSpPr>
      <xdr:spPr>
        <a:xfrm>
          <a:off x="19310427" y="6697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19067</xdr:rowOff>
    </xdr:from>
    <xdr:ext cx="469744" cy="259045"/>
    <xdr:sp macro="" textlink="">
      <xdr:nvSpPr>
        <xdr:cNvPr id="503" name="n_4aveValue【認定こども園・幼稚園・保育所】&#10;一人当たり面積">
          <a:extLst>
            <a:ext uri="{FF2B5EF4-FFF2-40B4-BE49-F238E27FC236}">
              <a16:creationId xmlns:a16="http://schemas.microsoft.com/office/drawing/2014/main" id="{90AF78CD-AD28-4011-BD9F-081409A30B6B}"/>
            </a:ext>
          </a:extLst>
        </xdr:cNvPr>
        <xdr:cNvSpPr txBox="1"/>
      </xdr:nvSpPr>
      <xdr:spPr>
        <a:xfrm>
          <a:off x="18421427" y="6705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34</xdr:row>
      <xdr:rowOff>86377</xdr:rowOff>
    </xdr:from>
    <xdr:ext cx="469744" cy="259045"/>
    <xdr:sp macro="" textlink="">
      <xdr:nvSpPr>
        <xdr:cNvPr id="504" name="n_1mainValue【認定こども園・幼稚園・保育所】&#10;一人当たり面積">
          <a:extLst>
            <a:ext uri="{FF2B5EF4-FFF2-40B4-BE49-F238E27FC236}">
              <a16:creationId xmlns:a16="http://schemas.microsoft.com/office/drawing/2014/main" id="{29FF8306-1B44-4964-94C9-D465C243FBEA}"/>
            </a:ext>
          </a:extLst>
        </xdr:cNvPr>
        <xdr:cNvSpPr txBox="1"/>
      </xdr:nvSpPr>
      <xdr:spPr>
        <a:xfrm>
          <a:off x="21075727" y="591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34</xdr:row>
      <xdr:rowOff>86377</xdr:rowOff>
    </xdr:from>
    <xdr:ext cx="469744" cy="259045"/>
    <xdr:sp macro="" textlink="">
      <xdr:nvSpPr>
        <xdr:cNvPr id="505" name="n_2mainValue【認定こども園・幼稚園・保育所】&#10;一人当たり面積">
          <a:extLst>
            <a:ext uri="{FF2B5EF4-FFF2-40B4-BE49-F238E27FC236}">
              <a16:creationId xmlns:a16="http://schemas.microsoft.com/office/drawing/2014/main" id="{AFBC75B6-8B41-44B2-99EB-E09300A6A2FC}"/>
            </a:ext>
          </a:extLst>
        </xdr:cNvPr>
        <xdr:cNvSpPr txBox="1"/>
      </xdr:nvSpPr>
      <xdr:spPr>
        <a:xfrm>
          <a:off x="20199427" y="591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34</xdr:row>
      <xdr:rowOff>82567</xdr:rowOff>
    </xdr:from>
    <xdr:ext cx="469744" cy="259045"/>
    <xdr:sp macro="" textlink="">
      <xdr:nvSpPr>
        <xdr:cNvPr id="506" name="n_3mainValue【認定こども園・幼稚園・保育所】&#10;一人当たり面積">
          <a:extLst>
            <a:ext uri="{FF2B5EF4-FFF2-40B4-BE49-F238E27FC236}">
              <a16:creationId xmlns:a16="http://schemas.microsoft.com/office/drawing/2014/main" id="{40E8BBC8-2D39-4DAE-80A5-C19B2AEBF943}"/>
            </a:ext>
          </a:extLst>
        </xdr:cNvPr>
        <xdr:cNvSpPr txBox="1"/>
      </xdr:nvSpPr>
      <xdr:spPr>
        <a:xfrm>
          <a:off x="19310427" y="5911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34</xdr:row>
      <xdr:rowOff>71137</xdr:rowOff>
    </xdr:from>
    <xdr:ext cx="469744" cy="259045"/>
    <xdr:sp macro="" textlink="">
      <xdr:nvSpPr>
        <xdr:cNvPr id="507" name="n_4mainValue【認定こども園・幼稚園・保育所】&#10;一人当たり面積">
          <a:extLst>
            <a:ext uri="{FF2B5EF4-FFF2-40B4-BE49-F238E27FC236}">
              <a16:creationId xmlns:a16="http://schemas.microsoft.com/office/drawing/2014/main" id="{3EE425E5-9AC8-4F30-B506-6A785ADA728A}"/>
            </a:ext>
          </a:extLst>
        </xdr:cNvPr>
        <xdr:cNvSpPr txBox="1"/>
      </xdr:nvSpPr>
      <xdr:spPr>
        <a:xfrm>
          <a:off x="18421427" y="5900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8" name="正方形/長方形 507">
          <a:extLst>
            <a:ext uri="{FF2B5EF4-FFF2-40B4-BE49-F238E27FC236}">
              <a16:creationId xmlns:a16="http://schemas.microsoft.com/office/drawing/2014/main" id="{518E616D-A5D1-429B-8083-DA92E3369DD3}"/>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9" name="正方形/長方形 508">
          <a:extLst>
            <a:ext uri="{FF2B5EF4-FFF2-40B4-BE49-F238E27FC236}">
              <a16:creationId xmlns:a16="http://schemas.microsoft.com/office/drawing/2014/main" id="{27652538-9B57-4CD9-826D-B1ABDE2BF218}"/>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0" name="正方形/長方形 509">
          <a:extLst>
            <a:ext uri="{FF2B5EF4-FFF2-40B4-BE49-F238E27FC236}">
              <a16:creationId xmlns:a16="http://schemas.microsoft.com/office/drawing/2014/main" id="{4A66EF53-2C24-43AE-9B73-6A53257521A6}"/>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1" name="正方形/長方形 510">
          <a:extLst>
            <a:ext uri="{FF2B5EF4-FFF2-40B4-BE49-F238E27FC236}">
              <a16:creationId xmlns:a16="http://schemas.microsoft.com/office/drawing/2014/main" id="{B08FF1EB-8A32-4D50-AB8B-37BE4EA5D2CE}"/>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2" name="正方形/長方形 511">
          <a:extLst>
            <a:ext uri="{FF2B5EF4-FFF2-40B4-BE49-F238E27FC236}">
              <a16:creationId xmlns:a16="http://schemas.microsoft.com/office/drawing/2014/main" id="{A67BB8BE-5492-4B46-9F99-DC890595FD48}"/>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3" name="正方形/長方形 512">
          <a:extLst>
            <a:ext uri="{FF2B5EF4-FFF2-40B4-BE49-F238E27FC236}">
              <a16:creationId xmlns:a16="http://schemas.microsoft.com/office/drawing/2014/main" id="{208D839B-523E-4C72-B275-88A7E35B0B8F}"/>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4" name="正方形/長方形 513">
          <a:extLst>
            <a:ext uri="{FF2B5EF4-FFF2-40B4-BE49-F238E27FC236}">
              <a16:creationId xmlns:a16="http://schemas.microsoft.com/office/drawing/2014/main" id="{B2674206-E370-4725-8338-B27FFB78DA31}"/>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5" name="正方形/長方形 514">
          <a:extLst>
            <a:ext uri="{FF2B5EF4-FFF2-40B4-BE49-F238E27FC236}">
              <a16:creationId xmlns:a16="http://schemas.microsoft.com/office/drawing/2014/main" id="{1FC86342-BA4C-493D-9264-EF5C24B26049}"/>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6" name="テキスト ボックス 515">
          <a:extLst>
            <a:ext uri="{FF2B5EF4-FFF2-40B4-BE49-F238E27FC236}">
              <a16:creationId xmlns:a16="http://schemas.microsoft.com/office/drawing/2014/main" id="{8B9F2C54-9F90-4E02-B11C-D6F7E96DCABE}"/>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7" name="直線コネクタ 516">
          <a:extLst>
            <a:ext uri="{FF2B5EF4-FFF2-40B4-BE49-F238E27FC236}">
              <a16:creationId xmlns:a16="http://schemas.microsoft.com/office/drawing/2014/main" id="{A064EC17-95B4-4C70-B442-CDE18C5D1BA7}"/>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518" name="テキスト ボックス 517">
          <a:extLst>
            <a:ext uri="{FF2B5EF4-FFF2-40B4-BE49-F238E27FC236}">
              <a16:creationId xmlns:a16="http://schemas.microsoft.com/office/drawing/2014/main" id="{F9CEAACC-FD03-4325-8461-CE9C58F3E68B}"/>
            </a:ext>
          </a:extLst>
        </xdr:cNvPr>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519" name="直線コネクタ 518">
          <a:extLst>
            <a:ext uri="{FF2B5EF4-FFF2-40B4-BE49-F238E27FC236}">
              <a16:creationId xmlns:a16="http://schemas.microsoft.com/office/drawing/2014/main" id="{F3BEBCB8-8D48-41E9-BAEA-F5507C594A11}"/>
            </a:ext>
          </a:extLst>
        </xdr:cNvPr>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29227</xdr:rowOff>
    </xdr:from>
    <xdr:ext cx="403059" cy="259045"/>
    <xdr:sp macro="" textlink="">
      <xdr:nvSpPr>
        <xdr:cNvPr id="520" name="テキスト ボックス 519">
          <a:extLst>
            <a:ext uri="{FF2B5EF4-FFF2-40B4-BE49-F238E27FC236}">
              <a16:creationId xmlns:a16="http://schemas.microsoft.com/office/drawing/2014/main" id="{D436C32D-102A-4282-8B03-7785669CC0ED}"/>
            </a:ext>
          </a:extLst>
        </xdr:cNvPr>
        <xdr:cNvSpPr txBox="1"/>
      </xdr:nvSpPr>
      <xdr:spPr>
        <a:xfrm>
          <a:off x="12042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521" name="直線コネクタ 520">
          <a:extLst>
            <a:ext uri="{FF2B5EF4-FFF2-40B4-BE49-F238E27FC236}">
              <a16:creationId xmlns:a16="http://schemas.microsoft.com/office/drawing/2014/main" id="{EA5A3398-F15F-48C3-B3FA-3D12F8C0D4CF}"/>
            </a:ext>
          </a:extLst>
        </xdr:cNvPr>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522" name="テキスト ボックス 521">
          <a:extLst>
            <a:ext uri="{FF2B5EF4-FFF2-40B4-BE49-F238E27FC236}">
              <a16:creationId xmlns:a16="http://schemas.microsoft.com/office/drawing/2014/main" id="{B049D2E4-538C-48CC-85C7-B6D5E587EEF5}"/>
            </a:ext>
          </a:extLst>
        </xdr:cNvPr>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523" name="直線コネクタ 522">
          <a:extLst>
            <a:ext uri="{FF2B5EF4-FFF2-40B4-BE49-F238E27FC236}">
              <a16:creationId xmlns:a16="http://schemas.microsoft.com/office/drawing/2014/main" id="{1CB5F05E-CDC9-4D62-946E-0630F62DF346}"/>
            </a:ext>
          </a:extLst>
        </xdr:cNvPr>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524" name="テキスト ボックス 523">
          <a:extLst>
            <a:ext uri="{FF2B5EF4-FFF2-40B4-BE49-F238E27FC236}">
              <a16:creationId xmlns:a16="http://schemas.microsoft.com/office/drawing/2014/main" id="{2B0C2452-0B0A-44DA-B42E-9422DA1C3E33}"/>
            </a:ext>
          </a:extLst>
        </xdr:cNvPr>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525" name="直線コネクタ 524">
          <a:extLst>
            <a:ext uri="{FF2B5EF4-FFF2-40B4-BE49-F238E27FC236}">
              <a16:creationId xmlns:a16="http://schemas.microsoft.com/office/drawing/2014/main" id="{EEA5DBAD-26C9-4D78-8BEA-1400F5AD5A58}"/>
            </a:ext>
          </a:extLst>
        </xdr:cNvPr>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526" name="テキスト ボックス 525">
          <a:extLst>
            <a:ext uri="{FF2B5EF4-FFF2-40B4-BE49-F238E27FC236}">
              <a16:creationId xmlns:a16="http://schemas.microsoft.com/office/drawing/2014/main" id="{CDD114A1-E3A3-4326-8CCA-A54B962BD342}"/>
            </a:ext>
          </a:extLst>
        </xdr:cNvPr>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7" name="直線コネクタ 526">
          <a:extLst>
            <a:ext uri="{FF2B5EF4-FFF2-40B4-BE49-F238E27FC236}">
              <a16:creationId xmlns:a16="http://schemas.microsoft.com/office/drawing/2014/main" id="{3841D0D9-B422-48EA-9B54-0B6007D40634}"/>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28" name="テキスト ボックス 527">
          <a:extLst>
            <a:ext uri="{FF2B5EF4-FFF2-40B4-BE49-F238E27FC236}">
              <a16:creationId xmlns:a16="http://schemas.microsoft.com/office/drawing/2014/main" id="{0960E2E9-19AC-4ABD-A325-374008E5D98C}"/>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9" name="【学校施設】&#10;有形固定資産減価償却率グラフ枠">
          <a:extLst>
            <a:ext uri="{FF2B5EF4-FFF2-40B4-BE49-F238E27FC236}">
              <a16:creationId xmlns:a16="http://schemas.microsoft.com/office/drawing/2014/main" id="{78CB9C2A-F8B3-4E9C-8A88-4119B79B58A5}"/>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22860</xdr:rowOff>
    </xdr:from>
    <xdr:to>
      <xdr:col>85</xdr:col>
      <xdr:colOff>126364</xdr:colOff>
      <xdr:row>64</xdr:row>
      <xdr:rowOff>64008</xdr:rowOff>
    </xdr:to>
    <xdr:cxnSp macro="">
      <xdr:nvCxnSpPr>
        <xdr:cNvPr id="530" name="直線コネクタ 529">
          <a:extLst>
            <a:ext uri="{FF2B5EF4-FFF2-40B4-BE49-F238E27FC236}">
              <a16:creationId xmlns:a16="http://schemas.microsoft.com/office/drawing/2014/main" id="{3F3D9278-9BFD-46CC-B1F6-B3184B8A8874}"/>
            </a:ext>
          </a:extLst>
        </xdr:cNvPr>
        <xdr:cNvCxnSpPr/>
      </xdr:nvCxnSpPr>
      <xdr:spPr>
        <a:xfrm flipV="1">
          <a:off x="16318864" y="9624060"/>
          <a:ext cx="0" cy="14127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67835</xdr:rowOff>
    </xdr:from>
    <xdr:ext cx="405111" cy="259045"/>
    <xdr:sp macro="" textlink="">
      <xdr:nvSpPr>
        <xdr:cNvPr id="531" name="【学校施設】&#10;有形固定資産減価償却率最小値テキスト">
          <a:extLst>
            <a:ext uri="{FF2B5EF4-FFF2-40B4-BE49-F238E27FC236}">
              <a16:creationId xmlns:a16="http://schemas.microsoft.com/office/drawing/2014/main" id="{9CE31607-1CC8-4F01-9EE9-F872C92EA3F5}"/>
            </a:ext>
          </a:extLst>
        </xdr:cNvPr>
        <xdr:cNvSpPr txBox="1"/>
      </xdr:nvSpPr>
      <xdr:spPr>
        <a:xfrm>
          <a:off x="16357600" y="110406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64008</xdr:rowOff>
    </xdr:from>
    <xdr:to>
      <xdr:col>86</xdr:col>
      <xdr:colOff>25400</xdr:colOff>
      <xdr:row>64</xdr:row>
      <xdr:rowOff>64008</xdr:rowOff>
    </xdr:to>
    <xdr:cxnSp macro="">
      <xdr:nvCxnSpPr>
        <xdr:cNvPr id="532" name="直線コネクタ 531">
          <a:extLst>
            <a:ext uri="{FF2B5EF4-FFF2-40B4-BE49-F238E27FC236}">
              <a16:creationId xmlns:a16="http://schemas.microsoft.com/office/drawing/2014/main" id="{DC1E494D-1DA4-495E-A094-F1FEDC4A58C5}"/>
            </a:ext>
          </a:extLst>
        </xdr:cNvPr>
        <xdr:cNvCxnSpPr/>
      </xdr:nvCxnSpPr>
      <xdr:spPr>
        <a:xfrm>
          <a:off x="16230600" y="110368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140987</xdr:rowOff>
    </xdr:from>
    <xdr:ext cx="405111" cy="259045"/>
    <xdr:sp macro="" textlink="">
      <xdr:nvSpPr>
        <xdr:cNvPr id="533" name="【学校施設】&#10;有形固定資産減価償却率最大値テキスト">
          <a:extLst>
            <a:ext uri="{FF2B5EF4-FFF2-40B4-BE49-F238E27FC236}">
              <a16:creationId xmlns:a16="http://schemas.microsoft.com/office/drawing/2014/main" id="{BE4414DD-792B-491B-8EF7-15705EA8B463}"/>
            </a:ext>
          </a:extLst>
        </xdr:cNvPr>
        <xdr:cNvSpPr txBox="1"/>
      </xdr:nvSpPr>
      <xdr:spPr>
        <a:xfrm>
          <a:off x="16357600" y="9399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22860</xdr:rowOff>
    </xdr:from>
    <xdr:to>
      <xdr:col>86</xdr:col>
      <xdr:colOff>25400</xdr:colOff>
      <xdr:row>56</xdr:row>
      <xdr:rowOff>22860</xdr:rowOff>
    </xdr:to>
    <xdr:cxnSp macro="">
      <xdr:nvCxnSpPr>
        <xdr:cNvPr id="534" name="直線コネクタ 533">
          <a:extLst>
            <a:ext uri="{FF2B5EF4-FFF2-40B4-BE49-F238E27FC236}">
              <a16:creationId xmlns:a16="http://schemas.microsoft.com/office/drawing/2014/main" id="{E521A8AD-9FDE-4C54-BCB3-5213BB08A0A4}"/>
            </a:ext>
          </a:extLst>
        </xdr:cNvPr>
        <xdr:cNvCxnSpPr/>
      </xdr:nvCxnSpPr>
      <xdr:spPr>
        <a:xfrm>
          <a:off x="16230600" y="9624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26941</xdr:rowOff>
    </xdr:from>
    <xdr:ext cx="405111" cy="259045"/>
    <xdr:sp macro="" textlink="">
      <xdr:nvSpPr>
        <xdr:cNvPr id="535" name="【学校施設】&#10;有形固定資産減価償却率平均値テキスト">
          <a:extLst>
            <a:ext uri="{FF2B5EF4-FFF2-40B4-BE49-F238E27FC236}">
              <a16:creationId xmlns:a16="http://schemas.microsoft.com/office/drawing/2014/main" id="{B16F0B9A-272B-4F61-9078-9C494816FA8D}"/>
            </a:ext>
          </a:extLst>
        </xdr:cNvPr>
        <xdr:cNvSpPr txBox="1"/>
      </xdr:nvSpPr>
      <xdr:spPr>
        <a:xfrm>
          <a:off x="16357600" y="101424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4064</xdr:rowOff>
    </xdr:from>
    <xdr:to>
      <xdr:col>85</xdr:col>
      <xdr:colOff>177800</xdr:colOff>
      <xdr:row>60</xdr:row>
      <xdr:rowOff>105664</xdr:rowOff>
    </xdr:to>
    <xdr:sp macro="" textlink="">
      <xdr:nvSpPr>
        <xdr:cNvPr id="536" name="フローチャート: 判断 535">
          <a:extLst>
            <a:ext uri="{FF2B5EF4-FFF2-40B4-BE49-F238E27FC236}">
              <a16:creationId xmlns:a16="http://schemas.microsoft.com/office/drawing/2014/main" id="{CD287E3F-E431-4DA7-8D1F-6CCAA895133F}"/>
            </a:ext>
          </a:extLst>
        </xdr:cNvPr>
        <xdr:cNvSpPr/>
      </xdr:nvSpPr>
      <xdr:spPr>
        <a:xfrm>
          <a:off x="16268700" y="10291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129794</xdr:rowOff>
    </xdr:from>
    <xdr:to>
      <xdr:col>81</xdr:col>
      <xdr:colOff>101600</xdr:colOff>
      <xdr:row>60</xdr:row>
      <xdr:rowOff>59944</xdr:rowOff>
    </xdr:to>
    <xdr:sp macro="" textlink="">
      <xdr:nvSpPr>
        <xdr:cNvPr id="537" name="フローチャート: 判断 536">
          <a:extLst>
            <a:ext uri="{FF2B5EF4-FFF2-40B4-BE49-F238E27FC236}">
              <a16:creationId xmlns:a16="http://schemas.microsoft.com/office/drawing/2014/main" id="{4F910022-2BF2-4987-A058-714C466CD40C}"/>
            </a:ext>
          </a:extLst>
        </xdr:cNvPr>
        <xdr:cNvSpPr/>
      </xdr:nvSpPr>
      <xdr:spPr>
        <a:xfrm>
          <a:off x="15430500" y="10245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152654</xdr:rowOff>
    </xdr:from>
    <xdr:to>
      <xdr:col>76</xdr:col>
      <xdr:colOff>165100</xdr:colOff>
      <xdr:row>60</xdr:row>
      <xdr:rowOff>82804</xdr:rowOff>
    </xdr:to>
    <xdr:sp macro="" textlink="">
      <xdr:nvSpPr>
        <xdr:cNvPr id="538" name="フローチャート: 判断 537">
          <a:extLst>
            <a:ext uri="{FF2B5EF4-FFF2-40B4-BE49-F238E27FC236}">
              <a16:creationId xmlns:a16="http://schemas.microsoft.com/office/drawing/2014/main" id="{11C8A3E1-0128-4527-B8D2-B740153F7710}"/>
            </a:ext>
          </a:extLst>
        </xdr:cNvPr>
        <xdr:cNvSpPr/>
      </xdr:nvSpPr>
      <xdr:spPr>
        <a:xfrm>
          <a:off x="14541500" y="10268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102362</xdr:rowOff>
    </xdr:from>
    <xdr:to>
      <xdr:col>72</xdr:col>
      <xdr:colOff>38100</xdr:colOff>
      <xdr:row>60</xdr:row>
      <xdr:rowOff>32512</xdr:rowOff>
    </xdr:to>
    <xdr:sp macro="" textlink="">
      <xdr:nvSpPr>
        <xdr:cNvPr id="539" name="フローチャート: 判断 538">
          <a:extLst>
            <a:ext uri="{FF2B5EF4-FFF2-40B4-BE49-F238E27FC236}">
              <a16:creationId xmlns:a16="http://schemas.microsoft.com/office/drawing/2014/main" id="{C69D206B-59F8-4AB2-AA7A-94D9C77288BB}"/>
            </a:ext>
          </a:extLst>
        </xdr:cNvPr>
        <xdr:cNvSpPr/>
      </xdr:nvSpPr>
      <xdr:spPr>
        <a:xfrm>
          <a:off x="13652500" y="10217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79502</xdr:rowOff>
    </xdr:from>
    <xdr:to>
      <xdr:col>67</xdr:col>
      <xdr:colOff>101600</xdr:colOff>
      <xdr:row>60</xdr:row>
      <xdr:rowOff>9652</xdr:rowOff>
    </xdr:to>
    <xdr:sp macro="" textlink="">
      <xdr:nvSpPr>
        <xdr:cNvPr id="540" name="フローチャート: 判断 539">
          <a:extLst>
            <a:ext uri="{FF2B5EF4-FFF2-40B4-BE49-F238E27FC236}">
              <a16:creationId xmlns:a16="http://schemas.microsoft.com/office/drawing/2014/main" id="{35EAB10A-F187-4528-841E-E8061A93E310}"/>
            </a:ext>
          </a:extLst>
        </xdr:cNvPr>
        <xdr:cNvSpPr/>
      </xdr:nvSpPr>
      <xdr:spPr>
        <a:xfrm>
          <a:off x="12763500" y="10195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1" name="テキスト ボックス 540">
          <a:extLst>
            <a:ext uri="{FF2B5EF4-FFF2-40B4-BE49-F238E27FC236}">
              <a16:creationId xmlns:a16="http://schemas.microsoft.com/office/drawing/2014/main" id="{83FC9722-156A-4DD2-A58E-5FCF5B25820F}"/>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2" name="テキスト ボックス 541">
          <a:extLst>
            <a:ext uri="{FF2B5EF4-FFF2-40B4-BE49-F238E27FC236}">
              <a16:creationId xmlns:a16="http://schemas.microsoft.com/office/drawing/2014/main" id="{AC969892-CFEB-4006-BCE3-F2061421B8B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3" name="テキスト ボックス 542">
          <a:extLst>
            <a:ext uri="{FF2B5EF4-FFF2-40B4-BE49-F238E27FC236}">
              <a16:creationId xmlns:a16="http://schemas.microsoft.com/office/drawing/2014/main" id="{127DC808-3103-412A-A6B5-D8C20EE038DD}"/>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22DD3229-AEA5-4935-B72E-A7DABF9E645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2440946E-4EB3-4667-8EC3-40C162C226CD}"/>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17780</xdr:rowOff>
    </xdr:from>
    <xdr:to>
      <xdr:col>85</xdr:col>
      <xdr:colOff>177800</xdr:colOff>
      <xdr:row>60</xdr:row>
      <xdr:rowOff>119380</xdr:rowOff>
    </xdr:to>
    <xdr:sp macro="" textlink="">
      <xdr:nvSpPr>
        <xdr:cNvPr id="546" name="楕円 545">
          <a:extLst>
            <a:ext uri="{FF2B5EF4-FFF2-40B4-BE49-F238E27FC236}">
              <a16:creationId xmlns:a16="http://schemas.microsoft.com/office/drawing/2014/main" id="{01176E94-C4F8-4BB8-8A4D-7FDDFB319E50}"/>
            </a:ext>
          </a:extLst>
        </xdr:cNvPr>
        <xdr:cNvSpPr/>
      </xdr:nvSpPr>
      <xdr:spPr>
        <a:xfrm>
          <a:off x="16268700" y="1030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167657</xdr:rowOff>
    </xdr:from>
    <xdr:ext cx="405111" cy="259045"/>
    <xdr:sp macro="" textlink="">
      <xdr:nvSpPr>
        <xdr:cNvPr id="547" name="【学校施設】&#10;有形固定資産減価償却率該当値テキスト">
          <a:extLst>
            <a:ext uri="{FF2B5EF4-FFF2-40B4-BE49-F238E27FC236}">
              <a16:creationId xmlns:a16="http://schemas.microsoft.com/office/drawing/2014/main" id="{5B821DF5-C518-4607-A682-AD75B9078D25}"/>
            </a:ext>
          </a:extLst>
        </xdr:cNvPr>
        <xdr:cNvSpPr txBox="1"/>
      </xdr:nvSpPr>
      <xdr:spPr>
        <a:xfrm>
          <a:off x="16357600" y="10283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102362</xdr:rowOff>
    </xdr:from>
    <xdr:to>
      <xdr:col>81</xdr:col>
      <xdr:colOff>101600</xdr:colOff>
      <xdr:row>60</xdr:row>
      <xdr:rowOff>32512</xdr:rowOff>
    </xdr:to>
    <xdr:sp macro="" textlink="">
      <xdr:nvSpPr>
        <xdr:cNvPr id="548" name="楕円 547">
          <a:extLst>
            <a:ext uri="{FF2B5EF4-FFF2-40B4-BE49-F238E27FC236}">
              <a16:creationId xmlns:a16="http://schemas.microsoft.com/office/drawing/2014/main" id="{B51B4A90-6B6A-4F12-AF23-00315C8200F7}"/>
            </a:ext>
          </a:extLst>
        </xdr:cNvPr>
        <xdr:cNvSpPr/>
      </xdr:nvSpPr>
      <xdr:spPr>
        <a:xfrm>
          <a:off x="15430500" y="10217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153162</xdr:rowOff>
    </xdr:from>
    <xdr:to>
      <xdr:col>85</xdr:col>
      <xdr:colOff>127000</xdr:colOff>
      <xdr:row>60</xdr:row>
      <xdr:rowOff>68580</xdr:rowOff>
    </xdr:to>
    <xdr:cxnSp macro="">
      <xdr:nvCxnSpPr>
        <xdr:cNvPr id="549" name="直線コネクタ 548">
          <a:extLst>
            <a:ext uri="{FF2B5EF4-FFF2-40B4-BE49-F238E27FC236}">
              <a16:creationId xmlns:a16="http://schemas.microsoft.com/office/drawing/2014/main" id="{A1286715-643F-413C-A019-EF90B98ABB9F}"/>
            </a:ext>
          </a:extLst>
        </xdr:cNvPr>
        <xdr:cNvCxnSpPr/>
      </xdr:nvCxnSpPr>
      <xdr:spPr>
        <a:xfrm>
          <a:off x="15481300" y="10268712"/>
          <a:ext cx="8382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152654</xdr:rowOff>
    </xdr:from>
    <xdr:to>
      <xdr:col>76</xdr:col>
      <xdr:colOff>165100</xdr:colOff>
      <xdr:row>60</xdr:row>
      <xdr:rowOff>82804</xdr:rowOff>
    </xdr:to>
    <xdr:sp macro="" textlink="">
      <xdr:nvSpPr>
        <xdr:cNvPr id="550" name="楕円 549">
          <a:extLst>
            <a:ext uri="{FF2B5EF4-FFF2-40B4-BE49-F238E27FC236}">
              <a16:creationId xmlns:a16="http://schemas.microsoft.com/office/drawing/2014/main" id="{EE3911E9-1F1C-40D7-9A2A-A07CDCDDD0FA}"/>
            </a:ext>
          </a:extLst>
        </xdr:cNvPr>
        <xdr:cNvSpPr/>
      </xdr:nvSpPr>
      <xdr:spPr>
        <a:xfrm>
          <a:off x="14541500" y="10268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153162</xdr:rowOff>
    </xdr:from>
    <xdr:to>
      <xdr:col>81</xdr:col>
      <xdr:colOff>50800</xdr:colOff>
      <xdr:row>60</xdr:row>
      <xdr:rowOff>32004</xdr:rowOff>
    </xdr:to>
    <xdr:cxnSp macro="">
      <xdr:nvCxnSpPr>
        <xdr:cNvPr id="551" name="直線コネクタ 550">
          <a:extLst>
            <a:ext uri="{FF2B5EF4-FFF2-40B4-BE49-F238E27FC236}">
              <a16:creationId xmlns:a16="http://schemas.microsoft.com/office/drawing/2014/main" id="{15B5F11B-1F9B-42F9-A646-D46B10F54B82}"/>
            </a:ext>
          </a:extLst>
        </xdr:cNvPr>
        <xdr:cNvCxnSpPr/>
      </xdr:nvCxnSpPr>
      <xdr:spPr>
        <a:xfrm flipV="1">
          <a:off x="14592300" y="10268712"/>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45212</xdr:rowOff>
    </xdr:from>
    <xdr:to>
      <xdr:col>72</xdr:col>
      <xdr:colOff>38100</xdr:colOff>
      <xdr:row>60</xdr:row>
      <xdr:rowOff>146812</xdr:rowOff>
    </xdr:to>
    <xdr:sp macro="" textlink="">
      <xdr:nvSpPr>
        <xdr:cNvPr id="552" name="楕円 551">
          <a:extLst>
            <a:ext uri="{FF2B5EF4-FFF2-40B4-BE49-F238E27FC236}">
              <a16:creationId xmlns:a16="http://schemas.microsoft.com/office/drawing/2014/main" id="{646C087C-91E3-4E5A-8D9E-DFCC91205FEB}"/>
            </a:ext>
          </a:extLst>
        </xdr:cNvPr>
        <xdr:cNvSpPr/>
      </xdr:nvSpPr>
      <xdr:spPr>
        <a:xfrm>
          <a:off x="13652500" y="10332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32004</xdr:rowOff>
    </xdr:from>
    <xdr:to>
      <xdr:col>76</xdr:col>
      <xdr:colOff>114300</xdr:colOff>
      <xdr:row>60</xdr:row>
      <xdr:rowOff>96012</xdr:rowOff>
    </xdr:to>
    <xdr:cxnSp macro="">
      <xdr:nvCxnSpPr>
        <xdr:cNvPr id="553" name="直線コネクタ 552">
          <a:extLst>
            <a:ext uri="{FF2B5EF4-FFF2-40B4-BE49-F238E27FC236}">
              <a16:creationId xmlns:a16="http://schemas.microsoft.com/office/drawing/2014/main" id="{4EC9DBC5-B6E7-48FD-A378-006952C6685F}"/>
            </a:ext>
          </a:extLst>
        </xdr:cNvPr>
        <xdr:cNvCxnSpPr/>
      </xdr:nvCxnSpPr>
      <xdr:spPr>
        <a:xfrm flipV="1">
          <a:off x="13703300" y="10319004"/>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31496</xdr:rowOff>
    </xdr:from>
    <xdr:to>
      <xdr:col>67</xdr:col>
      <xdr:colOff>101600</xdr:colOff>
      <xdr:row>60</xdr:row>
      <xdr:rowOff>133096</xdr:rowOff>
    </xdr:to>
    <xdr:sp macro="" textlink="">
      <xdr:nvSpPr>
        <xdr:cNvPr id="554" name="楕円 553">
          <a:extLst>
            <a:ext uri="{FF2B5EF4-FFF2-40B4-BE49-F238E27FC236}">
              <a16:creationId xmlns:a16="http://schemas.microsoft.com/office/drawing/2014/main" id="{D27FC3ED-DA37-4986-98FF-54B6614F20AA}"/>
            </a:ext>
          </a:extLst>
        </xdr:cNvPr>
        <xdr:cNvSpPr/>
      </xdr:nvSpPr>
      <xdr:spPr>
        <a:xfrm>
          <a:off x="12763500" y="10318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82296</xdr:rowOff>
    </xdr:from>
    <xdr:to>
      <xdr:col>71</xdr:col>
      <xdr:colOff>177800</xdr:colOff>
      <xdr:row>60</xdr:row>
      <xdr:rowOff>96012</xdr:rowOff>
    </xdr:to>
    <xdr:cxnSp macro="">
      <xdr:nvCxnSpPr>
        <xdr:cNvPr id="555" name="直線コネクタ 554">
          <a:extLst>
            <a:ext uri="{FF2B5EF4-FFF2-40B4-BE49-F238E27FC236}">
              <a16:creationId xmlns:a16="http://schemas.microsoft.com/office/drawing/2014/main" id="{B18AC558-BBA3-41D4-AA8A-B8217709E0D6}"/>
            </a:ext>
          </a:extLst>
        </xdr:cNvPr>
        <xdr:cNvCxnSpPr/>
      </xdr:nvCxnSpPr>
      <xdr:spPr>
        <a:xfrm>
          <a:off x="12814300" y="10369296"/>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51071</xdr:rowOff>
    </xdr:from>
    <xdr:ext cx="405111" cy="259045"/>
    <xdr:sp macro="" textlink="">
      <xdr:nvSpPr>
        <xdr:cNvPr id="556" name="n_1aveValue【学校施設】&#10;有形固定資産減価償却率">
          <a:extLst>
            <a:ext uri="{FF2B5EF4-FFF2-40B4-BE49-F238E27FC236}">
              <a16:creationId xmlns:a16="http://schemas.microsoft.com/office/drawing/2014/main" id="{C1B90BC8-B299-4C9F-BF22-DE827FF58117}"/>
            </a:ext>
          </a:extLst>
        </xdr:cNvPr>
        <xdr:cNvSpPr txBox="1"/>
      </xdr:nvSpPr>
      <xdr:spPr>
        <a:xfrm>
          <a:off x="15266044" y="103380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73931</xdr:rowOff>
    </xdr:from>
    <xdr:ext cx="405111" cy="259045"/>
    <xdr:sp macro="" textlink="">
      <xdr:nvSpPr>
        <xdr:cNvPr id="557" name="n_2aveValue【学校施設】&#10;有形固定資産減価償却率">
          <a:extLst>
            <a:ext uri="{FF2B5EF4-FFF2-40B4-BE49-F238E27FC236}">
              <a16:creationId xmlns:a16="http://schemas.microsoft.com/office/drawing/2014/main" id="{97BC3282-4F1C-4DBE-A798-C710A6EC7B51}"/>
            </a:ext>
          </a:extLst>
        </xdr:cNvPr>
        <xdr:cNvSpPr txBox="1"/>
      </xdr:nvSpPr>
      <xdr:spPr>
        <a:xfrm>
          <a:off x="14389744" y="103609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49039</xdr:rowOff>
    </xdr:from>
    <xdr:ext cx="405111" cy="259045"/>
    <xdr:sp macro="" textlink="">
      <xdr:nvSpPr>
        <xdr:cNvPr id="558" name="n_3aveValue【学校施設】&#10;有形固定資産減価償却率">
          <a:extLst>
            <a:ext uri="{FF2B5EF4-FFF2-40B4-BE49-F238E27FC236}">
              <a16:creationId xmlns:a16="http://schemas.microsoft.com/office/drawing/2014/main" id="{EC498D14-03A9-4A2C-BCB6-3D588DEE799F}"/>
            </a:ext>
          </a:extLst>
        </xdr:cNvPr>
        <xdr:cNvSpPr txBox="1"/>
      </xdr:nvSpPr>
      <xdr:spPr>
        <a:xfrm>
          <a:off x="13500744" y="99931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26179</xdr:rowOff>
    </xdr:from>
    <xdr:ext cx="405111" cy="259045"/>
    <xdr:sp macro="" textlink="">
      <xdr:nvSpPr>
        <xdr:cNvPr id="559" name="n_4aveValue【学校施設】&#10;有形固定資産減価償却率">
          <a:extLst>
            <a:ext uri="{FF2B5EF4-FFF2-40B4-BE49-F238E27FC236}">
              <a16:creationId xmlns:a16="http://schemas.microsoft.com/office/drawing/2014/main" id="{ED01EDB5-AB0B-4743-84E6-37AD4DD6A01F}"/>
            </a:ext>
          </a:extLst>
        </xdr:cNvPr>
        <xdr:cNvSpPr txBox="1"/>
      </xdr:nvSpPr>
      <xdr:spPr>
        <a:xfrm>
          <a:off x="12611744" y="99702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49039</xdr:rowOff>
    </xdr:from>
    <xdr:ext cx="405111" cy="259045"/>
    <xdr:sp macro="" textlink="">
      <xdr:nvSpPr>
        <xdr:cNvPr id="560" name="n_1mainValue【学校施設】&#10;有形固定資産減価償却率">
          <a:extLst>
            <a:ext uri="{FF2B5EF4-FFF2-40B4-BE49-F238E27FC236}">
              <a16:creationId xmlns:a16="http://schemas.microsoft.com/office/drawing/2014/main" id="{1E9E523E-9612-4151-A349-D45D11B06C22}"/>
            </a:ext>
          </a:extLst>
        </xdr:cNvPr>
        <xdr:cNvSpPr txBox="1"/>
      </xdr:nvSpPr>
      <xdr:spPr>
        <a:xfrm>
          <a:off x="15266044" y="99931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99331</xdr:rowOff>
    </xdr:from>
    <xdr:ext cx="405111" cy="259045"/>
    <xdr:sp macro="" textlink="">
      <xdr:nvSpPr>
        <xdr:cNvPr id="561" name="n_2mainValue【学校施設】&#10;有形固定資産減価償却率">
          <a:extLst>
            <a:ext uri="{FF2B5EF4-FFF2-40B4-BE49-F238E27FC236}">
              <a16:creationId xmlns:a16="http://schemas.microsoft.com/office/drawing/2014/main" id="{03DD1448-09BF-4CE9-8F7C-F3CD8343AE89}"/>
            </a:ext>
          </a:extLst>
        </xdr:cNvPr>
        <xdr:cNvSpPr txBox="1"/>
      </xdr:nvSpPr>
      <xdr:spPr>
        <a:xfrm>
          <a:off x="14389744" y="100434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137939</xdr:rowOff>
    </xdr:from>
    <xdr:ext cx="405111" cy="259045"/>
    <xdr:sp macro="" textlink="">
      <xdr:nvSpPr>
        <xdr:cNvPr id="562" name="n_3mainValue【学校施設】&#10;有形固定資産減価償却率">
          <a:extLst>
            <a:ext uri="{FF2B5EF4-FFF2-40B4-BE49-F238E27FC236}">
              <a16:creationId xmlns:a16="http://schemas.microsoft.com/office/drawing/2014/main" id="{7B8C7B8F-A0F0-460C-B1A3-27CCE692A7C2}"/>
            </a:ext>
          </a:extLst>
        </xdr:cNvPr>
        <xdr:cNvSpPr txBox="1"/>
      </xdr:nvSpPr>
      <xdr:spPr>
        <a:xfrm>
          <a:off x="13500744" y="104249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124223</xdr:rowOff>
    </xdr:from>
    <xdr:ext cx="405111" cy="259045"/>
    <xdr:sp macro="" textlink="">
      <xdr:nvSpPr>
        <xdr:cNvPr id="563" name="n_4mainValue【学校施設】&#10;有形固定資産減価償却率">
          <a:extLst>
            <a:ext uri="{FF2B5EF4-FFF2-40B4-BE49-F238E27FC236}">
              <a16:creationId xmlns:a16="http://schemas.microsoft.com/office/drawing/2014/main" id="{F2B4DBD9-D94C-4DC7-85A5-D34C1B3ECCA0}"/>
            </a:ext>
          </a:extLst>
        </xdr:cNvPr>
        <xdr:cNvSpPr txBox="1"/>
      </xdr:nvSpPr>
      <xdr:spPr>
        <a:xfrm>
          <a:off x="12611744" y="104112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4" name="正方形/長方形 563">
          <a:extLst>
            <a:ext uri="{FF2B5EF4-FFF2-40B4-BE49-F238E27FC236}">
              <a16:creationId xmlns:a16="http://schemas.microsoft.com/office/drawing/2014/main" id="{BB946AEE-5D2E-4B7C-A019-18D714201A96}"/>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5" name="正方形/長方形 564">
          <a:extLst>
            <a:ext uri="{FF2B5EF4-FFF2-40B4-BE49-F238E27FC236}">
              <a16:creationId xmlns:a16="http://schemas.microsoft.com/office/drawing/2014/main" id="{782D84A0-B02B-4561-BE24-D5B49789EA42}"/>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6" name="正方形/長方形 565">
          <a:extLst>
            <a:ext uri="{FF2B5EF4-FFF2-40B4-BE49-F238E27FC236}">
              <a16:creationId xmlns:a16="http://schemas.microsoft.com/office/drawing/2014/main" id="{30BD3FE9-2A96-4E22-90F2-C295BC8698B1}"/>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7" name="正方形/長方形 566">
          <a:extLst>
            <a:ext uri="{FF2B5EF4-FFF2-40B4-BE49-F238E27FC236}">
              <a16:creationId xmlns:a16="http://schemas.microsoft.com/office/drawing/2014/main" id="{88F41D8F-B017-49B8-82BF-D9D910B58B3D}"/>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8" name="正方形/長方形 567">
          <a:extLst>
            <a:ext uri="{FF2B5EF4-FFF2-40B4-BE49-F238E27FC236}">
              <a16:creationId xmlns:a16="http://schemas.microsoft.com/office/drawing/2014/main" id="{17B68E44-2A05-4F9A-B34E-B3F64C61212F}"/>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9" name="正方形/長方形 568">
          <a:extLst>
            <a:ext uri="{FF2B5EF4-FFF2-40B4-BE49-F238E27FC236}">
              <a16:creationId xmlns:a16="http://schemas.microsoft.com/office/drawing/2014/main" id="{9EF44B8C-9D7D-44BD-961C-E88737F7594A}"/>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0" name="正方形/長方形 569">
          <a:extLst>
            <a:ext uri="{FF2B5EF4-FFF2-40B4-BE49-F238E27FC236}">
              <a16:creationId xmlns:a16="http://schemas.microsoft.com/office/drawing/2014/main" id="{54B520B5-0265-4BB3-9343-03F990FBE849}"/>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1" name="正方形/長方形 570">
          <a:extLst>
            <a:ext uri="{FF2B5EF4-FFF2-40B4-BE49-F238E27FC236}">
              <a16:creationId xmlns:a16="http://schemas.microsoft.com/office/drawing/2014/main" id="{A63EFBB8-57BB-458E-8B91-8C6B369990BF}"/>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2" name="テキスト ボックス 571">
          <a:extLst>
            <a:ext uri="{FF2B5EF4-FFF2-40B4-BE49-F238E27FC236}">
              <a16:creationId xmlns:a16="http://schemas.microsoft.com/office/drawing/2014/main" id="{558A109D-282D-407C-BD7D-616C11BDF279}"/>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3" name="直線コネクタ 572">
          <a:extLst>
            <a:ext uri="{FF2B5EF4-FFF2-40B4-BE49-F238E27FC236}">
              <a16:creationId xmlns:a16="http://schemas.microsoft.com/office/drawing/2014/main" id="{A36A1B37-FFAB-4F2F-ABC5-B37F870B6307}"/>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4" name="テキスト ボックス 573">
          <a:extLst>
            <a:ext uri="{FF2B5EF4-FFF2-40B4-BE49-F238E27FC236}">
              <a16:creationId xmlns:a16="http://schemas.microsoft.com/office/drawing/2014/main" id="{5E26A3B8-C58B-4140-AC3E-48B0A054E152}"/>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63</xdr:row>
      <xdr:rowOff>57150</xdr:rowOff>
    </xdr:to>
    <xdr:cxnSp macro="">
      <xdr:nvCxnSpPr>
        <xdr:cNvPr id="575" name="直線コネクタ 574">
          <a:extLst>
            <a:ext uri="{FF2B5EF4-FFF2-40B4-BE49-F238E27FC236}">
              <a16:creationId xmlns:a16="http://schemas.microsoft.com/office/drawing/2014/main" id="{B939A3FF-CD63-4FDF-931F-ECC385633CB3}"/>
            </a:ext>
          </a:extLst>
        </xdr:cNvPr>
        <xdr:cNvCxnSpPr/>
      </xdr:nvCxnSpPr>
      <xdr:spPr>
        <a:xfrm>
          <a:off x="18288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86377</xdr:rowOff>
    </xdr:from>
    <xdr:ext cx="467179" cy="259045"/>
    <xdr:sp macro="" textlink="">
      <xdr:nvSpPr>
        <xdr:cNvPr id="576" name="テキスト ボックス 575">
          <a:extLst>
            <a:ext uri="{FF2B5EF4-FFF2-40B4-BE49-F238E27FC236}">
              <a16:creationId xmlns:a16="http://schemas.microsoft.com/office/drawing/2014/main" id="{0D6C9ABF-A7F3-4A12-89C2-651E41C1E310}"/>
            </a:ext>
          </a:extLst>
        </xdr:cNvPr>
        <xdr:cNvSpPr txBox="1"/>
      </xdr:nvSpPr>
      <xdr:spPr>
        <a:xfrm>
          <a:off x="17820821" y="1071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7" name="直線コネクタ 576">
          <a:extLst>
            <a:ext uri="{FF2B5EF4-FFF2-40B4-BE49-F238E27FC236}">
              <a16:creationId xmlns:a16="http://schemas.microsoft.com/office/drawing/2014/main" id="{5848848E-D7E5-419D-96FE-A3A49D3BA543}"/>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78" name="テキスト ボックス 577">
          <a:extLst>
            <a:ext uri="{FF2B5EF4-FFF2-40B4-BE49-F238E27FC236}">
              <a16:creationId xmlns:a16="http://schemas.microsoft.com/office/drawing/2014/main" id="{BAEC5458-2261-4720-A7D9-B783E4F69D5F}"/>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114300</xdr:rowOff>
    </xdr:from>
    <xdr:to>
      <xdr:col>120</xdr:col>
      <xdr:colOff>114300</xdr:colOff>
      <xdr:row>56</xdr:row>
      <xdr:rowOff>114300</xdr:rowOff>
    </xdr:to>
    <xdr:cxnSp macro="">
      <xdr:nvCxnSpPr>
        <xdr:cNvPr id="579" name="直線コネクタ 578">
          <a:extLst>
            <a:ext uri="{FF2B5EF4-FFF2-40B4-BE49-F238E27FC236}">
              <a16:creationId xmlns:a16="http://schemas.microsoft.com/office/drawing/2014/main" id="{1C0FF5F1-243C-406D-B024-7B208B78AA21}"/>
            </a:ext>
          </a:extLst>
        </xdr:cNvPr>
        <xdr:cNvCxnSpPr/>
      </xdr:nvCxnSpPr>
      <xdr:spPr>
        <a:xfrm>
          <a:off x="18288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143527</xdr:rowOff>
    </xdr:from>
    <xdr:ext cx="467179" cy="259045"/>
    <xdr:sp macro="" textlink="">
      <xdr:nvSpPr>
        <xdr:cNvPr id="580" name="テキスト ボックス 579">
          <a:extLst>
            <a:ext uri="{FF2B5EF4-FFF2-40B4-BE49-F238E27FC236}">
              <a16:creationId xmlns:a16="http://schemas.microsoft.com/office/drawing/2014/main" id="{6F62AA2D-E0CA-4D04-A467-E14471A286AA}"/>
            </a:ext>
          </a:extLst>
        </xdr:cNvPr>
        <xdr:cNvSpPr txBox="1"/>
      </xdr:nvSpPr>
      <xdr:spPr>
        <a:xfrm>
          <a:off x="17820821" y="957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1" name="直線コネクタ 580">
          <a:extLst>
            <a:ext uri="{FF2B5EF4-FFF2-40B4-BE49-F238E27FC236}">
              <a16:creationId xmlns:a16="http://schemas.microsoft.com/office/drawing/2014/main" id="{72B4234B-BC1B-4BBC-B189-3945BEF148C2}"/>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2" name="テキスト ボックス 581">
          <a:extLst>
            <a:ext uri="{FF2B5EF4-FFF2-40B4-BE49-F238E27FC236}">
              <a16:creationId xmlns:a16="http://schemas.microsoft.com/office/drawing/2014/main" id="{F67F8251-432B-4780-8735-3C050C5AF8DB}"/>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3" name="【学校施設】&#10;一人当たり面積グラフ枠">
          <a:extLst>
            <a:ext uri="{FF2B5EF4-FFF2-40B4-BE49-F238E27FC236}">
              <a16:creationId xmlns:a16="http://schemas.microsoft.com/office/drawing/2014/main" id="{AD6397E3-324D-49DF-A2BE-7CC50DD657F5}"/>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32004</xdr:rowOff>
    </xdr:from>
    <xdr:to>
      <xdr:col>116</xdr:col>
      <xdr:colOff>62864</xdr:colOff>
      <xdr:row>62</xdr:row>
      <xdr:rowOff>170879</xdr:rowOff>
    </xdr:to>
    <xdr:cxnSp macro="">
      <xdr:nvCxnSpPr>
        <xdr:cNvPr id="584" name="直線コネクタ 583">
          <a:extLst>
            <a:ext uri="{FF2B5EF4-FFF2-40B4-BE49-F238E27FC236}">
              <a16:creationId xmlns:a16="http://schemas.microsoft.com/office/drawing/2014/main" id="{80E352CC-7FDC-4917-9D30-49A420685AC7}"/>
            </a:ext>
          </a:extLst>
        </xdr:cNvPr>
        <xdr:cNvCxnSpPr/>
      </xdr:nvCxnSpPr>
      <xdr:spPr>
        <a:xfrm flipV="1">
          <a:off x="22160864" y="9633204"/>
          <a:ext cx="0" cy="1167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3256</xdr:rowOff>
    </xdr:from>
    <xdr:ext cx="469744" cy="259045"/>
    <xdr:sp macro="" textlink="">
      <xdr:nvSpPr>
        <xdr:cNvPr id="585" name="【学校施設】&#10;一人当たり面積最小値テキスト">
          <a:extLst>
            <a:ext uri="{FF2B5EF4-FFF2-40B4-BE49-F238E27FC236}">
              <a16:creationId xmlns:a16="http://schemas.microsoft.com/office/drawing/2014/main" id="{9EB3F297-D2AD-4787-9F30-317D2EBAA277}"/>
            </a:ext>
          </a:extLst>
        </xdr:cNvPr>
        <xdr:cNvSpPr txBox="1"/>
      </xdr:nvSpPr>
      <xdr:spPr>
        <a:xfrm>
          <a:off x="22199600" y="108046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62</xdr:row>
      <xdr:rowOff>170879</xdr:rowOff>
    </xdr:from>
    <xdr:to>
      <xdr:col>116</xdr:col>
      <xdr:colOff>152400</xdr:colOff>
      <xdr:row>62</xdr:row>
      <xdr:rowOff>170879</xdr:rowOff>
    </xdr:to>
    <xdr:cxnSp macro="">
      <xdr:nvCxnSpPr>
        <xdr:cNvPr id="586" name="直線コネクタ 585">
          <a:extLst>
            <a:ext uri="{FF2B5EF4-FFF2-40B4-BE49-F238E27FC236}">
              <a16:creationId xmlns:a16="http://schemas.microsoft.com/office/drawing/2014/main" id="{FE50DC3C-1448-469E-BD61-0F105A3F137F}"/>
            </a:ext>
          </a:extLst>
        </xdr:cNvPr>
        <xdr:cNvCxnSpPr/>
      </xdr:nvCxnSpPr>
      <xdr:spPr>
        <a:xfrm>
          <a:off x="22072600" y="108007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150131</xdr:rowOff>
    </xdr:from>
    <xdr:ext cx="469744" cy="259045"/>
    <xdr:sp macro="" textlink="">
      <xdr:nvSpPr>
        <xdr:cNvPr id="587" name="【学校施設】&#10;一人当たり面積最大値テキスト">
          <a:extLst>
            <a:ext uri="{FF2B5EF4-FFF2-40B4-BE49-F238E27FC236}">
              <a16:creationId xmlns:a16="http://schemas.microsoft.com/office/drawing/2014/main" id="{C95AE458-AA9D-4F84-9A6B-57E4613D3103}"/>
            </a:ext>
          </a:extLst>
        </xdr:cNvPr>
        <xdr:cNvSpPr txBox="1"/>
      </xdr:nvSpPr>
      <xdr:spPr>
        <a:xfrm>
          <a:off x="22199600" y="9408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32004</xdr:rowOff>
    </xdr:from>
    <xdr:to>
      <xdr:col>116</xdr:col>
      <xdr:colOff>152400</xdr:colOff>
      <xdr:row>56</xdr:row>
      <xdr:rowOff>32004</xdr:rowOff>
    </xdr:to>
    <xdr:cxnSp macro="">
      <xdr:nvCxnSpPr>
        <xdr:cNvPr id="588" name="直線コネクタ 587">
          <a:extLst>
            <a:ext uri="{FF2B5EF4-FFF2-40B4-BE49-F238E27FC236}">
              <a16:creationId xmlns:a16="http://schemas.microsoft.com/office/drawing/2014/main" id="{5A1FD2C5-58CE-44A1-8A79-A99A75073EFC}"/>
            </a:ext>
          </a:extLst>
        </xdr:cNvPr>
        <xdr:cNvCxnSpPr/>
      </xdr:nvCxnSpPr>
      <xdr:spPr>
        <a:xfrm>
          <a:off x="22072600" y="9633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144670</xdr:rowOff>
    </xdr:from>
    <xdr:ext cx="469744" cy="259045"/>
    <xdr:sp macro="" textlink="">
      <xdr:nvSpPr>
        <xdr:cNvPr id="589" name="【学校施設】&#10;一人当たり面積平均値テキスト">
          <a:extLst>
            <a:ext uri="{FF2B5EF4-FFF2-40B4-BE49-F238E27FC236}">
              <a16:creationId xmlns:a16="http://schemas.microsoft.com/office/drawing/2014/main" id="{2EEDB807-F6BE-4115-A6DE-AD7526738FE3}"/>
            </a:ext>
          </a:extLst>
        </xdr:cNvPr>
        <xdr:cNvSpPr txBox="1"/>
      </xdr:nvSpPr>
      <xdr:spPr>
        <a:xfrm>
          <a:off x="22199600" y="102602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121793</xdr:rowOff>
    </xdr:from>
    <xdr:to>
      <xdr:col>116</xdr:col>
      <xdr:colOff>114300</xdr:colOff>
      <xdr:row>61</xdr:row>
      <xdr:rowOff>51943</xdr:rowOff>
    </xdr:to>
    <xdr:sp macro="" textlink="">
      <xdr:nvSpPr>
        <xdr:cNvPr id="590" name="フローチャート: 判断 589">
          <a:extLst>
            <a:ext uri="{FF2B5EF4-FFF2-40B4-BE49-F238E27FC236}">
              <a16:creationId xmlns:a16="http://schemas.microsoft.com/office/drawing/2014/main" id="{AAE4BE34-95ED-44C2-A83E-5039170C950C}"/>
            </a:ext>
          </a:extLst>
        </xdr:cNvPr>
        <xdr:cNvSpPr/>
      </xdr:nvSpPr>
      <xdr:spPr>
        <a:xfrm>
          <a:off x="22110700" y="10408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120650</xdr:rowOff>
    </xdr:from>
    <xdr:to>
      <xdr:col>112</xdr:col>
      <xdr:colOff>38100</xdr:colOff>
      <xdr:row>61</xdr:row>
      <xdr:rowOff>50800</xdr:rowOff>
    </xdr:to>
    <xdr:sp macro="" textlink="">
      <xdr:nvSpPr>
        <xdr:cNvPr id="591" name="フローチャート: 判断 590">
          <a:extLst>
            <a:ext uri="{FF2B5EF4-FFF2-40B4-BE49-F238E27FC236}">
              <a16:creationId xmlns:a16="http://schemas.microsoft.com/office/drawing/2014/main" id="{0876EB04-FE9D-4BCA-978F-9312BD9EB4DA}"/>
            </a:ext>
          </a:extLst>
        </xdr:cNvPr>
        <xdr:cNvSpPr/>
      </xdr:nvSpPr>
      <xdr:spPr>
        <a:xfrm>
          <a:off x="21272500" y="1040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141795</xdr:rowOff>
    </xdr:from>
    <xdr:to>
      <xdr:col>107</xdr:col>
      <xdr:colOff>101600</xdr:colOff>
      <xdr:row>61</xdr:row>
      <xdr:rowOff>71945</xdr:rowOff>
    </xdr:to>
    <xdr:sp macro="" textlink="">
      <xdr:nvSpPr>
        <xdr:cNvPr id="592" name="フローチャート: 判断 591">
          <a:extLst>
            <a:ext uri="{FF2B5EF4-FFF2-40B4-BE49-F238E27FC236}">
              <a16:creationId xmlns:a16="http://schemas.microsoft.com/office/drawing/2014/main" id="{AAE7D01E-10C1-45D2-9953-E332F929D4D8}"/>
            </a:ext>
          </a:extLst>
        </xdr:cNvPr>
        <xdr:cNvSpPr/>
      </xdr:nvSpPr>
      <xdr:spPr>
        <a:xfrm>
          <a:off x="20383500" y="10428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144653</xdr:rowOff>
    </xdr:from>
    <xdr:to>
      <xdr:col>102</xdr:col>
      <xdr:colOff>165100</xdr:colOff>
      <xdr:row>61</xdr:row>
      <xdr:rowOff>74803</xdr:rowOff>
    </xdr:to>
    <xdr:sp macro="" textlink="">
      <xdr:nvSpPr>
        <xdr:cNvPr id="593" name="フローチャート: 判断 592">
          <a:extLst>
            <a:ext uri="{FF2B5EF4-FFF2-40B4-BE49-F238E27FC236}">
              <a16:creationId xmlns:a16="http://schemas.microsoft.com/office/drawing/2014/main" id="{B128E256-E473-46C5-9925-94C884A07256}"/>
            </a:ext>
          </a:extLst>
        </xdr:cNvPr>
        <xdr:cNvSpPr/>
      </xdr:nvSpPr>
      <xdr:spPr>
        <a:xfrm>
          <a:off x="19494500" y="10431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635</xdr:rowOff>
    </xdr:from>
    <xdr:to>
      <xdr:col>98</xdr:col>
      <xdr:colOff>38100</xdr:colOff>
      <xdr:row>61</xdr:row>
      <xdr:rowOff>102235</xdr:rowOff>
    </xdr:to>
    <xdr:sp macro="" textlink="">
      <xdr:nvSpPr>
        <xdr:cNvPr id="594" name="フローチャート: 判断 593">
          <a:extLst>
            <a:ext uri="{FF2B5EF4-FFF2-40B4-BE49-F238E27FC236}">
              <a16:creationId xmlns:a16="http://schemas.microsoft.com/office/drawing/2014/main" id="{B2E31F9B-B01F-43E3-936C-881577B2EA74}"/>
            </a:ext>
          </a:extLst>
        </xdr:cNvPr>
        <xdr:cNvSpPr/>
      </xdr:nvSpPr>
      <xdr:spPr>
        <a:xfrm>
          <a:off x="18605500" y="10459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5" name="テキスト ボックス 594">
          <a:extLst>
            <a:ext uri="{FF2B5EF4-FFF2-40B4-BE49-F238E27FC236}">
              <a16:creationId xmlns:a16="http://schemas.microsoft.com/office/drawing/2014/main" id="{EB15AD71-861A-4DB3-95CD-303518C2C82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6" name="テキスト ボックス 595">
          <a:extLst>
            <a:ext uri="{FF2B5EF4-FFF2-40B4-BE49-F238E27FC236}">
              <a16:creationId xmlns:a16="http://schemas.microsoft.com/office/drawing/2014/main" id="{D46DDAA3-6AE1-44DA-8890-07BF38EE3C7D}"/>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7" name="テキスト ボックス 596">
          <a:extLst>
            <a:ext uri="{FF2B5EF4-FFF2-40B4-BE49-F238E27FC236}">
              <a16:creationId xmlns:a16="http://schemas.microsoft.com/office/drawing/2014/main" id="{9E29E8D1-7A3C-485B-94DD-651F7438830B}"/>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8" name="テキスト ボックス 597">
          <a:extLst>
            <a:ext uri="{FF2B5EF4-FFF2-40B4-BE49-F238E27FC236}">
              <a16:creationId xmlns:a16="http://schemas.microsoft.com/office/drawing/2014/main" id="{2BA4E6BA-7F59-4DAC-B8CD-5DB43282BF5B}"/>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9" name="テキスト ボックス 598">
          <a:extLst>
            <a:ext uri="{FF2B5EF4-FFF2-40B4-BE49-F238E27FC236}">
              <a16:creationId xmlns:a16="http://schemas.microsoft.com/office/drawing/2014/main" id="{3153C399-F441-4F83-8F50-59C11A4266F1}"/>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20638</xdr:rowOff>
    </xdr:from>
    <xdr:to>
      <xdr:col>116</xdr:col>
      <xdr:colOff>114300</xdr:colOff>
      <xdr:row>62</xdr:row>
      <xdr:rowOff>122238</xdr:rowOff>
    </xdr:to>
    <xdr:sp macro="" textlink="">
      <xdr:nvSpPr>
        <xdr:cNvPr id="600" name="楕円 599">
          <a:extLst>
            <a:ext uri="{FF2B5EF4-FFF2-40B4-BE49-F238E27FC236}">
              <a16:creationId xmlns:a16="http://schemas.microsoft.com/office/drawing/2014/main" id="{6A12652A-067D-482D-AAD6-9E6220794E22}"/>
            </a:ext>
          </a:extLst>
        </xdr:cNvPr>
        <xdr:cNvSpPr/>
      </xdr:nvSpPr>
      <xdr:spPr>
        <a:xfrm>
          <a:off x="22110700" y="10650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107015</xdr:rowOff>
    </xdr:from>
    <xdr:ext cx="469744" cy="259045"/>
    <xdr:sp macro="" textlink="">
      <xdr:nvSpPr>
        <xdr:cNvPr id="601" name="【学校施設】&#10;一人当たり面積該当値テキスト">
          <a:extLst>
            <a:ext uri="{FF2B5EF4-FFF2-40B4-BE49-F238E27FC236}">
              <a16:creationId xmlns:a16="http://schemas.microsoft.com/office/drawing/2014/main" id="{E142A9A6-DB73-460F-8806-CB81819FD203}"/>
            </a:ext>
          </a:extLst>
        </xdr:cNvPr>
        <xdr:cNvSpPr txBox="1"/>
      </xdr:nvSpPr>
      <xdr:spPr>
        <a:xfrm>
          <a:off x="22199600" y="10565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18352</xdr:rowOff>
    </xdr:from>
    <xdr:to>
      <xdr:col>112</xdr:col>
      <xdr:colOff>38100</xdr:colOff>
      <xdr:row>62</xdr:row>
      <xdr:rowOff>119952</xdr:rowOff>
    </xdr:to>
    <xdr:sp macro="" textlink="">
      <xdr:nvSpPr>
        <xdr:cNvPr id="602" name="楕円 601">
          <a:extLst>
            <a:ext uri="{FF2B5EF4-FFF2-40B4-BE49-F238E27FC236}">
              <a16:creationId xmlns:a16="http://schemas.microsoft.com/office/drawing/2014/main" id="{243AC777-8DF7-458C-BAFC-F80EA6FFDDDA}"/>
            </a:ext>
          </a:extLst>
        </xdr:cNvPr>
        <xdr:cNvSpPr/>
      </xdr:nvSpPr>
      <xdr:spPr>
        <a:xfrm>
          <a:off x="21272500" y="10648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69152</xdr:rowOff>
    </xdr:from>
    <xdr:to>
      <xdr:col>116</xdr:col>
      <xdr:colOff>63500</xdr:colOff>
      <xdr:row>62</xdr:row>
      <xdr:rowOff>71438</xdr:rowOff>
    </xdr:to>
    <xdr:cxnSp macro="">
      <xdr:nvCxnSpPr>
        <xdr:cNvPr id="603" name="直線コネクタ 602">
          <a:extLst>
            <a:ext uri="{FF2B5EF4-FFF2-40B4-BE49-F238E27FC236}">
              <a16:creationId xmlns:a16="http://schemas.microsoft.com/office/drawing/2014/main" id="{685A4794-BF98-4BF5-8704-3A22CBE6C0FF}"/>
            </a:ext>
          </a:extLst>
        </xdr:cNvPr>
        <xdr:cNvCxnSpPr/>
      </xdr:nvCxnSpPr>
      <xdr:spPr>
        <a:xfrm>
          <a:off x="21323300" y="10699052"/>
          <a:ext cx="8382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18352</xdr:rowOff>
    </xdr:from>
    <xdr:to>
      <xdr:col>107</xdr:col>
      <xdr:colOff>101600</xdr:colOff>
      <xdr:row>62</xdr:row>
      <xdr:rowOff>119952</xdr:rowOff>
    </xdr:to>
    <xdr:sp macro="" textlink="">
      <xdr:nvSpPr>
        <xdr:cNvPr id="604" name="楕円 603">
          <a:extLst>
            <a:ext uri="{FF2B5EF4-FFF2-40B4-BE49-F238E27FC236}">
              <a16:creationId xmlns:a16="http://schemas.microsoft.com/office/drawing/2014/main" id="{5B28D49C-18AA-42F3-86FB-C1E4B3814FFE}"/>
            </a:ext>
          </a:extLst>
        </xdr:cNvPr>
        <xdr:cNvSpPr/>
      </xdr:nvSpPr>
      <xdr:spPr>
        <a:xfrm>
          <a:off x="20383500" y="10648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69152</xdr:rowOff>
    </xdr:from>
    <xdr:to>
      <xdr:col>111</xdr:col>
      <xdr:colOff>177800</xdr:colOff>
      <xdr:row>62</xdr:row>
      <xdr:rowOff>69152</xdr:rowOff>
    </xdr:to>
    <xdr:cxnSp macro="">
      <xdr:nvCxnSpPr>
        <xdr:cNvPr id="605" name="直線コネクタ 604">
          <a:extLst>
            <a:ext uri="{FF2B5EF4-FFF2-40B4-BE49-F238E27FC236}">
              <a16:creationId xmlns:a16="http://schemas.microsoft.com/office/drawing/2014/main" id="{5FE7ECC7-A8BC-499F-90B9-B26E2A4AEEF1}"/>
            </a:ext>
          </a:extLst>
        </xdr:cNvPr>
        <xdr:cNvCxnSpPr/>
      </xdr:nvCxnSpPr>
      <xdr:spPr>
        <a:xfrm>
          <a:off x="20434300" y="106990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15494</xdr:rowOff>
    </xdr:from>
    <xdr:to>
      <xdr:col>102</xdr:col>
      <xdr:colOff>165100</xdr:colOff>
      <xdr:row>62</xdr:row>
      <xdr:rowOff>117094</xdr:rowOff>
    </xdr:to>
    <xdr:sp macro="" textlink="">
      <xdr:nvSpPr>
        <xdr:cNvPr id="606" name="楕円 605">
          <a:extLst>
            <a:ext uri="{FF2B5EF4-FFF2-40B4-BE49-F238E27FC236}">
              <a16:creationId xmlns:a16="http://schemas.microsoft.com/office/drawing/2014/main" id="{ECBE1527-512C-43C1-A8B3-D8604F1D143D}"/>
            </a:ext>
          </a:extLst>
        </xdr:cNvPr>
        <xdr:cNvSpPr/>
      </xdr:nvSpPr>
      <xdr:spPr>
        <a:xfrm>
          <a:off x="19494500" y="10645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66294</xdr:rowOff>
    </xdr:from>
    <xdr:to>
      <xdr:col>107</xdr:col>
      <xdr:colOff>50800</xdr:colOff>
      <xdr:row>62</xdr:row>
      <xdr:rowOff>69152</xdr:rowOff>
    </xdr:to>
    <xdr:cxnSp macro="">
      <xdr:nvCxnSpPr>
        <xdr:cNvPr id="607" name="直線コネクタ 606">
          <a:extLst>
            <a:ext uri="{FF2B5EF4-FFF2-40B4-BE49-F238E27FC236}">
              <a16:creationId xmlns:a16="http://schemas.microsoft.com/office/drawing/2014/main" id="{8B6DDA97-6B4E-4B6F-ACB9-481BE7ACA47A}"/>
            </a:ext>
          </a:extLst>
        </xdr:cNvPr>
        <xdr:cNvCxnSpPr/>
      </xdr:nvCxnSpPr>
      <xdr:spPr>
        <a:xfrm>
          <a:off x="19545300" y="10696194"/>
          <a:ext cx="889000" cy="2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16637</xdr:rowOff>
    </xdr:from>
    <xdr:to>
      <xdr:col>98</xdr:col>
      <xdr:colOff>38100</xdr:colOff>
      <xdr:row>62</xdr:row>
      <xdr:rowOff>118237</xdr:rowOff>
    </xdr:to>
    <xdr:sp macro="" textlink="">
      <xdr:nvSpPr>
        <xdr:cNvPr id="608" name="楕円 607">
          <a:extLst>
            <a:ext uri="{FF2B5EF4-FFF2-40B4-BE49-F238E27FC236}">
              <a16:creationId xmlns:a16="http://schemas.microsoft.com/office/drawing/2014/main" id="{0A520953-4172-4E4A-A1B5-DD9FBB5F7AC8}"/>
            </a:ext>
          </a:extLst>
        </xdr:cNvPr>
        <xdr:cNvSpPr/>
      </xdr:nvSpPr>
      <xdr:spPr>
        <a:xfrm>
          <a:off x="18605500" y="10646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66294</xdr:rowOff>
    </xdr:from>
    <xdr:to>
      <xdr:col>102</xdr:col>
      <xdr:colOff>114300</xdr:colOff>
      <xdr:row>62</xdr:row>
      <xdr:rowOff>67437</xdr:rowOff>
    </xdr:to>
    <xdr:cxnSp macro="">
      <xdr:nvCxnSpPr>
        <xdr:cNvPr id="609" name="直線コネクタ 608">
          <a:extLst>
            <a:ext uri="{FF2B5EF4-FFF2-40B4-BE49-F238E27FC236}">
              <a16:creationId xmlns:a16="http://schemas.microsoft.com/office/drawing/2014/main" id="{5336FA2F-3797-4742-A56F-E011DA61B1CE}"/>
            </a:ext>
          </a:extLst>
        </xdr:cNvPr>
        <xdr:cNvCxnSpPr/>
      </xdr:nvCxnSpPr>
      <xdr:spPr>
        <a:xfrm flipV="1">
          <a:off x="18656300" y="10696194"/>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67327</xdr:rowOff>
    </xdr:from>
    <xdr:ext cx="469744" cy="259045"/>
    <xdr:sp macro="" textlink="">
      <xdr:nvSpPr>
        <xdr:cNvPr id="610" name="n_1aveValue【学校施設】&#10;一人当たり面積">
          <a:extLst>
            <a:ext uri="{FF2B5EF4-FFF2-40B4-BE49-F238E27FC236}">
              <a16:creationId xmlns:a16="http://schemas.microsoft.com/office/drawing/2014/main" id="{D5BA35C2-98DB-4E4E-8BAF-A6F5A9CDE196}"/>
            </a:ext>
          </a:extLst>
        </xdr:cNvPr>
        <xdr:cNvSpPr txBox="1"/>
      </xdr:nvSpPr>
      <xdr:spPr>
        <a:xfrm>
          <a:off x="21075727" y="10182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88472</xdr:rowOff>
    </xdr:from>
    <xdr:ext cx="469744" cy="259045"/>
    <xdr:sp macro="" textlink="">
      <xdr:nvSpPr>
        <xdr:cNvPr id="611" name="n_2aveValue【学校施設】&#10;一人当たり面積">
          <a:extLst>
            <a:ext uri="{FF2B5EF4-FFF2-40B4-BE49-F238E27FC236}">
              <a16:creationId xmlns:a16="http://schemas.microsoft.com/office/drawing/2014/main" id="{EA2F7F52-C393-4E4F-90E1-7DFB49A2322B}"/>
            </a:ext>
          </a:extLst>
        </xdr:cNvPr>
        <xdr:cNvSpPr txBox="1"/>
      </xdr:nvSpPr>
      <xdr:spPr>
        <a:xfrm>
          <a:off x="20199427" y="10204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91330</xdr:rowOff>
    </xdr:from>
    <xdr:ext cx="469744" cy="259045"/>
    <xdr:sp macro="" textlink="">
      <xdr:nvSpPr>
        <xdr:cNvPr id="612" name="n_3aveValue【学校施設】&#10;一人当たり面積">
          <a:extLst>
            <a:ext uri="{FF2B5EF4-FFF2-40B4-BE49-F238E27FC236}">
              <a16:creationId xmlns:a16="http://schemas.microsoft.com/office/drawing/2014/main" id="{3B3D89FC-61CB-43FF-95B8-23BD8C9C2314}"/>
            </a:ext>
          </a:extLst>
        </xdr:cNvPr>
        <xdr:cNvSpPr txBox="1"/>
      </xdr:nvSpPr>
      <xdr:spPr>
        <a:xfrm>
          <a:off x="19310427" y="10206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118762</xdr:rowOff>
    </xdr:from>
    <xdr:ext cx="469744" cy="259045"/>
    <xdr:sp macro="" textlink="">
      <xdr:nvSpPr>
        <xdr:cNvPr id="613" name="n_4aveValue【学校施設】&#10;一人当たり面積">
          <a:extLst>
            <a:ext uri="{FF2B5EF4-FFF2-40B4-BE49-F238E27FC236}">
              <a16:creationId xmlns:a16="http://schemas.microsoft.com/office/drawing/2014/main" id="{BDE6303D-777F-4410-BDF0-48251946C487}"/>
            </a:ext>
          </a:extLst>
        </xdr:cNvPr>
        <xdr:cNvSpPr txBox="1"/>
      </xdr:nvSpPr>
      <xdr:spPr>
        <a:xfrm>
          <a:off x="18421427" y="10234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111079</xdr:rowOff>
    </xdr:from>
    <xdr:ext cx="469744" cy="259045"/>
    <xdr:sp macro="" textlink="">
      <xdr:nvSpPr>
        <xdr:cNvPr id="614" name="n_1mainValue【学校施設】&#10;一人当たり面積">
          <a:extLst>
            <a:ext uri="{FF2B5EF4-FFF2-40B4-BE49-F238E27FC236}">
              <a16:creationId xmlns:a16="http://schemas.microsoft.com/office/drawing/2014/main" id="{8564733C-5D44-4304-A9A8-81C6E5778B04}"/>
            </a:ext>
          </a:extLst>
        </xdr:cNvPr>
        <xdr:cNvSpPr txBox="1"/>
      </xdr:nvSpPr>
      <xdr:spPr>
        <a:xfrm>
          <a:off x="21075727" y="10740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111079</xdr:rowOff>
    </xdr:from>
    <xdr:ext cx="469744" cy="259045"/>
    <xdr:sp macro="" textlink="">
      <xdr:nvSpPr>
        <xdr:cNvPr id="615" name="n_2mainValue【学校施設】&#10;一人当たり面積">
          <a:extLst>
            <a:ext uri="{FF2B5EF4-FFF2-40B4-BE49-F238E27FC236}">
              <a16:creationId xmlns:a16="http://schemas.microsoft.com/office/drawing/2014/main" id="{B0654D1F-B17E-40ED-8EF5-E88AF83452BA}"/>
            </a:ext>
          </a:extLst>
        </xdr:cNvPr>
        <xdr:cNvSpPr txBox="1"/>
      </xdr:nvSpPr>
      <xdr:spPr>
        <a:xfrm>
          <a:off x="20199427" y="10740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108221</xdr:rowOff>
    </xdr:from>
    <xdr:ext cx="469744" cy="259045"/>
    <xdr:sp macro="" textlink="">
      <xdr:nvSpPr>
        <xdr:cNvPr id="616" name="n_3mainValue【学校施設】&#10;一人当たり面積">
          <a:extLst>
            <a:ext uri="{FF2B5EF4-FFF2-40B4-BE49-F238E27FC236}">
              <a16:creationId xmlns:a16="http://schemas.microsoft.com/office/drawing/2014/main" id="{CD893C2A-F60F-4FA8-9C45-25329D29926C}"/>
            </a:ext>
          </a:extLst>
        </xdr:cNvPr>
        <xdr:cNvSpPr txBox="1"/>
      </xdr:nvSpPr>
      <xdr:spPr>
        <a:xfrm>
          <a:off x="19310427" y="107381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109364</xdr:rowOff>
    </xdr:from>
    <xdr:ext cx="469744" cy="259045"/>
    <xdr:sp macro="" textlink="">
      <xdr:nvSpPr>
        <xdr:cNvPr id="617" name="n_4mainValue【学校施設】&#10;一人当たり面積">
          <a:extLst>
            <a:ext uri="{FF2B5EF4-FFF2-40B4-BE49-F238E27FC236}">
              <a16:creationId xmlns:a16="http://schemas.microsoft.com/office/drawing/2014/main" id="{71F86C69-3EA7-4716-AF19-05A4483907B3}"/>
            </a:ext>
          </a:extLst>
        </xdr:cNvPr>
        <xdr:cNvSpPr txBox="1"/>
      </xdr:nvSpPr>
      <xdr:spPr>
        <a:xfrm>
          <a:off x="18421427" y="10739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18" name="正方形/長方形 617">
          <a:extLst>
            <a:ext uri="{FF2B5EF4-FFF2-40B4-BE49-F238E27FC236}">
              <a16:creationId xmlns:a16="http://schemas.microsoft.com/office/drawing/2014/main" id="{62DE0FFF-75EF-4754-81A0-BFFA833C8BC8}"/>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19" name="正方形/長方形 618">
          <a:extLst>
            <a:ext uri="{FF2B5EF4-FFF2-40B4-BE49-F238E27FC236}">
              <a16:creationId xmlns:a16="http://schemas.microsoft.com/office/drawing/2014/main" id="{935739A2-C67C-4589-838E-3501DEAFB7C4}"/>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0" name="正方形/長方形 619">
          <a:extLst>
            <a:ext uri="{FF2B5EF4-FFF2-40B4-BE49-F238E27FC236}">
              <a16:creationId xmlns:a16="http://schemas.microsoft.com/office/drawing/2014/main" id="{ACEFEB0D-A08A-4BF4-ADE2-1930F83A48EF}"/>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1" name="正方形/長方形 620">
          <a:extLst>
            <a:ext uri="{FF2B5EF4-FFF2-40B4-BE49-F238E27FC236}">
              <a16:creationId xmlns:a16="http://schemas.microsoft.com/office/drawing/2014/main" id="{E305AE2F-C294-4371-82A8-5393288F1766}"/>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2" name="正方形/長方形 621">
          <a:extLst>
            <a:ext uri="{FF2B5EF4-FFF2-40B4-BE49-F238E27FC236}">
              <a16:creationId xmlns:a16="http://schemas.microsoft.com/office/drawing/2014/main" id="{2ADACBEB-F128-40B7-832B-42ED8A7A6F18}"/>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3" name="正方形/長方形 622">
          <a:extLst>
            <a:ext uri="{FF2B5EF4-FFF2-40B4-BE49-F238E27FC236}">
              <a16:creationId xmlns:a16="http://schemas.microsoft.com/office/drawing/2014/main" id="{A854FDED-0099-4309-BEE9-036AB51DA2E7}"/>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4" name="正方形/長方形 623">
          <a:extLst>
            <a:ext uri="{FF2B5EF4-FFF2-40B4-BE49-F238E27FC236}">
              <a16:creationId xmlns:a16="http://schemas.microsoft.com/office/drawing/2014/main" id="{C89B9FEA-2B06-476A-8392-461ADAA2A37E}"/>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5" name="正方形/長方形 624">
          <a:extLst>
            <a:ext uri="{FF2B5EF4-FFF2-40B4-BE49-F238E27FC236}">
              <a16:creationId xmlns:a16="http://schemas.microsoft.com/office/drawing/2014/main" id="{8AF5A5A1-ED18-4E5F-B95B-ACB1B85887B3}"/>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26" name="テキスト ボックス 625">
          <a:extLst>
            <a:ext uri="{FF2B5EF4-FFF2-40B4-BE49-F238E27FC236}">
              <a16:creationId xmlns:a16="http://schemas.microsoft.com/office/drawing/2014/main" id="{D3466A0E-6F21-414E-ABA6-1B44B361D14B}"/>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27" name="直線コネクタ 626">
          <a:extLst>
            <a:ext uri="{FF2B5EF4-FFF2-40B4-BE49-F238E27FC236}">
              <a16:creationId xmlns:a16="http://schemas.microsoft.com/office/drawing/2014/main" id="{4D9E3C69-C903-46B1-943B-55EDFBA9D92A}"/>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28" name="テキスト ボックス 627">
          <a:extLst>
            <a:ext uri="{FF2B5EF4-FFF2-40B4-BE49-F238E27FC236}">
              <a16:creationId xmlns:a16="http://schemas.microsoft.com/office/drawing/2014/main" id="{02D35BCF-1228-4A15-930E-896049906A9A}"/>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29" name="直線コネクタ 628">
          <a:extLst>
            <a:ext uri="{FF2B5EF4-FFF2-40B4-BE49-F238E27FC236}">
              <a16:creationId xmlns:a16="http://schemas.microsoft.com/office/drawing/2014/main" id="{C8184481-176A-495A-BA1A-56A4D07568FB}"/>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0" name="テキスト ボックス 629">
          <a:extLst>
            <a:ext uri="{FF2B5EF4-FFF2-40B4-BE49-F238E27FC236}">
              <a16:creationId xmlns:a16="http://schemas.microsoft.com/office/drawing/2014/main" id="{9981C513-4069-434F-A3AC-F924E276E8E8}"/>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1" name="直線コネクタ 630">
          <a:extLst>
            <a:ext uri="{FF2B5EF4-FFF2-40B4-BE49-F238E27FC236}">
              <a16:creationId xmlns:a16="http://schemas.microsoft.com/office/drawing/2014/main" id="{3A8D7CA1-255C-45C7-A498-D2523D680B77}"/>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32" name="テキスト ボックス 631">
          <a:extLst>
            <a:ext uri="{FF2B5EF4-FFF2-40B4-BE49-F238E27FC236}">
              <a16:creationId xmlns:a16="http://schemas.microsoft.com/office/drawing/2014/main" id="{BFE90033-EDBA-4E9F-9526-D5B746233FB3}"/>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33" name="直線コネクタ 632">
          <a:extLst>
            <a:ext uri="{FF2B5EF4-FFF2-40B4-BE49-F238E27FC236}">
              <a16:creationId xmlns:a16="http://schemas.microsoft.com/office/drawing/2014/main" id="{E537413C-059A-420A-885A-FCA7DCAEB72A}"/>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34" name="テキスト ボックス 633">
          <a:extLst>
            <a:ext uri="{FF2B5EF4-FFF2-40B4-BE49-F238E27FC236}">
              <a16:creationId xmlns:a16="http://schemas.microsoft.com/office/drawing/2014/main" id="{1F4952E9-42F9-4AB5-8267-6A0C09A1E531}"/>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35" name="直線コネクタ 634">
          <a:extLst>
            <a:ext uri="{FF2B5EF4-FFF2-40B4-BE49-F238E27FC236}">
              <a16:creationId xmlns:a16="http://schemas.microsoft.com/office/drawing/2014/main" id="{977996B4-4842-44D9-A972-3EC3BC543D65}"/>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36" name="テキスト ボックス 635">
          <a:extLst>
            <a:ext uri="{FF2B5EF4-FFF2-40B4-BE49-F238E27FC236}">
              <a16:creationId xmlns:a16="http://schemas.microsoft.com/office/drawing/2014/main" id="{2BF3FF4D-11EE-49F9-960A-6824230FA226}"/>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37" name="直線コネクタ 636">
          <a:extLst>
            <a:ext uri="{FF2B5EF4-FFF2-40B4-BE49-F238E27FC236}">
              <a16:creationId xmlns:a16="http://schemas.microsoft.com/office/drawing/2014/main" id="{39B64FF4-A0CD-4FCD-9009-71627BE3A155}"/>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38" name="テキスト ボックス 637">
          <a:extLst>
            <a:ext uri="{FF2B5EF4-FFF2-40B4-BE49-F238E27FC236}">
              <a16:creationId xmlns:a16="http://schemas.microsoft.com/office/drawing/2014/main" id="{63314773-BA57-49C9-914C-A6248F32B5E6}"/>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39" name="直線コネクタ 638">
          <a:extLst>
            <a:ext uri="{FF2B5EF4-FFF2-40B4-BE49-F238E27FC236}">
              <a16:creationId xmlns:a16="http://schemas.microsoft.com/office/drawing/2014/main" id="{AF23A5A0-ED5B-4348-AE45-F91D740A706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40" name="テキスト ボックス 639">
          <a:extLst>
            <a:ext uri="{FF2B5EF4-FFF2-40B4-BE49-F238E27FC236}">
              <a16:creationId xmlns:a16="http://schemas.microsoft.com/office/drawing/2014/main" id="{1BC262FB-9EE9-43DD-8A7A-31F6F811D5E0}"/>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41" name="【児童館】&#10;有形固定資産減価償却率グラフ枠">
          <a:extLst>
            <a:ext uri="{FF2B5EF4-FFF2-40B4-BE49-F238E27FC236}">
              <a16:creationId xmlns:a16="http://schemas.microsoft.com/office/drawing/2014/main" id="{29E8C68B-9DBB-45AC-8586-C9CE65908A04}"/>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43814</xdr:rowOff>
    </xdr:from>
    <xdr:to>
      <xdr:col>85</xdr:col>
      <xdr:colOff>126364</xdr:colOff>
      <xdr:row>86</xdr:row>
      <xdr:rowOff>114300</xdr:rowOff>
    </xdr:to>
    <xdr:cxnSp macro="">
      <xdr:nvCxnSpPr>
        <xdr:cNvPr id="642" name="直線コネクタ 641">
          <a:extLst>
            <a:ext uri="{FF2B5EF4-FFF2-40B4-BE49-F238E27FC236}">
              <a16:creationId xmlns:a16="http://schemas.microsoft.com/office/drawing/2014/main" id="{D124398A-1466-4123-B74E-4FCEF8A02FA5}"/>
            </a:ext>
          </a:extLst>
        </xdr:cNvPr>
        <xdr:cNvCxnSpPr/>
      </xdr:nvCxnSpPr>
      <xdr:spPr>
        <a:xfrm flipV="1">
          <a:off x="16318864" y="13416914"/>
          <a:ext cx="0" cy="1442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643" name="【児童館】&#10;有形固定資産減価償却率最小値テキスト">
          <a:extLst>
            <a:ext uri="{FF2B5EF4-FFF2-40B4-BE49-F238E27FC236}">
              <a16:creationId xmlns:a16="http://schemas.microsoft.com/office/drawing/2014/main" id="{E5CD50B1-0579-449B-8E86-D3EA4FFE56A9}"/>
            </a:ext>
          </a:extLst>
        </xdr:cNvPr>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644" name="直線コネクタ 643">
          <a:extLst>
            <a:ext uri="{FF2B5EF4-FFF2-40B4-BE49-F238E27FC236}">
              <a16:creationId xmlns:a16="http://schemas.microsoft.com/office/drawing/2014/main" id="{1015D268-2688-413D-9B98-3C130D88A8D6}"/>
            </a:ext>
          </a:extLst>
        </xdr:cNvPr>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161941</xdr:rowOff>
    </xdr:from>
    <xdr:ext cx="405111" cy="259045"/>
    <xdr:sp macro="" textlink="">
      <xdr:nvSpPr>
        <xdr:cNvPr id="645" name="【児童館】&#10;有形固定資産減価償却率最大値テキスト">
          <a:extLst>
            <a:ext uri="{FF2B5EF4-FFF2-40B4-BE49-F238E27FC236}">
              <a16:creationId xmlns:a16="http://schemas.microsoft.com/office/drawing/2014/main" id="{A7F75528-C7E1-479E-BA1D-952E35BBD5E6}"/>
            </a:ext>
          </a:extLst>
        </xdr:cNvPr>
        <xdr:cNvSpPr txBox="1"/>
      </xdr:nvSpPr>
      <xdr:spPr>
        <a:xfrm>
          <a:off x="16357600" y="13192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43814</xdr:rowOff>
    </xdr:from>
    <xdr:to>
      <xdr:col>86</xdr:col>
      <xdr:colOff>25400</xdr:colOff>
      <xdr:row>78</xdr:row>
      <xdr:rowOff>43814</xdr:rowOff>
    </xdr:to>
    <xdr:cxnSp macro="">
      <xdr:nvCxnSpPr>
        <xdr:cNvPr id="646" name="直線コネクタ 645">
          <a:extLst>
            <a:ext uri="{FF2B5EF4-FFF2-40B4-BE49-F238E27FC236}">
              <a16:creationId xmlns:a16="http://schemas.microsoft.com/office/drawing/2014/main" id="{AD2C7A5F-A562-4E1B-BCD7-1FD58A6B8E94}"/>
            </a:ext>
          </a:extLst>
        </xdr:cNvPr>
        <xdr:cNvCxnSpPr/>
      </xdr:nvCxnSpPr>
      <xdr:spPr>
        <a:xfrm>
          <a:off x="16230600" y="134169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40657</xdr:rowOff>
    </xdr:from>
    <xdr:ext cx="405111" cy="259045"/>
    <xdr:sp macro="" textlink="">
      <xdr:nvSpPr>
        <xdr:cNvPr id="647" name="【児童館】&#10;有形固定資産減価償却率平均値テキスト">
          <a:extLst>
            <a:ext uri="{FF2B5EF4-FFF2-40B4-BE49-F238E27FC236}">
              <a16:creationId xmlns:a16="http://schemas.microsoft.com/office/drawing/2014/main" id="{5C3C4F56-4A24-445C-A376-8C84377EE2C8}"/>
            </a:ext>
          </a:extLst>
        </xdr:cNvPr>
        <xdr:cNvSpPr txBox="1"/>
      </xdr:nvSpPr>
      <xdr:spPr>
        <a:xfrm>
          <a:off x="16357600" y="140995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17780</xdr:rowOff>
    </xdr:from>
    <xdr:to>
      <xdr:col>85</xdr:col>
      <xdr:colOff>177800</xdr:colOff>
      <xdr:row>83</xdr:row>
      <xdr:rowOff>119380</xdr:rowOff>
    </xdr:to>
    <xdr:sp macro="" textlink="">
      <xdr:nvSpPr>
        <xdr:cNvPr id="648" name="フローチャート: 判断 647">
          <a:extLst>
            <a:ext uri="{FF2B5EF4-FFF2-40B4-BE49-F238E27FC236}">
              <a16:creationId xmlns:a16="http://schemas.microsoft.com/office/drawing/2014/main" id="{372CCAB6-6658-446C-89DC-CA0060D2D46E}"/>
            </a:ext>
          </a:extLst>
        </xdr:cNvPr>
        <xdr:cNvSpPr/>
      </xdr:nvSpPr>
      <xdr:spPr>
        <a:xfrm>
          <a:off x="16268700" y="1424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2539</xdr:rowOff>
    </xdr:from>
    <xdr:to>
      <xdr:col>81</xdr:col>
      <xdr:colOff>101600</xdr:colOff>
      <xdr:row>83</xdr:row>
      <xdr:rowOff>104139</xdr:rowOff>
    </xdr:to>
    <xdr:sp macro="" textlink="">
      <xdr:nvSpPr>
        <xdr:cNvPr id="649" name="フローチャート: 判断 648">
          <a:extLst>
            <a:ext uri="{FF2B5EF4-FFF2-40B4-BE49-F238E27FC236}">
              <a16:creationId xmlns:a16="http://schemas.microsoft.com/office/drawing/2014/main" id="{0E2DA693-93CE-4053-9108-30C309C15EAA}"/>
            </a:ext>
          </a:extLst>
        </xdr:cNvPr>
        <xdr:cNvSpPr/>
      </xdr:nvSpPr>
      <xdr:spPr>
        <a:xfrm>
          <a:off x="15430500" y="14232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114936</xdr:rowOff>
    </xdr:from>
    <xdr:to>
      <xdr:col>76</xdr:col>
      <xdr:colOff>165100</xdr:colOff>
      <xdr:row>83</xdr:row>
      <xdr:rowOff>45086</xdr:rowOff>
    </xdr:to>
    <xdr:sp macro="" textlink="">
      <xdr:nvSpPr>
        <xdr:cNvPr id="650" name="フローチャート: 判断 649">
          <a:extLst>
            <a:ext uri="{FF2B5EF4-FFF2-40B4-BE49-F238E27FC236}">
              <a16:creationId xmlns:a16="http://schemas.microsoft.com/office/drawing/2014/main" id="{67E7E645-D51B-4065-9E7C-B1FD742DD0AB}"/>
            </a:ext>
          </a:extLst>
        </xdr:cNvPr>
        <xdr:cNvSpPr/>
      </xdr:nvSpPr>
      <xdr:spPr>
        <a:xfrm>
          <a:off x="14541500" y="14173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65405</xdr:rowOff>
    </xdr:from>
    <xdr:to>
      <xdr:col>72</xdr:col>
      <xdr:colOff>38100</xdr:colOff>
      <xdr:row>82</xdr:row>
      <xdr:rowOff>167005</xdr:rowOff>
    </xdr:to>
    <xdr:sp macro="" textlink="">
      <xdr:nvSpPr>
        <xdr:cNvPr id="651" name="フローチャート: 判断 650">
          <a:extLst>
            <a:ext uri="{FF2B5EF4-FFF2-40B4-BE49-F238E27FC236}">
              <a16:creationId xmlns:a16="http://schemas.microsoft.com/office/drawing/2014/main" id="{BE378A06-18CD-4665-BB18-8927B232D3DC}"/>
            </a:ext>
          </a:extLst>
        </xdr:cNvPr>
        <xdr:cNvSpPr/>
      </xdr:nvSpPr>
      <xdr:spPr>
        <a:xfrm>
          <a:off x="13652500" y="1412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44450</xdr:rowOff>
    </xdr:from>
    <xdr:to>
      <xdr:col>67</xdr:col>
      <xdr:colOff>101600</xdr:colOff>
      <xdr:row>82</xdr:row>
      <xdr:rowOff>146050</xdr:rowOff>
    </xdr:to>
    <xdr:sp macro="" textlink="">
      <xdr:nvSpPr>
        <xdr:cNvPr id="652" name="フローチャート: 判断 651">
          <a:extLst>
            <a:ext uri="{FF2B5EF4-FFF2-40B4-BE49-F238E27FC236}">
              <a16:creationId xmlns:a16="http://schemas.microsoft.com/office/drawing/2014/main" id="{C7034D63-92D9-4B92-8A3B-26789F782C56}"/>
            </a:ext>
          </a:extLst>
        </xdr:cNvPr>
        <xdr:cNvSpPr/>
      </xdr:nvSpPr>
      <xdr:spPr>
        <a:xfrm>
          <a:off x="12763500" y="1410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3" name="テキスト ボックス 652">
          <a:extLst>
            <a:ext uri="{FF2B5EF4-FFF2-40B4-BE49-F238E27FC236}">
              <a16:creationId xmlns:a16="http://schemas.microsoft.com/office/drawing/2014/main" id="{5032727A-78EA-49A2-88E5-BD6279BE94E3}"/>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4" name="テキスト ボックス 653">
          <a:extLst>
            <a:ext uri="{FF2B5EF4-FFF2-40B4-BE49-F238E27FC236}">
              <a16:creationId xmlns:a16="http://schemas.microsoft.com/office/drawing/2014/main" id="{2A3D4819-726B-41C3-9E6C-D84E5FA57974}"/>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5" name="テキスト ボックス 654">
          <a:extLst>
            <a:ext uri="{FF2B5EF4-FFF2-40B4-BE49-F238E27FC236}">
              <a16:creationId xmlns:a16="http://schemas.microsoft.com/office/drawing/2014/main" id="{6EC18E94-2D1C-4FD4-9D73-2FE01D1F1CC9}"/>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6" name="テキスト ボックス 655">
          <a:extLst>
            <a:ext uri="{FF2B5EF4-FFF2-40B4-BE49-F238E27FC236}">
              <a16:creationId xmlns:a16="http://schemas.microsoft.com/office/drawing/2014/main" id="{CB406A6A-32C8-4F71-AC2D-15359B1D31D5}"/>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57" name="テキスト ボックス 656">
          <a:extLst>
            <a:ext uri="{FF2B5EF4-FFF2-40B4-BE49-F238E27FC236}">
              <a16:creationId xmlns:a16="http://schemas.microsoft.com/office/drawing/2014/main" id="{075D0BF7-6C65-4943-BC8D-1439568DC9D1}"/>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116839</xdr:rowOff>
    </xdr:from>
    <xdr:to>
      <xdr:col>85</xdr:col>
      <xdr:colOff>177800</xdr:colOff>
      <xdr:row>84</xdr:row>
      <xdr:rowOff>46989</xdr:rowOff>
    </xdr:to>
    <xdr:sp macro="" textlink="">
      <xdr:nvSpPr>
        <xdr:cNvPr id="658" name="楕円 657">
          <a:extLst>
            <a:ext uri="{FF2B5EF4-FFF2-40B4-BE49-F238E27FC236}">
              <a16:creationId xmlns:a16="http://schemas.microsoft.com/office/drawing/2014/main" id="{68544F67-E5BC-438B-8480-F6A4C5EB715B}"/>
            </a:ext>
          </a:extLst>
        </xdr:cNvPr>
        <xdr:cNvSpPr/>
      </xdr:nvSpPr>
      <xdr:spPr>
        <a:xfrm>
          <a:off x="16268700" y="14347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95266</xdr:rowOff>
    </xdr:from>
    <xdr:ext cx="405111" cy="259045"/>
    <xdr:sp macro="" textlink="">
      <xdr:nvSpPr>
        <xdr:cNvPr id="659" name="【児童館】&#10;有形固定資産減価償却率該当値テキスト">
          <a:extLst>
            <a:ext uri="{FF2B5EF4-FFF2-40B4-BE49-F238E27FC236}">
              <a16:creationId xmlns:a16="http://schemas.microsoft.com/office/drawing/2014/main" id="{D82735F7-B136-42BC-8CC6-3BD57F63B127}"/>
            </a:ext>
          </a:extLst>
        </xdr:cNvPr>
        <xdr:cNvSpPr txBox="1"/>
      </xdr:nvSpPr>
      <xdr:spPr>
        <a:xfrm>
          <a:off x="16357600" y="14325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67311</xdr:rowOff>
    </xdr:from>
    <xdr:to>
      <xdr:col>81</xdr:col>
      <xdr:colOff>101600</xdr:colOff>
      <xdr:row>83</xdr:row>
      <xdr:rowOff>168911</xdr:rowOff>
    </xdr:to>
    <xdr:sp macro="" textlink="">
      <xdr:nvSpPr>
        <xdr:cNvPr id="660" name="楕円 659">
          <a:extLst>
            <a:ext uri="{FF2B5EF4-FFF2-40B4-BE49-F238E27FC236}">
              <a16:creationId xmlns:a16="http://schemas.microsoft.com/office/drawing/2014/main" id="{1441C9BA-67B6-46DB-AD76-AD887C40D9A8}"/>
            </a:ext>
          </a:extLst>
        </xdr:cNvPr>
        <xdr:cNvSpPr/>
      </xdr:nvSpPr>
      <xdr:spPr>
        <a:xfrm>
          <a:off x="15430500" y="14297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118111</xdr:rowOff>
    </xdr:from>
    <xdr:to>
      <xdr:col>85</xdr:col>
      <xdr:colOff>127000</xdr:colOff>
      <xdr:row>83</xdr:row>
      <xdr:rowOff>167639</xdr:rowOff>
    </xdr:to>
    <xdr:cxnSp macro="">
      <xdr:nvCxnSpPr>
        <xdr:cNvPr id="661" name="直線コネクタ 660">
          <a:extLst>
            <a:ext uri="{FF2B5EF4-FFF2-40B4-BE49-F238E27FC236}">
              <a16:creationId xmlns:a16="http://schemas.microsoft.com/office/drawing/2014/main" id="{69DBE2CE-C90D-4983-8EC1-A38F8FC435B3}"/>
            </a:ext>
          </a:extLst>
        </xdr:cNvPr>
        <xdr:cNvCxnSpPr/>
      </xdr:nvCxnSpPr>
      <xdr:spPr>
        <a:xfrm>
          <a:off x="15481300" y="14348461"/>
          <a:ext cx="838200" cy="49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42545</xdr:rowOff>
    </xdr:from>
    <xdr:to>
      <xdr:col>76</xdr:col>
      <xdr:colOff>165100</xdr:colOff>
      <xdr:row>83</xdr:row>
      <xdr:rowOff>144145</xdr:rowOff>
    </xdr:to>
    <xdr:sp macro="" textlink="">
      <xdr:nvSpPr>
        <xdr:cNvPr id="662" name="楕円 661">
          <a:extLst>
            <a:ext uri="{FF2B5EF4-FFF2-40B4-BE49-F238E27FC236}">
              <a16:creationId xmlns:a16="http://schemas.microsoft.com/office/drawing/2014/main" id="{CAA05E05-84D2-49F3-999E-C6A9386D497A}"/>
            </a:ext>
          </a:extLst>
        </xdr:cNvPr>
        <xdr:cNvSpPr/>
      </xdr:nvSpPr>
      <xdr:spPr>
        <a:xfrm>
          <a:off x="14541500" y="14272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93345</xdr:rowOff>
    </xdr:from>
    <xdr:to>
      <xdr:col>81</xdr:col>
      <xdr:colOff>50800</xdr:colOff>
      <xdr:row>83</xdr:row>
      <xdr:rowOff>118111</xdr:rowOff>
    </xdr:to>
    <xdr:cxnSp macro="">
      <xdr:nvCxnSpPr>
        <xdr:cNvPr id="663" name="直線コネクタ 662">
          <a:extLst>
            <a:ext uri="{FF2B5EF4-FFF2-40B4-BE49-F238E27FC236}">
              <a16:creationId xmlns:a16="http://schemas.microsoft.com/office/drawing/2014/main" id="{D33725F6-6C03-4851-8CF0-79F4CEFECB0F}"/>
            </a:ext>
          </a:extLst>
        </xdr:cNvPr>
        <xdr:cNvCxnSpPr/>
      </xdr:nvCxnSpPr>
      <xdr:spPr>
        <a:xfrm>
          <a:off x="14592300" y="14323695"/>
          <a:ext cx="889000" cy="24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158750</xdr:rowOff>
    </xdr:from>
    <xdr:to>
      <xdr:col>72</xdr:col>
      <xdr:colOff>38100</xdr:colOff>
      <xdr:row>83</xdr:row>
      <xdr:rowOff>88900</xdr:rowOff>
    </xdr:to>
    <xdr:sp macro="" textlink="">
      <xdr:nvSpPr>
        <xdr:cNvPr id="664" name="楕円 663">
          <a:extLst>
            <a:ext uri="{FF2B5EF4-FFF2-40B4-BE49-F238E27FC236}">
              <a16:creationId xmlns:a16="http://schemas.microsoft.com/office/drawing/2014/main" id="{A1CF883D-D546-47F7-90E8-B063F857977B}"/>
            </a:ext>
          </a:extLst>
        </xdr:cNvPr>
        <xdr:cNvSpPr/>
      </xdr:nvSpPr>
      <xdr:spPr>
        <a:xfrm>
          <a:off x="13652500" y="1421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38100</xdr:rowOff>
    </xdr:from>
    <xdr:to>
      <xdr:col>76</xdr:col>
      <xdr:colOff>114300</xdr:colOff>
      <xdr:row>83</xdr:row>
      <xdr:rowOff>93345</xdr:rowOff>
    </xdr:to>
    <xdr:cxnSp macro="">
      <xdr:nvCxnSpPr>
        <xdr:cNvPr id="665" name="直線コネクタ 664">
          <a:extLst>
            <a:ext uri="{FF2B5EF4-FFF2-40B4-BE49-F238E27FC236}">
              <a16:creationId xmlns:a16="http://schemas.microsoft.com/office/drawing/2014/main" id="{9A3A9ADF-0533-4BB3-AACC-FAF859C42AA9}"/>
            </a:ext>
          </a:extLst>
        </xdr:cNvPr>
        <xdr:cNvCxnSpPr/>
      </xdr:nvCxnSpPr>
      <xdr:spPr>
        <a:xfrm>
          <a:off x="13703300" y="14268450"/>
          <a:ext cx="88900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95886</xdr:rowOff>
    </xdr:from>
    <xdr:to>
      <xdr:col>67</xdr:col>
      <xdr:colOff>101600</xdr:colOff>
      <xdr:row>83</xdr:row>
      <xdr:rowOff>26036</xdr:rowOff>
    </xdr:to>
    <xdr:sp macro="" textlink="">
      <xdr:nvSpPr>
        <xdr:cNvPr id="666" name="楕円 665">
          <a:extLst>
            <a:ext uri="{FF2B5EF4-FFF2-40B4-BE49-F238E27FC236}">
              <a16:creationId xmlns:a16="http://schemas.microsoft.com/office/drawing/2014/main" id="{9159FA0F-EFD7-47F5-9F13-EB62F4D75E10}"/>
            </a:ext>
          </a:extLst>
        </xdr:cNvPr>
        <xdr:cNvSpPr/>
      </xdr:nvSpPr>
      <xdr:spPr>
        <a:xfrm>
          <a:off x="12763500" y="14154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146686</xdr:rowOff>
    </xdr:from>
    <xdr:to>
      <xdr:col>71</xdr:col>
      <xdr:colOff>177800</xdr:colOff>
      <xdr:row>83</xdr:row>
      <xdr:rowOff>38100</xdr:rowOff>
    </xdr:to>
    <xdr:cxnSp macro="">
      <xdr:nvCxnSpPr>
        <xdr:cNvPr id="667" name="直線コネクタ 666">
          <a:extLst>
            <a:ext uri="{FF2B5EF4-FFF2-40B4-BE49-F238E27FC236}">
              <a16:creationId xmlns:a16="http://schemas.microsoft.com/office/drawing/2014/main" id="{BA8E89D9-059A-4AF3-9D16-37F964023928}"/>
            </a:ext>
          </a:extLst>
        </xdr:cNvPr>
        <xdr:cNvCxnSpPr/>
      </xdr:nvCxnSpPr>
      <xdr:spPr>
        <a:xfrm>
          <a:off x="12814300" y="14205586"/>
          <a:ext cx="889000" cy="62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120666</xdr:rowOff>
    </xdr:from>
    <xdr:ext cx="405111" cy="259045"/>
    <xdr:sp macro="" textlink="">
      <xdr:nvSpPr>
        <xdr:cNvPr id="668" name="n_1aveValue【児童館】&#10;有形固定資産減価償却率">
          <a:extLst>
            <a:ext uri="{FF2B5EF4-FFF2-40B4-BE49-F238E27FC236}">
              <a16:creationId xmlns:a16="http://schemas.microsoft.com/office/drawing/2014/main" id="{670CA823-B5F5-4F34-8A34-52CC009707C6}"/>
            </a:ext>
          </a:extLst>
        </xdr:cNvPr>
        <xdr:cNvSpPr txBox="1"/>
      </xdr:nvSpPr>
      <xdr:spPr>
        <a:xfrm>
          <a:off x="15266044" y="14008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61613</xdr:rowOff>
    </xdr:from>
    <xdr:ext cx="405111" cy="259045"/>
    <xdr:sp macro="" textlink="">
      <xdr:nvSpPr>
        <xdr:cNvPr id="669" name="n_2aveValue【児童館】&#10;有形固定資産減価償却率">
          <a:extLst>
            <a:ext uri="{FF2B5EF4-FFF2-40B4-BE49-F238E27FC236}">
              <a16:creationId xmlns:a16="http://schemas.microsoft.com/office/drawing/2014/main" id="{DCDF9D6D-73E7-4ECB-9442-BB55FC2D2C65}"/>
            </a:ext>
          </a:extLst>
        </xdr:cNvPr>
        <xdr:cNvSpPr txBox="1"/>
      </xdr:nvSpPr>
      <xdr:spPr>
        <a:xfrm>
          <a:off x="14389744" y="13949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12082</xdr:rowOff>
    </xdr:from>
    <xdr:ext cx="405111" cy="259045"/>
    <xdr:sp macro="" textlink="">
      <xdr:nvSpPr>
        <xdr:cNvPr id="670" name="n_3aveValue【児童館】&#10;有形固定資産減価償却率">
          <a:extLst>
            <a:ext uri="{FF2B5EF4-FFF2-40B4-BE49-F238E27FC236}">
              <a16:creationId xmlns:a16="http://schemas.microsoft.com/office/drawing/2014/main" id="{ACCFB608-1EDA-47B6-BB03-663E67EFC6C1}"/>
            </a:ext>
          </a:extLst>
        </xdr:cNvPr>
        <xdr:cNvSpPr txBox="1"/>
      </xdr:nvSpPr>
      <xdr:spPr>
        <a:xfrm>
          <a:off x="13500744" y="13899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162577</xdr:rowOff>
    </xdr:from>
    <xdr:ext cx="405111" cy="259045"/>
    <xdr:sp macro="" textlink="">
      <xdr:nvSpPr>
        <xdr:cNvPr id="671" name="n_4aveValue【児童館】&#10;有形固定資産減価償却率">
          <a:extLst>
            <a:ext uri="{FF2B5EF4-FFF2-40B4-BE49-F238E27FC236}">
              <a16:creationId xmlns:a16="http://schemas.microsoft.com/office/drawing/2014/main" id="{17D99CDA-0BE0-42D2-B203-25B60B5CCDBE}"/>
            </a:ext>
          </a:extLst>
        </xdr:cNvPr>
        <xdr:cNvSpPr txBox="1"/>
      </xdr:nvSpPr>
      <xdr:spPr>
        <a:xfrm>
          <a:off x="12611744" y="13878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160038</xdr:rowOff>
    </xdr:from>
    <xdr:ext cx="405111" cy="259045"/>
    <xdr:sp macro="" textlink="">
      <xdr:nvSpPr>
        <xdr:cNvPr id="672" name="n_1mainValue【児童館】&#10;有形固定資産減価償却率">
          <a:extLst>
            <a:ext uri="{FF2B5EF4-FFF2-40B4-BE49-F238E27FC236}">
              <a16:creationId xmlns:a16="http://schemas.microsoft.com/office/drawing/2014/main" id="{35EEEF72-9548-4719-BBD7-249D97A2E330}"/>
            </a:ext>
          </a:extLst>
        </xdr:cNvPr>
        <xdr:cNvSpPr txBox="1"/>
      </xdr:nvSpPr>
      <xdr:spPr>
        <a:xfrm>
          <a:off x="15266044" y="14390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135272</xdr:rowOff>
    </xdr:from>
    <xdr:ext cx="405111" cy="259045"/>
    <xdr:sp macro="" textlink="">
      <xdr:nvSpPr>
        <xdr:cNvPr id="673" name="n_2mainValue【児童館】&#10;有形固定資産減価償却率">
          <a:extLst>
            <a:ext uri="{FF2B5EF4-FFF2-40B4-BE49-F238E27FC236}">
              <a16:creationId xmlns:a16="http://schemas.microsoft.com/office/drawing/2014/main" id="{00A55BE1-4F9E-4113-8B74-8B207FBFAE20}"/>
            </a:ext>
          </a:extLst>
        </xdr:cNvPr>
        <xdr:cNvSpPr txBox="1"/>
      </xdr:nvSpPr>
      <xdr:spPr>
        <a:xfrm>
          <a:off x="14389744" y="14365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80027</xdr:rowOff>
    </xdr:from>
    <xdr:ext cx="405111" cy="259045"/>
    <xdr:sp macro="" textlink="">
      <xdr:nvSpPr>
        <xdr:cNvPr id="674" name="n_3mainValue【児童館】&#10;有形固定資産減価償却率">
          <a:extLst>
            <a:ext uri="{FF2B5EF4-FFF2-40B4-BE49-F238E27FC236}">
              <a16:creationId xmlns:a16="http://schemas.microsoft.com/office/drawing/2014/main" id="{BFA9B306-0D08-4E3D-A06B-676E38021B2E}"/>
            </a:ext>
          </a:extLst>
        </xdr:cNvPr>
        <xdr:cNvSpPr txBox="1"/>
      </xdr:nvSpPr>
      <xdr:spPr>
        <a:xfrm>
          <a:off x="13500744" y="1431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17163</xdr:rowOff>
    </xdr:from>
    <xdr:ext cx="405111" cy="259045"/>
    <xdr:sp macro="" textlink="">
      <xdr:nvSpPr>
        <xdr:cNvPr id="675" name="n_4mainValue【児童館】&#10;有形固定資産減価償却率">
          <a:extLst>
            <a:ext uri="{FF2B5EF4-FFF2-40B4-BE49-F238E27FC236}">
              <a16:creationId xmlns:a16="http://schemas.microsoft.com/office/drawing/2014/main" id="{4F331FD6-4B54-4F46-B046-4DECEC9124FA}"/>
            </a:ext>
          </a:extLst>
        </xdr:cNvPr>
        <xdr:cNvSpPr txBox="1"/>
      </xdr:nvSpPr>
      <xdr:spPr>
        <a:xfrm>
          <a:off x="12611744" y="14247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6" name="正方形/長方形 675">
          <a:extLst>
            <a:ext uri="{FF2B5EF4-FFF2-40B4-BE49-F238E27FC236}">
              <a16:creationId xmlns:a16="http://schemas.microsoft.com/office/drawing/2014/main" id="{EB93B908-6525-4DDB-B5B8-74534497A9F9}"/>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7" name="正方形/長方形 676">
          <a:extLst>
            <a:ext uri="{FF2B5EF4-FFF2-40B4-BE49-F238E27FC236}">
              <a16:creationId xmlns:a16="http://schemas.microsoft.com/office/drawing/2014/main" id="{C04D81C7-BD1C-430E-9064-BFACE9A8FF4F}"/>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78" name="正方形/長方形 677">
          <a:extLst>
            <a:ext uri="{FF2B5EF4-FFF2-40B4-BE49-F238E27FC236}">
              <a16:creationId xmlns:a16="http://schemas.microsoft.com/office/drawing/2014/main" id="{228AEE78-BF5F-486C-9DEB-8412AF460193}"/>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79" name="正方形/長方形 678">
          <a:extLst>
            <a:ext uri="{FF2B5EF4-FFF2-40B4-BE49-F238E27FC236}">
              <a16:creationId xmlns:a16="http://schemas.microsoft.com/office/drawing/2014/main" id="{14CE574D-E044-465C-8A6F-3CBC60A7B46E}"/>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0" name="正方形/長方形 679">
          <a:extLst>
            <a:ext uri="{FF2B5EF4-FFF2-40B4-BE49-F238E27FC236}">
              <a16:creationId xmlns:a16="http://schemas.microsoft.com/office/drawing/2014/main" id="{421E7E3E-D8ED-4DDA-94E5-D1B74473313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1" name="正方形/長方形 680">
          <a:extLst>
            <a:ext uri="{FF2B5EF4-FFF2-40B4-BE49-F238E27FC236}">
              <a16:creationId xmlns:a16="http://schemas.microsoft.com/office/drawing/2014/main" id="{1430AD71-428F-4F5C-8BA7-C0A37BF62939}"/>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2" name="正方形/長方形 681">
          <a:extLst>
            <a:ext uri="{FF2B5EF4-FFF2-40B4-BE49-F238E27FC236}">
              <a16:creationId xmlns:a16="http://schemas.microsoft.com/office/drawing/2014/main" id="{44325F09-997B-4962-AFB1-EE56B71F5099}"/>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3" name="正方形/長方形 682">
          <a:extLst>
            <a:ext uri="{FF2B5EF4-FFF2-40B4-BE49-F238E27FC236}">
              <a16:creationId xmlns:a16="http://schemas.microsoft.com/office/drawing/2014/main" id="{72166F31-6E7B-415B-95FF-9F3CF70A2E88}"/>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4" name="テキスト ボックス 683">
          <a:extLst>
            <a:ext uri="{FF2B5EF4-FFF2-40B4-BE49-F238E27FC236}">
              <a16:creationId xmlns:a16="http://schemas.microsoft.com/office/drawing/2014/main" id="{B681A603-6BF8-41B5-A866-124D8063BC2F}"/>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5" name="直線コネクタ 684">
          <a:extLst>
            <a:ext uri="{FF2B5EF4-FFF2-40B4-BE49-F238E27FC236}">
              <a16:creationId xmlns:a16="http://schemas.microsoft.com/office/drawing/2014/main" id="{39770982-7BCB-492E-B08F-69726A856E8D}"/>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86" name="直線コネクタ 685">
          <a:extLst>
            <a:ext uri="{FF2B5EF4-FFF2-40B4-BE49-F238E27FC236}">
              <a16:creationId xmlns:a16="http://schemas.microsoft.com/office/drawing/2014/main" id="{9CE6E0C2-F6D6-459A-B4C7-DB9CDBC5F8E8}"/>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87" name="テキスト ボックス 686">
          <a:extLst>
            <a:ext uri="{FF2B5EF4-FFF2-40B4-BE49-F238E27FC236}">
              <a16:creationId xmlns:a16="http://schemas.microsoft.com/office/drawing/2014/main" id="{FF9F354D-81DA-44E0-AF34-8E83C6D019C8}"/>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88" name="直線コネクタ 687">
          <a:extLst>
            <a:ext uri="{FF2B5EF4-FFF2-40B4-BE49-F238E27FC236}">
              <a16:creationId xmlns:a16="http://schemas.microsoft.com/office/drawing/2014/main" id="{D70B32E2-4EC9-4E24-A1B3-F2F34A0D0648}"/>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89" name="テキスト ボックス 688">
          <a:extLst>
            <a:ext uri="{FF2B5EF4-FFF2-40B4-BE49-F238E27FC236}">
              <a16:creationId xmlns:a16="http://schemas.microsoft.com/office/drawing/2014/main" id="{22022D32-6D2A-45EB-B411-54EF6D46E4CA}"/>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0" name="直線コネクタ 689">
          <a:extLst>
            <a:ext uri="{FF2B5EF4-FFF2-40B4-BE49-F238E27FC236}">
              <a16:creationId xmlns:a16="http://schemas.microsoft.com/office/drawing/2014/main" id="{03D5D860-69B0-48D1-86CB-200B6ED3060C}"/>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1" name="テキスト ボックス 690">
          <a:extLst>
            <a:ext uri="{FF2B5EF4-FFF2-40B4-BE49-F238E27FC236}">
              <a16:creationId xmlns:a16="http://schemas.microsoft.com/office/drawing/2014/main" id="{B936F64E-022A-4392-BC4E-53402900130A}"/>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2" name="直線コネクタ 691">
          <a:extLst>
            <a:ext uri="{FF2B5EF4-FFF2-40B4-BE49-F238E27FC236}">
              <a16:creationId xmlns:a16="http://schemas.microsoft.com/office/drawing/2014/main" id="{DA8B18E9-A43B-4DF9-87E3-5FBEF0BC565C}"/>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93" name="テキスト ボックス 692">
          <a:extLst>
            <a:ext uri="{FF2B5EF4-FFF2-40B4-BE49-F238E27FC236}">
              <a16:creationId xmlns:a16="http://schemas.microsoft.com/office/drawing/2014/main" id="{C46CD1A8-D8B4-469E-9939-38988F621FCC}"/>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94" name="直線コネクタ 693">
          <a:extLst>
            <a:ext uri="{FF2B5EF4-FFF2-40B4-BE49-F238E27FC236}">
              <a16:creationId xmlns:a16="http://schemas.microsoft.com/office/drawing/2014/main" id="{C4D9918B-DB0F-4235-A9F1-2D1BB7DED1C9}"/>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95" name="テキスト ボックス 694">
          <a:extLst>
            <a:ext uri="{FF2B5EF4-FFF2-40B4-BE49-F238E27FC236}">
              <a16:creationId xmlns:a16="http://schemas.microsoft.com/office/drawing/2014/main" id="{62FCC046-BA9C-4D71-8850-852C33E512FA}"/>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6" name="直線コネクタ 695">
          <a:extLst>
            <a:ext uri="{FF2B5EF4-FFF2-40B4-BE49-F238E27FC236}">
              <a16:creationId xmlns:a16="http://schemas.microsoft.com/office/drawing/2014/main" id="{2B718A2A-0D97-4493-B8EA-CF5F74D3E182}"/>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97" name="テキスト ボックス 696">
          <a:extLst>
            <a:ext uri="{FF2B5EF4-FFF2-40B4-BE49-F238E27FC236}">
              <a16:creationId xmlns:a16="http://schemas.microsoft.com/office/drawing/2014/main" id="{DDA1E9B7-AE23-4AFE-812A-EBB467DA1C48}"/>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98" name="【児童館】&#10;一人当たり面積グラフ枠">
          <a:extLst>
            <a:ext uri="{FF2B5EF4-FFF2-40B4-BE49-F238E27FC236}">
              <a16:creationId xmlns:a16="http://schemas.microsoft.com/office/drawing/2014/main" id="{5602EF85-369C-4141-818E-9D95DD370A93}"/>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19050</xdr:rowOff>
    </xdr:from>
    <xdr:to>
      <xdr:col>116</xdr:col>
      <xdr:colOff>62864</xdr:colOff>
      <xdr:row>86</xdr:row>
      <xdr:rowOff>95250</xdr:rowOff>
    </xdr:to>
    <xdr:cxnSp macro="">
      <xdr:nvCxnSpPr>
        <xdr:cNvPr id="699" name="直線コネクタ 698">
          <a:extLst>
            <a:ext uri="{FF2B5EF4-FFF2-40B4-BE49-F238E27FC236}">
              <a16:creationId xmlns:a16="http://schemas.microsoft.com/office/drawing/2014/main" id="{5DC0BBC6-77C6-4A6F-BD7E-56B437F8D114}"/>
            </a:ext>
          </a:extLst>
        </xdr:cNvPr>
        <xdr:cNvCxnSpPr/>
      </xdr:nvCxnSpPr>
      <xdr:spPr>
        <a:xfrm flipV="1">
          <a:off x="22160864" y="13220700"/>
          <a:ext cx="0" cy="16192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99077</xdr:rowOff>
    </xdr:from>
    <xdr:ext cx="469744" cy="259045"/>
    <xdr:sp macro="" textlink="">
      <xdr:nvSpPr>
        <xdr:cNvPr id="700" name="【児童館】&#10;一人当たり面積最小値テキスト">
          <a:extLst>
            <a:ext uri="{FF2B5EF4-FFF2-40B4-BE49-F238E27FC236}">
              <a16:creationId xmlns:a16="http://schemas.microsoft.com/office/drawing/2014/main" id="{6E870E23-BCF7-4126-A069-A68257B6ECC7}"/>
            </a:ext>
          </a:extLst>
        </xdr:cNvPr>
        <xdr:cNvSpPr txBox="1"/>
      </xdr:nvSpPr>
      <xdr:spPr>
        <a:xfrm>
          <a:off x="22199600" y="14843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95250</xdr:rowOff>
    </xdr:from>
    <xdr:to>
      <xdr:col>116</xdr:col>
      <xdr:colOff>152400</xdr:colOff>
      <xdr:row>86</xdr:row>
      <xdr:rowOff>95250</xdr:rowOff>
    </xdr:to>
    <xdr:cxnSp macro="">
      <xdr:nvCxnSpPr>
        <xdr:cNvPr id="701" name="直線コネクタ 700">
          <a:extLst>
            <a:ext uri="{FF2B5EF4-FFF2-40B4-BE49-F238E27FC236}">
              <a16:creationId xmlns:a16="http://schemas.microsoft.com/office/drawing/2014/main" id="{3345BFB6-31A6-426D-8F82-F44EB2F67557}"/>
            </a:ext>
          </a:extLst>
        </xdr:cNvPr>
        <xdr:cNvCxnSpPr/>
      </xdr:nvCxnSpPr>
      <xdr:spPr>
        <a:xfrm>
          <a:off x="22072600" y="14839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75</xdr:row>
      <xdr:rowOff>137177</xdr:rowOff>
    </xdr:from>
    <xdr:ext cx="469744" cy="259045"/>
    <xdr:sp macro="" textlink="">
      <xdr:nvSpPr>
        <xdr:cNvPr id="702" name="【児童館】&#10;一人当たり面積最大値テキスト">
          <a:extLst>
            <a:ext uri="{FF2B5EF4-FFF2-40B4-BE49-F238E27FC236}">
              <a16:creationId xmlns:a16="http://schemas.microsoft.com/office/drawing/2014/main" id="{A74D25D6-7434-46EA-AC02-34B0AB373707}"/>
            </a:ext>
          </a:extLst>
        </xdr:cNvPr>
        <xdr:cNvSpPr txBox="1"/>
      </xdr:nvSpPr>
      <xdr:spPr>
        <a:xfrm>
          <a:off x="22199600" y="12995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19050</xdr:rowOff>
    </xdr:from>
    <xdr:to>
      <xdr:col>116</xdr:col>
      <xdr:colOff>152400</xdr:colOff>
      <xdr:row>77</xdr:row>
      <xdr:rowOff>19050</xdr:rowOff>
    </xdr:to>
    <xdr:cxnSp macro="">
      <xdr:nvCxnSpPr>
        <xdr:cNvPr id="703" name="直線コネクタ 702">
          <a:extLst>
            <a:ext uri="{FF2B5EF4-FFF2-40B4-BE49-F238E27FC236}">
              <a16:creationId xmlns:a16="http://schemas.microsoft.com/office/drawing/2014/main" id="{A28CEE90-3F78-46E0-AD99-F2A48B0AF489}"/>
            </a:ext>
          </a:extLst>
        </xdr:cNvPr>
        <xdr:cNvCxnSpPr/>
      </xdr:nvCxnSpPr>
      <xdr:spPr>
        <a:xfrm>
          <a:off x="22072600" y="1322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60977</xdr:rowOff>
    </xdr:from>
    <xdr:ext cx="469744" cy="259045"/>
    <xdr:sp macro="" textlink="">
      <xdr:nvSpPr>
        <xdr:cNvPr id="704" name="【児童館】&#10;一人当たり面積平均値テキスト">
          <a:extLst>
            <a:ext uri="{FF2B5EF4-FFF2-40B4-BE49-F238E27FC236}">
              <a16:creationId xmlns:a16="http://schemas.microsoft.com/office/drawing/2014/main" id="{484CA35C-1AEB-43F2-81CD-CCE691969DEF}"/>
            </a:ext>
          </a:extLst>
        </xdr:cNvPr>
        <xdr:cNvSpPr txBox="1"/>
      </xdr:nvSpPr>
      <xdr:spPr>
        <a:xfrm>
          <a:off x="22199600" y="142913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82550</xdr:rowOff>
    </xdr:from>
    <xdr:to>
      <xdr:col>116</xdr:col>
      <xdr:colOff>114300</xdr:colOff>
      <xdr:row>84</xdr:row>
      <xdr:rowOff>12700</xdr:rowOff>
    </xdr:to>
    <xdr:sp macro="" textlink="">
      <xdr:nvSpPr>
        <xdr:cNvPr id="705" name="フローチャート: 判断 704">
          <a:extLst>
            <a:ext uri="{FF2B5EF4-FFF2-40B4-BE49-F238E27FC236}">
              <a16:creationId xmlns:a16="http://schemas.microsoft.com/office/drawing/2014/main" id="{DFD74220-E7CD-4895-BBF3-8908E9E295CC}"/>
            </a:ext>
          </a:extLst>
        </xdr:cNvPr>
        <xdr:cNvSpPr/>
      </xdr:nvSpPr>
      <xdr:spPr>
        <a:xfrm>
          <a:off x="221107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101600</xdr:rowOff>
    </xdr:from>
    <xdr:to>
      <xdr:col>112</xdr:col>
      <xdr:colOff>38100</xdr:colOff>
      <xdr:row>84</xdr:row>
      <xdr:rowOff>31750</xdr:rowOff>
    </xdr:to>
    <xdr:sp macro="" textlink="">
      <xdr:nvSpPr>
        <xdr:cNvPr id="706" name="フローチャート: 判断 705">
          <a:extLst>
            <a:ext uri="{FF2B5EF4-FFF2-40B4-BE49-F238E27FC236}">
              <a16:creationId xmlns:a16="http://schemas.microsoft.com/office/drawing/2014/main" id="{2AE5CF74-11E4-4F66-B44B-CBA580839969}"/>
            </a:ext>
          </a:extLst>
        </xdr:cNvPr>
        <xdr:cNvSpPr/>
      </xdr:nvSpPr>
      <xdr:spPr>
        <a:xfrm>
          <a:off x="21272500" y="14331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707" name="フローチャート: 判断 706">
          <a:extLst>
            <a:ext uri="{FF2B5EF4-FFF2-40B4-BE49-F238E27FC236}">
              <a16:creationId xmlns:a16="http://schemas.microsoft.com/office/drawing/2014/main" id="{AAB39018-2A75-478E-B61E-497D132CAF38}"/>
            </a:ext>
          </a:extLst>
        </xdr:cNvPr>
        <xdr:cNvSpPr/>
      </xdr:nvSpPr>
      <xdr:spPr>
        <a:xfrm>
          <a:off x="20383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120650</xdr:rowOff>
    </xdr:from>
    <xdr:to>
      <xdr:col>102</xdr:col>
      <xdr:colOff>165100</xdr:colOff>
      <xdr:row>84</xdr:row>
      <xdr:rowOff>50800</xdr:rowOff>
    </xdr:to>
    <xdr:sp macro="" textlink="">
      <xdr:nvSpPr>
        <xdr:cNvPr id="708" name="フローチャート: 判断 707">
          <a:extLst>
            <a:ext uri="{FF2B5EF4-FFF2-40B4-BE49-F238E27FC236}">
              <a16:creationId xmlns:a16="http://schemas.microsoft.com/office/drawing/2014/main" id="{7358CC94-073D-494C-B60E-DD55C9ADBE8B}"/>
            </a:ext>
          </a:extLst>
        </xdr:cNvPr>
        <xdr:cNvSpPr/>
      </xdr:nvSpPr>
      <xdr:spPr>
        <a:xfrm>
          <a:off x="19494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120650</xdr:rowOff>
    </xdr:from>
    <xdr:to>
      <xdr:col>98</xdr:col>
      <xdr:colOff>38100</xdr:colOff>
      <xdr:row>84</xdr:row>
      <xdr:rowOff>50800</xdr:rowOff>
    </xdr:to>
    <xdr:sp macro="" textlink="">
      <xdr:nvSpPr>
        <xdr:cNvPr id="709" name="フローチャート: 判断 708">
          <a:extLst>
            <a:ext uri="{FF2B5EF4-FFF2-40B4-BE49-F238E27FC236}">
              <a16:creationId xmlns:a16="http://schemas.microsoft.com/office/drawing/2014/main" id="{8B843953-A05A-4C7C-852D-FD173C818ED0}"/>
            </a:ext>
          </a:extLst>
        </xdr:cNvPr>
        <xdr:cNvSpPr/>
      </xdr:nvSpPr>
      <xdr:spPr>
        <a:xfrm>
          <a:off x="18605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0" name="テキスト ボックス 709">
          <a:extLst>
            <a:ext uri="{FF2B5EF4-FFF2-40B4-BE49-F238E27FC236}">
              <a16:creationId xmlns:a16="http://schemas.microsoft.com/office/drawing/2014/main" id="{EF3F24B3-9B02-41D0-8787-6A49F88DA672}"/>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1" name="テキスト ボックス 710">
          <a:extLst>
            <a:ext uri="{FF2B5EF4-FFF2-40B4-BE49-F238E27FC236}">
              <a16:creationId xmlns:a16="http://schemas.microsoft.com/office/drawing/2014/main" id="{14A24D24-1EB8-43F0-8418-D3D2DD136EAA}"/>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2" name="テキスト ボックス 711">
          <a:extLst>
            <a:ext uri="{FF2B5EF4-FFF2-40B4-BE49-F238E27FC236}">
              <a16:creationId xmlns:a16="http://schemas.microsoft.com/office/drawing/2014/main" id="{A0C9CB8E-E09D-4F59-9F59-C8714B4B0095}"/>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3" name="テキスト ボックス 712">
          <a:extLst>
            <a:ext uri="{FF2B5EF4-FFF2-40B4-BE49-F238E27FC236}">
              <a16:creationId xmlns:a16="http://schemas.microsoft.com/office/drawing/2014/main" id="{A61689EA-503C-4042-A111-448D4A41E1AE}"/>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4" name="テキスト ボックス 713">
          <a:extLst>
            <a:ext uri="{FF2B5EF4-FFF2-40B4-BE49-F238E27FC236}">
              <a16:creationId xmlns:a16="http://schemas.microsoft.com/office/drawing/2014/main" id="{62EA899B-349F-485E-92B0-110DC4E82626}"/>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63500</xdr:rowOff>
    </xdr:from>
    <xdr:to>
      <xdr:col>116</xdr:col>
      <xdr:colOff>114300</xdr:colOff>
      <xdr:row>82</xdr:row>
      <xdr:rowOff>165100</xdr:rowOff>
    </xdr:to>
    <xdr:sp macro="" textlink="">
      <xdr:nvSpPr>
        <xdr:cNvPr id="715" name="楕円 714">
          <a:extLst>
            <a:ext uri="{FF2B5EF4-FFF2-40B4-BE49-F238E27FC236}">
              <a16:creationId xmlns:a16="http://schemas.microsoft.com/office/drawing/2014/main" id="{5EE7A6A1-F164-4D6A-8D10-E61267C68F70}"/>
            </a:ext>
          </a:extLst>
        </xdr:cNvPr>
        <xdr:cNvSpPr/>
      </xdr:nvSpPr>
      <xdr:spPr>
        <a:xfrm>
          <a:off x="22110700" y="1412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81</xdr:row>
      <xdr:rowOff>86377</xdr:rowOff>
    </xdr:from>
    <xdr:ext cx="469744" cy="259045"/>
    <xdr:sp macro="" textlink="">
      <xdr:nvSpPr>
        <xdr:cNvPr id="716" name="【児童館】&#10;一人当たり面積該当値テキスト">
          <a:extLst>
            <a:ext uri="{FF2B5EF4-FFF2-40B4-BE49-F238E27FC236}">
              <a16:creationId xmlns:a16="http://schemas.microsoft.com/office/drawing/2014/main" id="{0AA8F838-EBE7-4AD5-A3CE-192F075658F2}"/>
            </a:ext>
          </a:extLst>
        </xdr:cNvPr>
        <xdr:cNvSpPr txBox="1"/>
      </xdr:nvSpPr>
      <xdr:spPr>
        <a:xfrm>
          <a:off x="22199600" y="1397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82</xdr:row>
      <xdr:rowOff>63500</xdr:rowOff>
    </xdr:from>
    <xdr:to>
      <xdr:col>112</xdr:col>
      <xdr:colOff>38100</xdr:colOff>
      <xdr:row>82</xdr:row>
      <xdr:rowOff>165100</xdr:rowOff>
    </xdr:to>
    <xdr:sp macro="" textlink="">
      <xdr:nvSpPr>
        <xdr:cNvPr id="717" name="楕円 716">
          <a:extLst>
            <a:ext uri="{FF2B5EF4-FFF2-40B4-BE49-F238E27FC236}">
              <a16:creationId xmlns:a16="http://schemas.microsoft.com/office/drawing/2014/main" id="{E3C4E436-5AFA-48DE-9D60-2C71114FE7C0}"/>
            </a:ext>
          </a:extLst>
        </xdr:cNvPr>
        <xdr:cNvSpPr/>
      </xdr:nvSpPr>
      <xdr:spPr>
        <a:xfrm>
          <a:off x="21272500" y="1412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82</xdr:row>
      <xdr:rowOff>114300</xdr:rowOff>
    </xdr:from>
    <xdr:to>
      <xdr:col>116</xdr:col>
      <xdr:colOff>63500</xdr:colOff>
      <xdr:row>82</xdr:row>
      <xdr:rowOff>114300</xdr:rowOff>
    </xdr:to>
    <xdr:cxnSp macro="">
      <xdr:nvCxnSpPr>
        <xdr:cNvPr id="718" name="直線コネクタ 717">
          <a:extLst>
            <a:ext uri="{FF2B5EF4-FFF2-40B4-BE49-F238E27FC236}">
              <a16:creationId xmlns:a16="http://schemas.microsoft.com/office/drawing/2014/main" id="{C6DEEE4A-270A-4E4F-805E-1E26C8878C7B}"/>
            </a:ext>
          </a:extLst>
        </xdr:cNvPr>
        <xdr:cNvCxnSpPr/>
      </xdr:nvCxnSpPr>
      <xdr:spPr>
        <a:xfrm>
          <a:off x="21323300" y="141732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82</xdr:row>
      <xdr:rowOff>63500</xdr:rowOff>
    </xdr:from>
    <xdr:to>
      <xdr:col>107</xdr:col>
      <xdr:colOff>101600</xdr:colOff>
      <xdr:row>82</xdr:row>
      <xdr:rowOff>165100</xdr:rowOff>
    </xdr:to>
    <xdr:sp macro="" textlink="">
      <xdr:nvSpPr>
        <xdr:cNvPr id="719" name="楕円 718">
          <a:extLst>
            <a:ext uri="{FF2B5EF4-FFF2-40B4-BE49-F238E27FC236}">
              <a16:creationId xmlns:a16="http://schemas.microsoft.com/office/drawing/2014/main" id="{882C07A8-DF03-4609-8624-B31719D853C4}"/>
            </a:ext>
          </a:extLst>
        </xdr:cNvPr>
        <xdr:cNvSpPr/>
      </xdr:nvSpPr>
      <xdr:spPr>
        <a:xfrm>
          <a:off x="20383500" y="1412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82</xdr:row>
      <xdr:rowOff>114300</xdr:rowOff>
    </xdr:from>
    <xdr:to>
      <xdr:col>111</xdr:col>
      <xdr:colOff>177800</xdr:colOff>
      <xdr:row>82</xdr:row>
      <xdr:rowOff>114300</xdr:rowOff>
    </xdr:to>
    <xdr:cxnSp macro="">
      <xdr:nvCxnSpPr>
        <xdr:cNvPr id="720" name="直線コネクタ 719">
          <a:extLst>
            <a:ext uri="{FF2B5EF4-FFF2-40B4-BE49-F238E27FC236}">
              <a16:creationId xmlns:a16="http://schemas.microsoft.com/office/drawing/2014/main" id="{36551578-CF46-44F8-8B15-69F0E5ED2C87}"/>
            </a:ext>
          </a:extLst>
        </xdr:cNvPr>
        <xdr:cNvCxnSpPr/>
      </xdr:nvCxnSpPr>
      <xdr:spPr>
        <a:xfrm>
          <a:off x="20434300" y="14173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82</xdr:row>
      <xdr:rowOff>63500</xdr:rowOff>
    </xdr:from>
    <xdr:to>
      <xdr:col>102</xdr:col>
      <xdr:colOff>165100</xdr:colOff>
      <xdr:row>82</xdr:row>
      <xdr:rowOff>165100</xdr:rowOff>
    </xdr:to>
    <xdr:sp macro="" textlink="">
      <xdr:nvSpPr>
        <xdr:cNvPr id="721" name="楕円 720">
          <a:extLst>
            <a:ext uri="{FF2B5EF4-FFF2-40B4-BE49-F238E27FC236}">
              <a16:creationId xmlns:a16="http://schemas.microsoft.com/office/drawing/2014/main" id="{3D9E1E25-4126-4E6A-9A92-E31CDDEF3E25}"/>
            </a:ext>
          </a:extLst>
        </xdr:cNvPr>
        <xdr:cNvSpPr/>
      </xdr:nvSpPr>
      <xdr:spPr>
        <a:xfrm>
          <a:off x="19494500" y="1412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82</xdr:row>
      <xdr:rowOff>114300</xdr:rowOff>
    </xdr:from>
    <xdr:to>
      <xdr:col>107</xdr:col>
      <xdr:colOff>50800</xdr:colOff>
      <xdr:row>82</xdr:row>
      <xdr:rowOff>114300</xdr:rowOff>
    </xdr:to>
    <xdr:cxnSp macro="">
      <xdr:nvCxnSpPr>
        <xdr:cNvPr id="722" name="直線コネクタ 721">
          <a:extLst>
            <a:ext uri="{FF2B5EF4-FFF2-40B4-BE49-F238E27FC236}">
              <a16:creationId xmlns:a16="http://schemas.microsoft.com/office/drawing/2014/main" id="{670285B4-0069-4139-8646-696CF7D6F283}"/>
            </a:ext>
          </a:extLst>
        </xdr:cNvPr>
        <xdr:cNvCxnSpPr/>
      </xdr:nvCxnSpPr>
      <xdr:spPr>
        <a:xfrm>
          <a:off x="19545300" y="14173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82</xdr:row>
      <xdr:rowOff>63500</xdr:rowOff>
    </xdr:from>
    <xdr:to>
      <xdr:col>98</xdr:col>
      <xdr:colOff>38100</xdr:colOff>
      <xdr:row>82</xdr:row>
      <xdr:rowOff>165100</xdr:rowOff>
    </xdr:to>
    <xdr:sp macro="" textlink="">
      <xdr:nvSpPr>
        <xdr:cNvPr id="723" name="楕円 722">
          <a:extLst>
            <a:ext uri="{FF2B5EF4-FFF2-40B4-BE49-F238E27FC236}">
              <a16:creationId xmlns:a16="http://schemas.microsoft.com/office/drawing/2014/main" id="{58727C89-54BC-4FF2-AE9E-CDF1EE5EEF52}"/>
            </a:ext>
          </a:extLst>
        </xdr:cNvPr>
        <xdr:cNvSpPr/>
      </xdr:nvSpPr>
      <xdr:spPr>
        <a:xfrm>
          <a:off x="18605500" y="1412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82</xdr:row>
      <xdr:rowOff>114300</xdr:rowOff>
    </xdr:from>
    <xdr:to>
      <xdr:col>102</xdr:col>
      <xdr:colOff>114300</xdr:colOff>
      <xdr:row>82</xdr:row>
      <xdr:rowOff>114300</xdr:rowOff>
    </xdr:to>
    <xdr:cxnSp macro="">
      <xdr:nvCxnSpPr>
        <xdr:cNvPr id="724" name="直線コネクタ 723">
          <a:extLst>
            <a:ext uri="{FF2B5EF4-FFF2-40B4-BE49-F238E27FC236}">
              <a16:creationId xmlns:a16="http://schemas.microsoft.com/office/drawing/2014/main" id="{A732BDB1-0C2F-40B9-AD12-8A27247A108C}"/>
            </a:ext>
          </a:extLst>
        </xdr:cNvPr>
        <xdr:cNvCxnSpPr/>
      </xdr:nvCxnSpPr>
      <xdr:spPr>
        <a:xfrm>
          <a:off x="18656300" y="14173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22877</xdr:rowOff>
    </xdr:from>
    <xdr:ext cx="469744" cy="259045"/>
    <xdr:sp macro="" textlink="">
      <xdr:nvSpPr>
        <xdr:cNvPr id="725" name="n_1aveValue【児童館】&#10;一人当たり面積">
          <a:extLst>
            <a:ext uri="{FF2B5EF4-FFF2-40B4-BE49-F238E27FC236}">
              <a16:creationId xmlns:a16="http://schemas.microsoft.com/office/drawing/2014/main" id="{99859416-2350-4B06-812B-4D3951AF0BC9}"/>
            </a:ext>
          </a:extLst>
        </xdr:cNvPr>
        <xdr:cNvSpPr txBox="1"/>
      </xdr:nvSpPr>
      <xdr:spPr>
        <a:xfrm>
          <a:off x="21075727" y="14424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41927</xdr:rowOff>
    </xdr:from>
    <xdr:ext cx="469744" cy="259045"/>
    <xdr:sp macro="" textlink="">
      <xdr:nvSpPr>
        <xdr:cNvPr id="726" name="n_2aveValue【児童館】&#10;一人当たり面積">
          <a:extLst>
            <a:ext uri="{FF2B5EF4-FFF2-40B4-BE49-F238E27FC236}">
              <a16:creationId xmlns:a16="http://schemas.microsoft.com/office/drawing/2014/main" id="{BC067339-D0A8-49E4-8133-6FF29A90D5AB}"/>
            </a:ext>
          </a:extLst>
        </xdr:cNvPr>
        <xdr:cNvSpPr txBox="1"/>
      </xdr:nvSpPr>
      <xdr:spPr>
        <a:xfrm>
          <a:off x="201994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41927</xdr:rowOff>
    </xdr:from>
    <xdr:ext cx="469744" cy="259045"/>
    <xdr:sp macro="" textlink="">
      <xdr:nvSpPr>
        <xdr:cNvPr id="727" name="n_3aveValue【児童館】&#10;一人当たり面積">
          <a:extLst>
            <a:ext uri="{FF2B5EF4-FFF2-40B4-BE49-F238E27FC236}">
              <a16:creationId xmlns:a16="http://schemas.microsoft.com/office/drawing/2014/main" id="{5154DBCC-1650-4C4E-8EB3-681CDAAFEB7F}"/>
            </a:ext>
          </a:extLst>
        </xdr:cNvPr>
        <xdr:cNvSpPr txBox="1"/>
      </xdr:nvSpPr>
      <xdr:spPr>
        <a:xfrm>
          <a:off x="193104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41927</xdr:rowOff>
    </xdr:from>
    <xdr:ext cx="469744" cy="259045"/>
    <xdr:sp macro="" textlink="">
      <xdr:nvSpPr>
        <xdr:cNvPr id="728" name="n_4aveValue【児童館】&#10;一人当たり面積">
          <a:extLst>
            <a:ext uri="{FF2B5EF4-FFF2-40B4-BE49-F238E27FC236}">
              <a16:creationId xmlns:a16="http://schemas.microsoft.com/office/drawing/2014/main" id="{690BB88F-37FA-4F8F-8E5E-CE251AD70CE2}"/>
            </a:ext>
          </a:extLst>
        </xdr:cNvPr>
        <xdr:cNvSpPr txBox="1"/>
      </xdr:nvSpPr>
      <xdr:spPr>
        <a:xfrm>
          <a:off x="184214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81</xdr:row>
      <xdr:rowOff>10177</xdr:rowOff>
    </xdr:from>
    <xdr:ext cx="469744" cy="259045"/>
    <xdr:sp macro="" textlink="">
      <xdr:nvSpPr>
        <xdr:cNvPr id="729" name="n_1mainValue【児童館】&#10;一人当たり面積">
          <a:extLst>
            <a:ext uri="{FF2B5EF4-FFF2-40B4-BE49-F238E27FC236}">
              <a16:creationId xmlns:a16="http://schemas.microsoft.com/office/drawing/2014/main" id="{92DAAAD9-14ED-41B0-BB9E-10C1973E7EE6}"/>
            </a:ext>
          </a:extLst>
        </xdr:cNvPr>
        <xdr:cNvSpPr txBox="1"/>
      </xdr:nvSpPr>
      <xdr:spPr>
        <a:xfrm>
          <a:off x="21075727" y="1389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10177</xdr:rowOff>
    </xdr:from>
    <xdr:ext cx="469744" cy="259045"/>
    <xdr:sp macro="" textlink="">
      <xdr:nvSpPr>
        <xdr:cNvPr id="730" name="n_2mainValue【児童館】&#10;一人当たり面積">
          <a:extLst>
            <a:ext uri="{FF2B5EF4-FFF2-40B4-BE49-F238E27FC236}">
              <a16:creationId xmlns:a16="http://schemas.microsoft.com/office/drawing/2014/main" id="{3A7D7771-F06F-4710-BE95-B47AE42C65DB}"/>
            </a:ext>
          </a:extLst>
        </xdr:cNvPr>
        <xdr:cNvSpPr txBox="1"/>
      </xdr:nvSpPr>
      <xdr:spPr>
        <a:xfrm>
          <a:off x="20199427" y="1389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10177</xdr:rowOff>
    </xdr:from>
    <xdr:ext cx="469744" cy="259045"/>
    <xdr:sp macro="" textlink="">
      <xdr:nvSpPr>
        <xdr:cNvPr id="731" name="n_3mainValue【児童館】&#10;一人当たり面積">
          <a:extLst>
            <a:ext uri="{FF2B5EF4-FFF2-40B4-BE49-F238E27FC236}">
              <a16:creationId xmlns:a16="http://schemas.microsoft.com/office/drawing/2014/main" id="{6AA59D08-7E06-4AB9-B433-BBFD19844709}"/>
            </a:ext>
          </a:extLst>
        </xdr:cNvPr>
        <xdr:cNvSpPr txBox="1"/>
      </xdr:nvSpPr>
      <xdr:spPr>
        <a:xfrm>
          <a:off x="19310427" y="1389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10177</xdr:rowOff>
    </xdr:from>
    <xdr:ext cx="469744" cy="259045"/>
    <xdr:sp macro="" textlink="">
      <xdr:nvSpPr>
        <xdr:cNvPr id="732" name="n_4mainValue【児童館】&#10;一人当たり面積">
          <a:extLst>
            <a:ext uri="{FF2B5EF4-FFF2-40B4-BE49-F238E27FC236}">
              <a16:creationId xmlns:a16="http://schemas.microsoft.com/office/drawing/2014/main" id="{65D1F607-E82A-4353-8391-4A30BE4DFBDB}"/>
            </a:ext>
          </a:extLst>
        </xdr:cNvPr>
        <xdr:cNvSpPr txBox="1"/>
      </xdr:nvSpPr>
      <xdr:spPr>
        <a:xfrm>
          <a:off x="18421427" y="1389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3" name="正方形/長方形 732">
          <a:extLst>
            <a:ext uri="{FF2B5EF4-FFF2-40B4-BE49-F238E27FC236}">
              <a16:creationId xmlns:a16="http://schemas.microsoft.com/office/drawing/2014/main" id="{B060D8BD-55F3-42C9-A41E-08834B410995}"/>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4" name="正方形/長方形 733">
          <a:extLst>
            <a:ext uri="{FF2B5EF4-FFF2-40B4-BE49-F238E27FC236}">
              <a16:creationId xmlns:a16="http://schemas.microsoft.com/office/drawing/2014/main" id="{44EDBBB5-E46C-470C-86D8-FCF4901F2E72}"/>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5" name="正方形/長方形 734">
          <a:extLst>
            <a:ext uri="{FF2B5EF4-FFF2-40B4-BE49-F238E27FC236}">
              <a16:creationId xmlns:a16="http://schemas.microsoft.com/office/drawing/2014/main" id="{7A792616-D3E5-454A-934A-62E70E678D94}"/>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6" name="正方形/長方形 735">
          <a:extLst>
            <a:ext uri="{FF2B5EF4-FFF2-40B4-BE49-F238E27FC236}">
              <a16:creationId xmlns:a16="http://schemas.microsoft.com/office/drawing/2014/main" id="{BFCB1558-12F1-49EA-8094-2A50A1F8338A}"/>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7" name="正方形/長方形 736">
          <a:extLst>
            <a:ext uri="{FF2B5EF4-FFF2-40B4-BE49-F238E27FC236}">
              <a16:creationId xmlns:a16="http://schemas.microsoft.com/office/drawing/2014/main" id="{0A87D290-EE1E-4956-9288-CB50886C87F4}"/>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38" name="正方形/長方形 737">
          <a:extLst>
            <a:ext uri="{FF2B5EF4-FFF2-40B4-BE49-F238E27FC236}">
              <a16:creationId xmlns:a16="http://schemas.microsoft.com/office/drawing/2014/main" id="{F927EF4B-F2D7-4FBB-95A2-69D3A9A4BB34}"/>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39" name="正方形/長方形 738">
          <a:extLst>
            <a:ext uri="{FF2B5EF4-FFF2-40B4-BE49-F238E27FC236}">
              <a16:creationId xmlns:a16="http://schemas.microsoft.com/office/drawing/2014/main" id="{638259F1-5543-4586-9D50-A77E4C3EC9C6}"/>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0" name="正方形/長方形 739">
          <a:extLst>
            <a:ext uri="{FF2B5EF4-FFF2-40B4-BE49-F238E27FC236}">
              <a16:creationId xmlns:a16="http://schemas.microsoft.com/office/drawing/2014/main" id="{AAFAE5D5-C295-4B3F-BC38-08BEC76F89E3}"/>
            </a:ext>
          </a:extLst>
        </xdr:cNvPr>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41" name="正方形/長方形 740">
          <a:extLst>
            <a:ext uri="{FF2B5EF4-FFF2-40B4-BE49-F238E27FC236}">
              <a16:creationId xmlns:a16="http://schemas.microsoft.com/office/drawing/2014/main" id="{DB637AB3-AD87-430D-B88A-3DCE7737EC99}"/>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42" name="正方形/長方形 741">
          <a:extLst>
            <a:ext uri="{FF2B5EF4-FFF2-40B4-BE49-F238E27FC236}">
              <a16:creationId xmlns:a16="http://schemas.microsoft.com/office/drawing/2014/main" id="{0F81F52E-C51D-4CFD-96E3-1814DC067ED7}"/>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43" name="正方形/長方形 742">
          <a:extLst>
            <a:ext uri="{FF2B5EF4-FFF2-40B4-BE49-F238E27FC236}">
              <a16:creationId xmlns:a16="http://schemas.microsoft.com/office/drawing/2014/main" id="{7AE8DD97-A909-46BB-BABB-4E8EFFD07EBB}"/>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44" name="正方形/長方形 743">
          <a:extLst>
            <a:ext uri="{FF2B5EF4-FFF2-40B4-BE49-F238E27FC236}">
              <a16:creationId xmlns:a16="http://schemas.microsoft.com/office/drawing/2014/main" id="{7F523100-5188-4999-A38F-2588656BF2D6}"/>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45" name="正方形/長方形 744">
          <a:extLst>
            <a:ext uri="{FF2B5EF4-FFF2-40B4-BE49-F238E27FC236}">
              <a16:creationId xmlns:a16="http://schemas.microsoft.com/office/drawing/2014/main" id="{2D3A5711-B359-4F1B-B0DF-BAC1B969BBFE}"/>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46" name="正方形/長方形 745">
          <a:extLst>
            <a:ext uri="{FF2B5EF4-FFF2-40B4-BE49-F238E27FC236}">
              <a16:creationId xmlns:a16="http://schemas.microsoft.com/office/drawing/2014/main" id="{AC2F7E3C-2B7E-4263-BAA6-9053152967EB}"/>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47" name="正方形/長方形 746">
          <a:extLst>
            <a:ext uri="{FF2B5EF4-FFF2-40B4-BE49-F238E27FC236}">
              <a16:creationId xmlns:a16="http://schemas.microsoft.com/office/drawing/2014/main" id="{7518FFC2-7B13-4DDD-816B-DDDFB19F694E}"/>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48" name="正方形/長方形 747">
          <a:extLst>
            <a:ext uri="{FF2B5EF4-FFF2-40B4-BE49-F238E27FC236}">
              <a16:creationId xmlns:a16="http://schemas.microsoft.com/office/drawing/2014/main" id="{CCAF0303-2F1E-4591-9C22-C2866895BDC3}"/>
            </a:ext>
          </a:extLst>
        </xdr:cNvPr>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49" name="正方形/長方形 748">
          <a:extLst>
            <a:ext uri="{FF2B5EF4-FFF2-40B4-BE49-F238E27FC236}">
              <a16:creationId xmlns:a16="http://schemas.microsoft.com/office/drawing/2014/main" id="{D42D9B57-6DF0-47D9-A4C0-DDBE63F70954}"/>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0" name="正方形/長方形 749">
          <a:extLst>
            <a:ext uri="{FF2B5EF4-FFF2-40B4-BE49-F238E27FC236}">
              <a16:creationId xmlns:a16="http://schemas.microsoft.com/office/drawing/2014/main" id="{358803AE-032E-4041-9A5D-327908718787}"/>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1" name="テキスト ボックス 750">
          <a:extLst>
            <a:ext uri="{FF2B5EF4-FFF2-40B4-BE49-F238E27FC236}">
              <a16:creationId xmlns:a16="http://schemas.microsoft.com/office/drawing/2014/main" id="{FFF0D8D8-0917-4B32-856B-C198524FED0A}"/>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道路の有形固定資産減価償却率は</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類似団体</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よりやや低い値であるが増加傾向にある。また、一人当たりの延長</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5,947</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ついては、国道１号・８号や名神高速道路のインターチェンジが整備されており、市内に整備されている道路のうち本市が所有しているものの割合が比較的少ないことなどによるものではないかと考えられる。公営住宅の有形固定資産減価償却率については、類似団体平均を下回っているが、比率は増加傾向にあり、老朽化が進んでいる。</a:t>
          </a:r>
        </a:p>
        <a:p>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幼稚園・保育所、児童館については、学区単位で整備していることから一人当たりの面積はそれぞれ</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0.275</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0.036</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と類似団体平均よりも高い一方、有形固定資産減価償却率もそれぞれ</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71.4</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75.8</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で類似団体より高く、施設の老朽化が進んでいる。</a:t>
          </a:r>
        </a:p>
        <a:p>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学校については、有形固定資産減価償却率が</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66.5</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で類似団体と同程度であり、老朽化対応として年次的に大規模改造を実施している施設もあるが、全体的に老朽化が進んでおり、計画的な改修が必要である。一人当たりの面積</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1,275</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は類似団体や滋賀県平均を下回っているが、人口増に伴い新小学校の建設を実施した後、小中学校の増築により対応してきたことが要因ではないかと考えられる。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9C16088C-8935-46F2-A7CF-ED07061C2CD5}"/>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A84DDBFC-FF15-4102-AFE5-BECB0319E2F2}"/>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6BB81D18-2D4D-4020-B0B9-E39A24CEC4EC}"/>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1E674750-899C-4059-A566-8C55173F856E}"/>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滋賀県栗東市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6DDA3C58-9D10-4764-8DE5-0BB7AB062A37}"/>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BC36102B-48E0-4AAD-88B1-EF599183D358}"/>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6187856C-7AAE-40B7-8EB8-779BBCCAEBB6}"/>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935C5A50-EB74-4CA8-8C51-29C03385DFDD}"/>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B4BC0D48-D499-4145-A833-B145D21942A4}"/>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D176B110-866D-479D-8B23-BF676294B4DD}"/>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70,578
69,105
52.69
28,222,618
27,394,005
750,315
15,473,490
36,969,621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B8568D72-51C9-42A9-8541-699FCE37A6E7}"/>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909AC1E9-5E83-4115-895E-10A0B84B7E82}"/>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A1FC1D81-B59D-483B-902C-CBBAD61368F6}"/>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11.8
86.4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ABC618A0-D60F-441F-AD48-865E39817998}"/>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A9E13562-57AF-403F-B438-5322838D1F35}"/>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D6B5044-78C5-4A93-9391-D520304B7B0E}"/>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25BFE57F-E93E-4636-B373-101A7F3E0C53}"/>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C714E39-31FA-4B38-BB49-73DB10C70E33}"/>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BDC81B2A-D299-4209-B716-CD968B78FD39}"/>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652903F3-AA8F-4409-9D77-7F4DBFA883E4}"/>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E09E92B2-C0EE-49D3-B40E-8C8433791B3F}"/>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172B13BB-BCD9-471D-B52D-B0B93FAD97BC}"/>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E188A68A-1347-4C81-B01D-528F9FB483D9}"/>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A948725B-F8DD-43D7-95C5-E1BD9FFE237C}"/>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EF546E34-E6FA-4260-A2D8-9522D548A638}"/>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23DC8CCF-6CF9-4F9E-86AD-49F93536F466}"/>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C0B853DD-25DD-4BDE-B975-343A655815C2}"/>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FA431A5B-B403-41DF-AD26-53943831C988}"/>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B9E90B1F-E198-41BB-8ED0-03A249BCAF9E}"/>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B4FD4F33-07DB-4C4D-9BD8-E2158E650706}"/>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3A1D2537-1F32-4D75-9693-E809C9E72068}"/>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A1E84EFC-0886-4203-BE27-83EB20A9CA5D}"/>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515DC2DA-8447-40EA-9C56-B5F88F017D95}"/>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78F92B80-DA4E-4F83-BC9B-7E6A4E33DAA5}"/>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D7DA2D05-8753-4873-A3CA-AD1096086996}"/>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2AF2D36C-E27A-4DD8-AA05-BDF0FF54BAC5}"/>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FE3B9320-A922-4C20-AD0D-7F78E914F714}"/>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8E9C2E81-B4DE-47FC-BA2D-24712CB763E6}"/>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96740CF9-9B7B-4BF2-B39D-07506D1EDED6}"/>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417477A4-FA95-4F3C-BA26-A82E2F3E1126}"/>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9D04BBBE-EB53-49DC-982F-63261D996D4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39523AD5-0457-4801-A05D-3C95AD1F0162}"/>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FD33E5BD-CEB0-4A55-B043-B175F9F95623}"/>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742F32B3-47AA-4B04-BCD8-7B2383FCB5DE}"/>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30D27751-85C1-469B-AF76-51D4D6229FE3}"/>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F1298D38-2516-4310-8690-B8A8D8453132}"/>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ABA3B723-01D0-4439-AB2D-ADE3D8FA72BE}"/>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1301F137-F501-4EC0-AB07-5CC1A2FC7804}"/>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CBAF455C-E6E8-420C-A72C-7751CD83A573}"/>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1AD7AC20-C698-4ADB-AFE9-ED0E2EF5C8DE}"/>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21B66D5D-3F56-41AA-8FE6-5CC7E4D32A98}"/>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1386450C-ABC5-4517-BD80-1E00A0445E40}"/>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39834AA6-989B-49F8-94A3-4D09C4A89922}"/>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9B50836B-F9E1-4189-8638-E31202FCB54B}"/>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a:extLst>
            <a:ext uri="{FF2B5EF4-FFF2-40B4-BE49-F238E27FC236}">
              <a16:creationId xmlns:a16="http://schemas.microsoft.com/office/drawing/2014/main" id="{2FDEDC2E-5679-4460-AC8E-BB6F0884CC1A}"/>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32</xdr:row>
      <xdr:rowOff>154305</xdr:rowOff>
    </xdr:from>
    <xdr:to>
      <xdr:col>24</xdr:col>
      <xdr:colOff>62865</xdr:colOff>
      <xdr:row>41</xdr:row>
      <xdr:rowOff>129540</xdr:rowOff>
    </xdr:to>
    <xdr:cxnSp macro="">
      <xdr:nvCxnSpPr>
        <xdr:cNvPr id="57" name="直線コネクタ 56">
          <a:extLst>
            <a:ext uri="{FF2B5EF4-FFF2-40B4-BE49-F238E27FC236}">
              <a16:creationId xmlns:a16="http://schemas.microsoft.com/office/drawing/2014/main" id="{D2E688B3-28E6-4D99-B96E-5AEE430C4391}"/>
            </a:ext>
          </a:extLst>
        </xdr:cNvPr>
        <xdr:cNvCxnSpPr/>
      </xdr:nvCxnSpPr>
      <xdr:spPr>
        <a:xfrm flipV="1">
          <a:off x="4634865" y="5640705"/>
          <a:ext cx="0" cy="15182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133367</xdr:rowOff>
    </xdr:from>
    <xdr:ext cx="405111" cy="259045"/>
    <xdr:sp macro="" textlink="">
      <xdr:nvSpPr>
        <xdr:cNvPr id="58" name="【図書館】&#10;有形固定資産減価償却率最小値テキスト">
          <a:extLst>
            <a:ext uri="{FF2B5EF4-FFF2-40B4-BE49-F238E27FC236}">
              <a16:creationId xmlns:a16="http://schemas.microsoft.com/office/drawing/2014/main" id="{611F71D6-2E7D-4FED-B903-1BF16CD09CDA}"/>
            </a:ext>
          </a:extLst>
        </xdr:cNvPr>
        <xdr:cNvSpPr txBox="1"/>
      </xdr:nvSpPr>
      <xdr:spPr>
        <a:xfrm>
          <a:off x="4673600" y="7162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129540</xdr:rowOff>
    </xdr:from>
    <xdr:to>
      <xdr:col>24</xdr:col>
      <xdr:colOff>152400</xdr:colOff>
      <xdr:row>41</xdr:row>
      <xdr:rowOff>129540</xdr:rowOff>
    </xdr:to>
    <xdr:cxnSp macro="">
      <xdr:nvCxnSpPr>
        <xdr:cNvPr id="59" name="直線コネクタ 58">
          <a:extLst>
            <a:ext uri="{FF2B5EF4-FFF2-40B4-BE49-F238E27FC236}">
              <a16:creationId xmlns:a16="http://schemas.microsoft.com/office/drawing/2014/main" id="{A685BFCA-387B-4244-BCE0-9D9816433109}"/>
            </a:ext>
          </a:extLst>
        </xdr:cNvPr>
        <xdr:cNvCxnSpPr/>
      </xdr:nvCxnSpPr>
      <xdr:spPr>
        <a:xfrm>
          <a:off x="4546600" y="7158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100982</xdr:rowOff>
    </xdr:from>
    <xdr:ext cx="405111" cy="259045"/>
    <xdr:sp macro="" textlink="">
      <xdr:nvSpPr>
        <xdr:cNvPr id="60" name="【図書館】&#10;有形固定資産減価償却率最大値テキスト">
          <a:extLst>
            <a:ext uri="{FF2B5EF4-FFF2-40B4-BE49-F238E27FC236}">
              <a16:creationId xmlns:a16="http://schemas.microsoft.com/office/drawing/2014/main" id="{3DE13474-1233-4BD6-9E00-12404CAFAEE8}"/>
            </a:ext>
          </a:extLst>
        </xdr:cNvPr>
        <xdr:cNvSpPr txBox="1"/>
      </xdr:nvSpPr>
      <xdr:spPr>
        <a:xfrm>
          <a:off x="4673600" y="5415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32</xdr:row>
      <xdr:rowOff>154305</xdr:rowOff>
    </xdr:from>
    <xdr:to>
      <xdr:col>24</xdr:col>
      <xdr:colOff>152400</xdr:colOff>
      <xdr:row>32</xdr:row>
      <xdr:rowOff>154305</xdr:rowOff>
    </xdr:to>
    <xdr:cxnSp macro="">
      <xdr:nvCxnSpPr>
        <xdr:cNvPr id="61" name="直線コネクタ 60">
          <a:extLst>
            <a:ext uri="{FF2B5EF4-FFF2-40B4-BE49-F238E27FC236}">
              <a16:creationId xmlns:a16="http://schemas.microsoft.com/office/drawing/2014/main" id="{A038F9C1-E6BA-43B9-9255-D025B1D40766}"/>
            </a:ext>
          </a:extLst>
        </xdr:cNvPr>
        <xdr:cNvCxnSpPr/>
      </xdr:nvCxnSpPr>
      <xdr:spPr>
        <a:xfrm>
          <a:off x="4546600" y="56407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67327</xdr:rowOff>
    </xdr:from>
    <xdr:ext cx="405111" cy="259045"/>
    <xdr:sp macro="" textlink="">
      <xdr:nvSpPr>
        <xdr:cNvPr id="62" name="【図書館】&#10;有形固定資産減価償却率平均値テキスト">
          <a:extLst>
            <a:ext uri="{FF2B5EF4-FFF2-40B4-BE49-F238E27FC236}">
              <a16:creationId xmlns:a16="http://schemas.microsoft.com/office/drawing/2014/main" id="{51466D00-F2AE-4B86-91EF-9E3788D88876}"/>
            </a:ext>
          </a:extLst>
        </xdr:cNvPr>
        <xdr:cNvSpPr txBox="1"/>
      </xdr:nvSpPr>
      <xdr:spPr>
        <a:xfrm>
          <a:off x="4673600" y="60680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44450</xdr:rowOff>
    </xdr:from>
    <xdr:to>
      <xdr:col>24</xdr:col>
      <xdr:colOff>114300</xdr:colOff>
      <xdr:row>36</xdr:row>
      <xdr:rowOff>146050</xdr:rowOff>
    </xdr:to>
    <xdr:sp macro="" textlink="">
      <xdr:nvSpPr>
        <xdr:cNvPr id="63" name="フローチャート: 判断 62">
          <a:extLst>
            <a:ext uri="{FF2B5EF4-FFF2-40B4-BE49-F238E27FC236}">
              <a16:creationId xmlns:a16="http://schemas.microsoft.com/office/drawing/2014/main" id="{41520CEF-487B-4761-8C7B-5778094A6B2E}"/>
            </a:ext>
          </a:extLst>
        </xdr:cNvPr>
        <xdr:cNvSpPr/>
      </xdr:nvSpPr>
      <xdr:spPr>
        <a:xfrm>
          <a:off x="4584700" y="6216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12065</xdr:rowOff>
    </xdr:from>
    <xdr:to>
      <xdr:col>20</xdr:col>
      <xdr:colOff>38100</xdr:colOff>
      <xdr:row>36</xdr:row>
      <xdr:rowOff>113665</xdr:rowOff>
    </xdr:to>
    <xdr:sp macro="" textlink="">
      <xdr:nvSpPr>
        <xdr:cNvPr id="64" name="フローチャート: 判断 63">
          <a:extLst>
            <a:ext uri="{FF2B5EF4-FFF2-40B4-BE49-F238E27FC236}">
              <a16:creationId xmlns:a16="http://schemas.microsoft.com/office/drawing/2014/main" id="{99C9F6DF-8E35-4341-83D7-FAF93D4989D5}"/>
            </a:ext>
          </a:extLst>
        </xdr:cNvPr>
        <xdr:cNvSpPr/>
      </xdr:nvSpPr>
      <xdr:spPr>
        <a:xfrm>
          <a:off x="3746500" y="6184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35</xdr:row>
      <xdr:rowOff>166370</xdr:rowOff>
    </xdr:from>
    <xdr:to>
      <xdr:col>15</xdr:col>
      <xdr:colOff>101600</xdr:colOff>
      <xdr:row>36</xdr:row>
      <xdr:rowOff>96520</xdr:rowOff>
    </xdr:to>
    <xdr:sp macro="" textlink="">
      <xdr:nvSpPr>
        <xdr:cNvPr id="65" name="フローチャート: 判断 64">
          <a:extLst>
            <a:ext uri="{FF2B5EF4-FFF2-40B4-BE49-F238E27FC236}">
              <a16:creationId xmlns:a16="http://schemas.microsoft.com/office/drawing/2014/main" id="{05788E0D-3B08-4DEF-B151-0BBA5DC3F591}"/>
            </a:ext>
          </a:extLst>
        </xdr:cNvPr>
        <xdr:cNvSpPr/>
      </xdr:nvSpPr>
      <xdr:spPr>
        <a:xfrm>
          <a:off x="2857500" y="6167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35</xdr:row>
      <xdr:rowOff>156845</xdr:rowOff>
    </xdr:from>
    <xdr:to>
      <xdr:col>10</xdr:col>
      <xdr:colOff>165100</xdr:colOff>
      <xdr:row>36</xdr:row>
      <xdr:rowOff>86995</xdr:rowOff>
    </xdr:to>
    <xdr:sp macro="" textlink="">
      <xdr:nvSpPr>
        <xdr:cNvPr id="66" name="フローチャート: 判断 65">
          <a:extLst>
            <a:ext uri="{FF2B5EF4-FFF2-40B4-BE49-F238E27FC236}">
              <a16:creationId xmlns:a16="http://schemas.microsoft.com/office/drawing/2014/main" id="{160B0663-87BA-441A-B947-7137A55C25A8}"/>
            </a:ext>
          </a:extLst>
        </xdr:cNvPr>
        <xdr:cNvSpPr/>
      </xdr:nvSpPr>
      <xdr:spPr>
        <a:xfrm>
          <a:off x="1968500" y="6157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35</xdr:row>
      <xdr:rowOff>130175</xdr:rowOff>
    </xdr:from>
    <xdr:to>
      <xdr:col>6</xdr:col>
      <xdr:colOff>38100</xdr:colOff>
      <xdr:row>36</xdr:row>
      <xdr:rowOff>60325</xdr:rowOff>
    </xdr:to>
    <xdr:sp macro="" textlink="">
      <xdr:nvSpPr>
        <xdr:cNvPr id="67" name="フローチャート: 判断 66">
          <a:extLst>
            <a:ext uri="{FF2B5EF4-FFF2-40B4-BE49-F238E27FC236}">
              <a16:creationId xmlns:a16="http://schemas.microsoft.com/office/drawing/2014/main" id="{82085C28-34CF-4058-8CE5-FE47ACD5C7A0}"/>
            </a:ext>
          </a:extLst>
        </xdr:cNvPr>
        <xdr:cNvSpPr/>
      </xdr:nvSpPr>
      <xdr:spPr>
        <a:xfrm>
          <a:off x="1079500" y="6130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85B66185-0F4A-4BFD-96CC-AEADBB677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93B434C5-6ECA-47EB-B528-0C0C8DC95B53}"/>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E66B905A-0A6C-4947-B8EC-79765A63C1ED}"/>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A361077-2E43-41A4-87FB-9B2CE513E852}"/>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15891A00-1377-4232-8A2C-0030AB4996B4}"/>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4445</xdr:rowOff>
    </xdr:from>
    <xdr:to>
      <xdr:col>24</xdr:col>
      <xdr:colOff>114300</xdr:colOff>
      <xdr:row>38</xdr:row>
      <xdr:rowOff>106045</xdr:rowOff>
    </xdr:to>
    <xdr:sp macro="" textlink="">
      <xdr:nvSpPr>
        <xdr:cNvPr id="73" name="楕円 72">
          <a:extLst>
            <a:ext uri="{FF2B5EF4-FFF2-40B4-BE49-F238E27FC236}">
              <a16:creationId xmlns:a16="http://schemas.microsoft.com/office/drawing/2014/main" id="{F7D036FB-55BB-4726-BE7E-0390942946DC}"/>
            </a:ext>
          </a:extLst>
        </xdr:cNvPr>
        <xdr:cNvSpPr/>
      </xdr:nvSpPr>
      <xdr:spPr>
        <a:xfrm>
          <a:off x="4584700" y="6519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154322</xdr:rowOff>
    </xdr:from>
    <xdr:ext cx="405111" cy="259045"/>
    <xdr:sp macro="" textlink="">
      <xdr:nvSpPr>
        <xdr:cNvPr id="74" name="【図書館】&#10;有形固定資産減価償却率該当値テキスト">
          <a:extLst>
            <a:ext uri="{FF2B5EF4-FFF2-40B4-BE49-F238E27FC236}">
              <a16:creationId xmlns:a16="http://schemas.microsoft.com/office/drawing/2014/main" id="{D0FF41E7-1BDB-4D38-AFCE-6D9208EAA8A2}"/>
            </a:ext>
          </a:extLst>
        </xdr:cNvPr>
        <xdr:cNvSpPr txBox="1"/>
      </xdr:nvSpPr>
      <xdr:spPr>
        <a:xfrm>
          <a:off x="4673600" y="6497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156845</xdr:rowOff>
    </xdr:from>
    <xdr:to>
      <xdr:col>20</xdr:col>
      <xdr:colOff>38100</xdr:colOff>
      <xdr:row>38</xdr:row>
      <xdr:rowOff>86995</xdr:rowOff>
    </xdr:to>
    <xdr:sp macro="" textlink="">
      <xdr:nvSpPr>
        <xdr:cNvPr id="75" name="楕円 74">
          <a:extLst>
            <a:ext uri="{FF2B5EF4-FFF2-40B4-BE49-F238E27FC236}">
              <a16:creationId xmlns:a16="http://schemas.microsoft.com/office/drawing/2014/main" id="{0494BCE5-5443-4225-BA46-8C1254224D08}"/>
            </a:ext>
          </a:extLst>
        </xdr:cNvPr>
        <xdr:cNvSpPr/>
      </xdr:nvSpPr>
      <xdr:spPr>
        <a:xfrm>
          <a:off x="3746500" y="6500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36195</xdr:rowOff>
    </xdr:from>
    <xdr:to>
      <xdr:col>24</xdr:col>
      <xdr:colOff>63500</xdr:colOff>
      <xdr:row>38</xdr:row>
      <xdr:rowOff>55245</xdr:rowOff>
    </xdr:to>
    <xdr:cxnSp macro="">
      <xdr:nvCxnSpPr>
        <xdr:cNvPr id="76" name="直線コネクタ 75">
          <a:extLst>
            <a:ext uri="{FF2B5EF4-FFF2-40B4-BE49-F238E27FC236}">
              <a16:creationId xmlns:a16="http://schemas.microsoft.com/office/drawing/2014/main" id="{1D9FAA4A-DC41-420D-BA6B-5D5356FC2ECF}"/>
            </a:ext>
          </a:extLst>
        </xdr:cNvPr>
        <xdr:cNvCxnSpPr/>
      </xdr:nvCxnSpPr>
      <xdr:spPr>
        <a:xfrm>
          <a:off x="3797300" y="6551295"/>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118745</xdr:rowOff>
    </xdr:from>
    <xdr:to>
      <xdr:col>15</xdr:col>
      <xdr:colOff>101600</xdr:colOff>
      <xdr:row>38</xdr:row>
      <xdr:rowOff>48895</xdr:rowOff>
    </xdr:to>
    <xdr:sp macro="" textlink="">
      <xdr:nvSpPr>
        <xdr:cNvPr id="77" name="楕円 76">
          <a:extLst>
            <a:ext uri="{FF2B5EF4-FFF2-40B4-BE49-F238E27FC236}">
              <a16:creationId xmlns:a16="http://schemas.microsoft.com/office/drawing/2014/main" id="{F90FCF49-346C-4CFD-ACD2-7809E2BA5F5C}"/>
            </a:ext>
          </a:extLst>
        </xdr:cNvPr>
        <xdr:cNvSpPr/>
      </xdr:nvSpPr>
      <xdr:spPr>
        <a:xfrm>
          <a:off x="2857500" y="6462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169545</xdr:rowOff>
    </xdr:from>
    <xdr:to>
      <xdr:col>19</xdr:col>
      <xdr:colOff>177800</xdr:colOff>
      <xdr:row>38</xdr:row>
      <xdr:rowOff>36195</xdr:rowOff>
    </xdr:to>
    <xdr:cxnSp macro="">
      <xdr:nvCxnSpPr>
        <xdr:cNvPr id="78" name="直線コネクタ 77">
          <a:extLst>
            <a:ext uri="{FF2B5EF4-FFF2-40B4-BE49-F238E27FC236}">
              <a16:creationId xmlns:a16="http://schemas.microsoft.com/office/drawing/2014/main" id="{B11A89DE-2434-49ED-BBF9-43D9378D72B7}"/>
            </a:ext>
          </a:extLst>
        </xdr:cNvPr>
        <xdr:cNvCxnSpPr/>
      </xdr:nvCxnSpPr>
      <xdr:spPr>
        <a:xfrm>
          <a:off x="2908300" y="651319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78740</xdr:rowOff>
    </xdr:from>
    <xdr:to>
      <xdr:col>10</xdr:col>
      <xdr:colOff>165100</xdr:colOff>
      <xdr:row>38</xdr:row>
      <xdr:rowOff>8890</xdr:rowOff>
    </xdr:to>
    <xdr:sp macro="" textlink="">
      <xdr:nvSpPr>
        <xdr:cNvPr id="79" name="楕円 78">
          <a:extLst>
            <a:ext uri="{FF2B5EF4-FFF2-40B4-BE49-F238E27FC236}">
              <a16:creationId xmlns:a16="http://schemas.microsoft.com/office/drawing/2014/main" id="{48AFF659-0EF7-403B-B3D6-46374B5D43DB}"/>
            </a:ext>
          </a:extLst>
        </xdr:cNvPr>
        <xdr:cNvSpPr/>
      </xdr:nvSpPr>
      <xdr:spPr>
        <a:xfrm>
          <a:off x="1968500" y="6422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129540</xdr:rowOff>
    </xdr:from>
    <xdr:to>
      <xdr:col>15</xdr:col>
      <xdr:colOff>50800</xdr:colOff>
      <xdr:row>37</xdr:row>
      <xdr:rowOff>169545</xdr:rowOff>
    </xdr:to>
    <xdr:cxnSp macro="">
      <xdr:nvCxnSpPr>
        <xdr:cNvPr id="80" name="直線コネクタ 79">
          <a:extLst>
            <a:ext uri="{FF2B5EF4-FFF2-40B4-BE49-F238E27FC236}">
              <a16:creationId xmlns:a16="http://schemas.microsoft.com/office/drawing/2014/main" id="{8C5D19B4-55F8-41C9-B4DC-2E36A46FBCCA}"/>
            </a:ext>
          </a:extLst>
        </xdr:cNvPr>
        <xdr:cNvCxnSpPr/>
      </xdr:nvCxnSpPr>
      <xdr:spPr>
        <a:xfrm>
          <a:off x="2019300" y="647319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143510</xdr:rowOff>
    </xdr:from>
    <xdr:to>
      <xdr:col>6</xdr:col>
      <xdr:colOff>38100</xdr:colOff>
      <xdr:row>38</xdr:row>
      <xdr:rowOff>73660</xdr:rowOff>
    </xdr:to>
    <xdr:sp macro="" textlink="">
      <xdr:nvSpPr>
        <xdr:cNvPr id="81" name="楕円 80">
          <a:extLst>
            <a:ext uri="{FF2B5EF4-FFF2-40B4-BE49-F238E27FC236}">
              <a16:creationId xmlns:a16="http://schemas.microsoft.com/office/drawing/2014/main" id="{05A4DCCD-3814-448E-8D2B-0AD6BDC73F13}"/>
            </a:ext>
          </a:extLst>
        </xdr:cNvPr>
        <xdr:cNvSpPr/>
      </xdr:nvSpPr>
      <xdr:spPr>
        <a:xfrm>
          <a:off x="1079500" y="6487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129540</xdr:rowOff>
    </xdr:from>
    <xdr:to>
      <xdr:col>10</xdr:col>
      <xdr:colOff>114300</xdr:colOff>
      <xdr:row>38</xdr:row>
      <xdr:rowOff>22860</xdr:rowOff>
    </xdr:to>
    <xdr:cxnSp macro="">
      <xdr:nvCxnSpPr>
        <xdr:cNvPr id="82" name="直線コネクタ 81">
          <a:extLst>
            <a:ext uri="{FF2B5EF4-FFF2-40B4-BE49-F238E27FC236}">
              <a16:creationId xmlns:a16="http://schemas.microsoft.com/office/drawing/2014/main" id="{D47C5C2D-9810-4DCD-913E-2DDE6FE0877C}"/>
            </a:ext>
          </a:extLst>
        </xdr:cNvPr>
        <xdr:cNvCxnSpPr/>
      </xdr:nvCxnSpPr>
      <xdr:spPr>
        <a:xfrm flipV="1">
          <a:off x="1130300" y="6473190"/>
          <a:ext cx="8890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34</xdr:row>
      <xdr:rowOff>130192</xdr:rowOff>
    </xdr:from>
    <xdr:ext cx="405111" cy="259045"/>
    <xdr:sp macro="" textlink="">
      <xdr:nvSpPr>
        <xdr:cNvPr id="83" name="n_1aveValue【図書館】&#10;有形固定資産減価償却率">
          <a:extLst>
            <a:ext uri="{FF2B5EF4-FFF2-40B4-BE49-F238E27FC236}">
              <a16:creationId xmlns:a16="http://schemas.microsoft.com/office/drawing/2014/main" id="{2CF572AC-E681-47BF-8E22-A050578DEC75}"/>
            </a:ext>
          </a:extLst>
        </xdr:cNvPr>
        <xdr:cNvSpPr txBox="1"/>
      </xdr:nvSpPr>
      <xdr:spPr>
        <a:xfrm>
          <a:off x="3582044" y="5959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113047</xdr:rowOff>
    </xdr:from>
    <xdr:ext cx="405111" cy="259045"/>
    <xdr:sp macro="" textlink="">
      <xdr:nvSpPr>
        <xdr:cNvPr id="84" name="n_2aveValue【図書館】&#10;有形固定資産減価償却率">
          <a:extLst>
            <a:ext uri="{FF2B5EF4-FFF2-40B4-BE49-F238E27FC236}">
              <a16:creationId xmlns:a16="http://schemas.microsoft.com/office/drawing/2014/main" id="{99F0CE19-6664-4101-AA74-97BBF4B675B0}"/>
            </a:ext>
          </a:extLst>
        </xdr:cNvPr>
        <xdr:cNvSpPr txBox="1"/>
      </xdr:nvSpPr>
      <xdr:spPr>
        <a:xfrm>
          <a:off x="2705744" y="5942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103522</xdr:rowOff>
    </xdr:from>
    <xdr:ext cx="405111" cy="259045"/>
    <xdr:sp macro="" textlink="">
      <xdr:nvSpPr>
        <xdr:cNvPr id="85" name="n_3aveValue【図書館】&#10;有形固定資産減価償却率">
          <a:extLst>
            <a:ext uri="{FF2B5EF4-FFF2-40B4-BE49-F238E27FC236}">
              <a16:creationId xmlns:a16="http://schemas.microsoft.com/office/drawing/2014/main" id="{DB99ED9C-8BD7-4D20-A903-2646BA13E734}"/>
            </a:ext>
          </a:extLst>
        </xdr:cNvPr>
        <xdr:cNvSpPr txBox="1"/>
      </xdr:nvSpPr>
      <xdr:spPr>
        <a:xfrm>
          <a:off x="1816744" y="5932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76852</xdr:rowOff>
    </xdr:from>
    <xdr:ext cx="405111" cy="259045"/>
    <xdr:sp macro="" textlink="">
      <xdr:nvSpPr>
        <xdr:cNvPr id="86" name="n_4aveValue【図書館】&#10;有形固定資産減価償却率">
          <a:extLst>
            <a:ext uri="{FF2B5EF4-FFF2-40B4-BE49-F238E27FC236}">
              <a16:creationId xmlns:a16="http://schemas.microsoft.com/office/drawing/2014/main" id="{96F8D672-BFB2-4DDB-A9A2-82B5F14A637F}"/>
            </a:ext>
          </a:extLst>
        </xdr:cNvPr>
        <xdr:cNvSpPr txBox="1"/>
      </xdr:nvSpPr>
      <xdr:spPr>
        <a:xfrm>
          <a:off x="927744" y="5906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78122</xdr:rowOff>
    </xdr:from>
    <xdr:ext cx="405111" cy="259045"/>
    <xdr:sp macro="" textlink="">
      <xdr:nvSpPr>
        <xdr:cNvPr id="87" name="n_1mainValue【図書館】&#10;有形固定資産減価償却率">
          <a:extLst>
            <a:ext uri="{FF2B5EF4-FFF2-40B4-BE49-F238E27FC236}">
              <a16:creationId xmlns:a16="http://schemas.microsoft.com/office/drawing/2014/main" id="{38865B46-F8C4-434A-848C-36AFFBEE3BE9}"/>
            </a:ext>
          </a:extLst>
        </xdr:cNvPr>
        <xdr:cNvSpPr txBox="1"/>
      </xdr:nvSpPr>
      <xdr:spPr>
        <a:xfrm>
          <a:off x="3582044" y="6593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40022</xdr:rowOff>
    </xdr:from>
    <xdr:ext cx="405111" cy="259045"/>
    <xdr:sp macro="" textlink="">
      <xdr:nvSpPr>
        <xdr:cNvPr id="88" name="n_2mainValue【図書館】&#10;有形固定資産減価償却率">
          <a:extLst>
            <a:ext uri="{FF2B5EF4-FFF2-40B4-BE49-F238E27FC236}">
              <a16:creationId xmlns:a16="http://schemas.microsoft.com/office/drawing/2014/main" id="{3DCFB160-5559-4EE5-AC8E-A125E9015274}"/>
            </a:ext>
          </a:extLst>
        </xdr:cNvPr>
        <xdr:cNvSpPr txBox="1"/>
      </xdr:nvSpPr>
      <xdr:spPr>
        <a:xfrm>
          <a:off x="2705744" y="6555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17</xdr:rowOff>
    </xdr:from>
    <xdr:ext cx="405111" cy="259045"/>
    <xdr:sp macro="" textlink="">
      <xdr:nvSpPr>
        <xdr:cNvPr id="89" name="n_3mainValue【図書館】&#10;有形固定資産減価償却率">
          <a:extLst>
            <a:ext uri="{FF2B5EF4-FFF2-40B4-BE49-F238E27FC236}">
              <a16:creationId xmlns:a16="http://schemas.microsoft.com/office/drawing/2014/main" id="{4938B73B-1D84-40DA-825E-F86956DE1119}"/>
            </a:ext>
          </a:extLst>
        </xdr:cNvPr>
        <xdr:cNvSpPr txBox="1"/>
      </xdr:nvSpPr>
      <xdr:spPr>
        <a:xfrm>
          <a:off x="1816744" y="6515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64787</xdr:rowOff>
    </xdr:from>
    <xdr:ext cx="405111" cy="259045"/>
    <xdr:sp macro="" textlink="">
      <xdr:nvSpPr>
        <xdr:cNvPr id="90" name="n_4mainValue【図書館】&#10;有形固定資産減価償却率">
          <a:extLst>
            <a:ext uri="{FF2B5EF4-FFF2-40B4-BE49-F238E27FC236}">
              <a16:creationId xmlns:a16="http://schemas.microsoft.com/office/drawing/2014/main" id="{0A28AE62-3146-44B7-B692-8D87D360AB18}"/>
            </a:ext>
          </a:extLst>
        </xdr:cNvPr>
        <xdr:cNvSpPr txBox="1"/>
      </xdr:nvSpPr>
      <xdr:spPr>
        <a:xfrm>
          <a:off x="927744" y="6579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C133DB61-29B2-4F1E-9773-936E7889008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3A03249D-4448-461E-90DC-E78762C2E297}"/>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41C4A612-962E-45DB-8D18-4C5F68914FB6}"/>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8009393D-79E8-4770-A4F8-4C16EE52F1F4}"/>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1046E827-1604-45FE-8E9E-D116160C1879}"/>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083311F3-DAE2-4C2E-A67F-2F28960FEBE5}"/>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ED6E1215-B02D-4657-A235-A708A2F21BDE}"/>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9A02BA42-D790-4F4B-8CBF-55F0E6767B05}"/>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9" name="テキスト ボックス 98">
          <a:extLst>
            <a:ext uri="{FF2B5EF4-FFF2-40B4-BE49-F238E27FC236}">
              <a16:creationId xmlns:a16="http://schemas.microsoft.com/office/drawing/2014/main" id="{34F931C1-CDE4-47F0-A8E1-46B466591B7C}"/>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D5E665EB-CC33-4A42-9970-67CD0D7019EF}"/>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5ADFB7BE-8F5B-4132-A72F-AFAB1D220369}"/>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2DB0961F-F4FB-4438-A9DC-EC25EA7A75B4}"/>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66F87BA6-438A-484E-8AC9-F5DC4BC088E9}"/>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4" name="テキスト ボックス 103">
          <a:extLst>
            <a:ext uri="{FF2B5EF4-FFF2-40B4-BE49-F238E27FC236}">
              <a16:creationId xmlns:a16="http://schemas.microsoft.com/office/drawing/2014/main" id="{A4A43CB8-AD00-42D4-A47E-4E5E394FAF18}"/>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F2B8CF39-6BBB-47D4-9C99-8343BD117BEF}"/>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6" name="テキスト ボックス 105">
          <a:extLst>
            <a:ext uri="{FF2B5EF4-FFF2-40B4-BE49-F238E27FC236}">
              <a16:creationId xmlns:a16="http://schemas.microsoft.com/office/drawing/2014/main" id="{44AEAF02-FC8D-46AF-B038-E2CFFD93D3E0}"/>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DD28E1CC-F641-48AF-B6F8-46EFBD4161F3}"/>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8" name="テキスト ボックス 107">
          <a:extLst>
            <a:ext uri="{FF2B5EF4-FFF2-40B4-BE49-F238E27FC236}">
              <a16:creationId xmlns:a16="http://schemas.microsoft.com/office/drawing/2014/main" id="{0DF50C4D-F81C-488C-8B8A-052217FB3AD8}"/>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CCADF5BE-C1F5-49F9-BA64-F7E052BF991B}"/>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0" name="テキスト ボックス 109">
          <a:extLst>
            <a:ext uri="{FF2B5EF4-FFF2-40B4-BE49-F238E27FC236}">
              <a16:creationId xmlns:a16="http://schemas.microsoft.com/office/drawing/2014/main" id="{D2D8799A-73A5-4B13-AD00-5AD2F4A4EC5C}"/>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D30179F1-6EE9-4EFB-AD11-924872832BD2}"/>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2" name="テキスト ボックス 111">
          <a:extLst>
            <a:ext uri="{FF2B5EF4-FFF2-40B4-BE49-F238E27FC236}">
              <a16:creationId xmlns:a16="http://schemas.microsoft.com/office/drawing/2014/main" id="{A1281B44-882F-4AC9-872D-3B99C29DADE0}"/>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図書館】&#10;一人当たり面積グラフ枠">
          <a:extLst>
            <a:ext uri="{FF2B5EF4-FFF2-40B4-BE49-F238E27FC236}">
              <a16:creationId xmlns:a16="http://schemas.microsoft.com/office/drawing/2014/main" id="{AA95DBD2-7C78-487C-8196-12DAE181606E}"/>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107950</xdr:rowOff>
    </xdr:from>
    <xdr:to>
      <xdr:col>54</xdr:col>
      <xdr:colOff>189865</xdr:colOff>
      <xdr:row>41</xdr:row>
      <xdr:rowOff>107950</xdr:rowOff>
    </xdr:to>
    <xdr:cxnSp macro="">
      <xdr:nvCxnSpPr>
        <xdr:cNvPr id="114" name="直線コネクタ 113">
          <a:extLst>
            <a:ext uri="{FF2B5EF4-FFF2-40B4-BE49-F238E27FC236}">
              <a16:creationId xmlns:a16="http://schemas.microsoft.com/office/drawing/2014/main" id="{821BC17E-E685-469E-A44A-F5F9457AB45B}"/>
            </a:ext>
          </a:extLst>
        </xdr:cNvPr>
        <xdr:cNvCxnSpPr/>
      </xdr:nvCxnSpPr>
      <xdr:spPr>
        <a:xfrm flipV="1">
          <a:off x="10476865" y="576580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111777</xdr:rowOff>
    </xdr:from>
    <xdr:ext cx="469744" cy="259045"/>
    <xdr:sp macro="" textlink="">
      <xdr:nvSpPr>
        <xdr:cNvPr id="115" name="【図書館】&#10;一人当たり面積最小値テキスト">
          <a:extLst>
            <a:ext uri="{FF2B5EF4-FFF2-40B4-BE49-F238E27FC236}">
              <a16:creationId xmlns:a16="http://schemas.microsoft.com/office/drawing/2014/main" id="{506FB382-DFF2-4499-A1D6-CEEDF4B73180}"/>
            </a:ext>
          </a:extLst>
        </xdr:cNvPr>
        <xdr:cNvSpPr txBox="1"/>
      </xdr:nvSpPr>
      <xdr:spPr>
        <a:xfrm>
          <a:off x="10515600" y="7141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107950</xdr:rowOff>
    </xdr:from>
    <xdr:to>
      <xdr:col>55</xdr:col>
      <xdr:colOff>88900</xdr:colOff>
      <xdr:row>41</xdr:row>
      <xdr:rowOff>107950</xdr:rowOff>
    </xdr:to>
    <xdr:cxnSp macro="">
      <xdr:nvCxnSpPr>
        <xdr:cNvPr id="116" name="直線コネクタ 115">
          <a:extLst>
            <a:ext uri="{FF2B5EF4-FFF2-40B4-BE49-F238E27FC236}">
              <a16:creationId xmlns:a16="http://schemas.microsoft.com/office/drawing/2014/main" id="{FA5A50CB-6BFE-4E4F-9B2E-308746C06849}"/>
            </a:ext>
          </a:extLst>
        </xdr:cNvPr>
        <xdr:cNvCxnSpPr/>
      </xdr:nvCxnSpPr>
      <xdr:spPr>
        <a:xfrm>
          <a:off x="10388600" y="7137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54627</xdr:rowOff>
    </xdr:from>
    <xdr:ext cx="469744" cy="259045"/>
    <xdr:sp macro="" textlink="">
      <xdr:nvSpPr>
        <xdr:cNvPr id="117" name="【図書館】&#10;一人当たり面積最大値テキスト">
          <a:extLst>
            <a:ext uri="{FF2B5EF4-FFF2-40B4-BE49-F238E27FC236}">
              <a16:creationId xmlns:a16="http://schemas.microsoft.com/office/drawing/2014/main" id="{DEEAD46A-D90D-41A5-9D26-C28E4ACF90F1}"/>
            </a:ext>
          </a:extLst>
        </xdr:cNvPr>
        <xdr:cNvSpPr txBox="1"/>
      </xdr:nvSpPr>
      <xdr:spPr>
        <a:xfrm>
          <a:off x="10515600" y="5541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107950</xdr:rowOff>
    </xdr:from>
    <xdr:to>
      <xdr:col>55</xdr:col>
      <xdr:colOff>88900</xdr:colOff>
      <xdr:row>33</xdr:row>
      <xdr:rowOff>107950</xdr:rowOff>
    </xdr:to>
    <xdr:cxnSp macro="">
      <xdr:nvCxnSpPr>
        <xdr:cNvPr id="118" name="直線コネクタ 117">
          <a:extLst>
            <a:ext uri="{FF2B5EF4-FFF2-40B4-BE49-F238E27FC236}">
              <a16:creationId xmlns:a16="http://schemas.microsoft.com/office/drawing/2014/main" id="{B5E772EA-842D-42D1-911C-876FB112B11D}"/>
            </a:ext>
          </a:extLst>
        </xdr:cNvPr>
        <xdr:cNvCxnSpPr/>
      </xdr:nvCxnSpPr>
      <xdr:spPr>
        <a:xfrm>
          <a:off x="10388600" y="5765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73677</xdr:rowOff>
    </xdr:from>
    <xdr:ext cx="469744" cy="259045"/>
    <xdr:sp macro="" textlink="">
      <xdr:nvSpPr>
        <xdr:cNvPr id="119" name="【図書館】&#10;一人当たり面積平均値テキスト">
          <a:extLst>
            <a:ext uri="{FF2B5EF4-FFF2-40B4-BE49-F238E27FC236}">
              <a16:creationId xmlns:a16="http://schemas.microsoft.com/office/drawing/2014/main" id="{5F55D3C7-4CC6-41CD-B36B-0457D38349BF}"/>
            </a:ext>
          </a:extLst>
        </xdr:cNvPr>
        <xdr:cNvSpPr txBox="1"/>
      </xdr:nvSpPr>
      <xdr:spPr>
        <a:xfrm>
          <a:off x="10515600" y="64173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50800</xdr:rowOff>
    </xdr:from>
    <xdr:to>
      <xdr:col>55</xdr:col>
      <xdr:colOff>50800</xdr:colOff>
      <xdr:row>38</xdr:row>
      <xdr:rowOff>152400</xdr:rowOff>
    </xdr:to>
    <xdr:sp macro="" textlink="">
      <xdr:nvSpPr>
        <xdr:cNvPr id="120" name="フローチャート: 判断 119">
          <a:extLst>
            <a:ext uri="{FF2B5EF4-FFF2-40B4-BE49-F238E27FC236}">
              <a16:creationId xmlns:a16="http://schemas.microsoft.com/office/drawing/2014/main" id="{A7DCDB9B-3B57-4045-BC8A-75F36DFAC01B}"/>
            </a:ext>
          </a:extLst>
        </xdr:cNvPr>
        <xdr:cNvSpPr/>
      </xdr:nvSpPr>
      <xdr:spPr>
        <a:xfrm>
          <a:off x="10426700" y="656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63500</xdr:rowOff>
    </xdr:from>
    <xdr:to>
      <xdr:col>50</xdr:col>
      <xdr:colOff>165100</xdr:colOff>
      <xdr:row>38</xdr:row>
      <xdr:rowOff>165100</xdr:rowOff>
    </xdr:to>
    <xdr:sp macro="" textlink="">
      <xdr:nvSpPr>
        <xdr:cNvPr id="121" name="フローチャート: 判断 120">
          <a:extLst>
            <a:ext uri="{FF2B5EF4-FFF2-40B4-BE49-F238E27FC236}">
              <a16:creationId xmlns:a16="http://schemas.microsoft.com/office/drawing/2014/main" id="{69528CB3-80FC-408A-B3AF-A2C39E1CAC9F}"/>
            </a:ext>
          </a:extLst>
        </xdr:cNvPr>
        <xdr:cNvSpPr/>
      </xdr:nvSpPr>
      <xdr:spPr>
        <a:xfrm>
          <a:off x="95885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63500</xdr:rowOff>
    </xdr:from>
    <xdr:to>
      <xdr:col>46</xdr:col>
      <xdr:colOff>38100</xdr:colOff>
      <xdr:row>38</xdr:row>
      <xdr:rowOff>165100</xdr:rowOff>
    </xdr:to>
    <xdr:sp macro="" textlink="">
      <xdr:nvSpPr>
        <xdr:cNvPr id="122" name="フローチャート: 判断 121">
          <a:extLst>
            <a:ext uri="{FF2B5EF4-FFF2-40B4-BE49-F238E27FC236}">
              <a16:creationId xmlns:a16="http://schemas.microsoft.com/office/drawing/2014/main" id="{7E0BDA2B-8313-4B11-B8C2-A6D4D40345F0}"/>
            </a:ext>
          </a:extLst>
        </xdr:cNvPr>
        <xdr:cNvSpPr/>
      </xdr:nvSpPr>
      <xdr:spPr>
        <a:xfrm>
          <a:off x="86995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63500</xdr:rowOff>
    </xdr:from>
    <xdr:to>
      <xdr:col>41</xdr:col>
      <xdr:colOff>101600</xdr:colOff>
      <xdr:row>38</xdr:row>
      <xdr:rowOff>165100</xdr:rowOff>
    </xdr:to>
    <xdr:sp macro="" textlink="">
      <xdr:nvSpPr>
        <xdr:cNvPr id="123" name="フローチャート: 判断 122">
          <a:extLst>
            <a:ext uri="{FF2B5EF4-FFF2-40B4-BE49-F238E27FC236}">
              <a16:creationId xmlns:a16="http://schemas.microsoft.com/office/drawing/2014/main" id="{3EA0B12F-7A94-4234-85FA-1E9A881E9E44}"/>
            </a:ext>
          </a:extLst>
        </xdr:cNvPr>
        <xdr:cNvSpPr/>
      </xdr:nvSpPr>
      <xdr:spPr>
        <a:xfrm>
          <a:off x="78105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63500</xdr:rowOff>
    </xdr:from>
    <xdr:to>
      <xdr:col>36</xdr:col>
      <xdr:colOff>165100</xdr:colOff>
      <xdr:row>38</xdr:row>
      <xdr:rowOff>165100</xdr:rowOff>
    </xdr:to>
    <xdr:sp macro="" textlink="">
      <xdr:nvSpPr>
        <xdr:cNvPr id="124" name="フローチャート: 判断 123">
          <a:extLst>
            <a:ext uri="{FF2B5EF4-FFF2-40B4-BE49-F238E27FC236}">
              <a16:creationId xmlns:a16="http://schemas.microsoft.com/office/drawing/2014/main" id="{C353AF1F-CF28-4561-93E7-16BA8D9B2109}"/>
            </a:ext>
          </a:extLst>
        </xdr:cNvPr>
        <xdr:cNvSpPr/>
      </xdr:nvSpPr>
      <xdr:spPr>
        <a:xfrm>
          <a:off x="69215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FB73D7BF-E00C-4643-9EA6-B08C014F743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80175145-F1BF-4921-B23E-A558D305ADF8}"/>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C17758AF-A282-4E82-93F7-5D8EBD49BAA4}"/>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DB56BD23-8D39-464E-A716-1DCF5629E804}"/>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FA0829E-D8A6-4496-B50E-1AC0B002F03B}"/>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44450</xdr:rowOff>
    </xdr:from>
    <xdr:to>
      <xdr:col>55</xdr:col>
      <xdr:colOff>50800</xdr:colOff>
      <xdr:row>39</xdr:row>
      <xdr:rowOff>146050</xdr:rowOff>
    </xdr:to>
    <xdr:sp macro="" textlink="">
      <xdr:nvSpPr>
        <xdr:cNvPr id="130" name="楕円 129">
          <a:extLst>
            <a:ext uri="{FF2B5EF4-FFF2-40B4-BE49-F238E27FC236}">
              <a16:creationId xmlns:a16="http://schemas.microsoft.com/office/drawing/2014/main" id="{68CEA5BD-4727-4E84-812F-07614976E755}"/>
            </a:ext>
          </a:extLst>
        </xdr:cNvPr>
        <xdr:cNvSpPr/>
      </xdr:nvSpPr>
      <xdr:spPr>
        <a:xfrm>
          <a:off x="10426700" y="673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22877</xdr:rowOff>
    </xdr:from>
    <xdr:ext cx="469744" cy="259045"/>
    <xdr:sp macro="" textlink="">
      <xdr:nvSpPr>
        <xdr:cNvPr id="131" name="【図書館】&#10;一人当たり面積該当値テキスト">
          <a:extLst>
            <a:ext uri="{FF2B5EF4-FFF2-40B4-BE49-F238E27FC236}">
              <a16:creationId xmlns:a16="http://schemas.microsoft.com/office/drawing/2014/main" id="{DA6908FE-2B35-4307-88BE-F758E0473A26}"/>
            </a:ext>
          </a:extLst>
        </xdr:cNvPr>
        <xdr:cNvSpPr txBox="1"/>
      </xdr:nvSpPr>
      <xdr:spPr>
        <a:xfrm>
          <a:off x="10515600" y="670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31750</xdr:rowOff>
    </xdr:from>
    <xdr:to>
      <xdr:col>50</xdr:col>
      <xdr:colOff>165100</xdr:colOff>
      <xdr:row>39</xdr:row>
      <xdr:rowOff>133350</xdr:rowOff>
    </xdr:to>
    <xdr:sp macro="" textlink="">
      <xdr:nvSpPr>
        <xdr:cNvPr id="132" name="楕円 131">
          <a:extLst>
            <a:ext uri="{FF2B5EF4-FFF2-40B4-BE49-F238E27FC236}">
              <a16:creationId xmlns:a16="http://schemas.microsoft.com/office/drawing/2014/main" id="{AD8D8944-AD0F-440A-85F0-773D6FAB9CD8}"/>
            </a:ext>
          </a:extLst>
        </xdr:cNvPr>
        <xdr:cNvSpPr/>
      </xdr:nvSpPr>
      <xdr:spPr>
        <a:xfrm>
          <a:off x="9588500" y="671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82550</xdr:rowOff>
    </xdr:from>
    <xdr:to>
      <xdr:col>55</xdr:col>
      <xdr:colOff>0</xdr:colOff>
      <xdr:row>39</xdr:row>
      <xdr:rowOff>95250</xdr:rowOff>
    </xdr:to>
    <xdr:cxnSp macro="">
      <xdr:nvCxnSpPr>
        <xdr:cNvPr id="133" name="直線コネクタ 132">
          <a:extLst>
            <a:ext uri="{FF2B5EF4-FFF2-40B4-BE49-F238E27FC236}">
              <a16:creationId xmlns:a16="http://schemas.microsoft.com/office/drawing/2014/main" id="{2F5F18F7-6F43-4F8C-83FB-DA3C5ADED066}"/>
            </a:ext>
          </a:extLst>
        </xdr:cNvPr>
        <xdr:cNvCxnSpPr/>
      </xdr:nvCxnSpPr>
      <xdr:spPr>
        <a:xfrm>
          <a:off x="9639300" y="67691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31750</xdr:rowOff>
    </xdr:from>
    <xdr:to>
      <xdr:col>46</xdr:col>
      <xdr:colOff>38100</xdr:colOff>
      <xdr:row>39</xdr:row>
      <xdr:rowOff>133350</xdr:rowOff>
    </xdr:to>
    <xdr:sp macro="" textlink="">
      <xdr:nvSpPr>
        <xdr:cNvPr id="134" name="楕円 133">
          <a:extLst>
            <a:ext uri="{FF2B5EF4-FFF2-40B4-BE49-F238E27FC236}">
              <a16:creationId xmlns:a16="http://schemas.microsoft.com/office/drawing/2014/main" id="{84812433-ABCC-4E4F-A2A0-03B1D8383508}"/>
            </a:ext>
          </a:extLst>
        </xdr:cNvPr>
        <xdr:cNvSpPr/>
      </xdr:nvSpPr>
      <xdr:spPr>
        <a:xfrm>
          <a:off x="8699500" y="671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82550</xdr:rowOff>
    </xdr:from>
    <xdr:to>
      <xdr:col>50</xdr:col>
      <xdr:colOff>114300</xdr:colOff>
      <xdr:row>39</xdr:row>
      <xdr:rowOff>82550</xdr:rowOff>
    </xdr:to>
    <xdr:cxnSp macro="">
      <xdr:nvCxnSpPr>
        <xdr:cNvPr id="135" name="直線コネクタ 134">
          <a:extLst>
            <a:ext uri="{FF2B5EF4-FFF2-40B4-BE49-F238E27FC236}">
              <a16:creationId xmlns:a16="http://schemas.microsoft.com/office/drawing/2014/main" id="{120B3DE3-C07D-4C79-802B-AC87E4529E8E}"/>
            </a:ext>
          </a:extLst>
        </xdr:cNvPr>
        <xdr:cNvCxnSpPr/>
      </xdr:nvCxnSpPr>
      <xdr:spPr>
        <a:xfrm>
          <a:off x="8750300" y="67691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31750</xdr:rowOff>
    </xdr:from>
    <xdr:to>
      <xdr:col>41</xdr:col>
      <xdr:colOff>101600</xdr:colOff>
      <xdr:row>39</xdr:row>
      <xdr:rowOff>133350</xdr:rowOff>
    </xdr:to>
    <xdr:sp macro="" textlink="">
      <xdr:nvSpPr>
        <xdr:cNvPr id="136" name="楕円 135">
          <a:extLst>
            <a:ext uri="{FF2B5EF4-FFF2-40B4-BE49-F238E27FC236}">
              <a16:creationId xmlns:a16="http://schemas.microsoft.com/office/drawing/2014/main" id="{D804DF6E-BF11-45A6-9549-EFAF668F93C0}"/>
            </a:ext>
          </a:extLst>
        </xdr:cNvPr>
        <xdr:cNvSpPr/>
      </xdr:nvSpPr>
      <xdr:spPr>
        <a:xfrm>
          <a:off x="7810500" y="671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82550</xdr:rowOff>
    </xdr:from>
    <xdr:to>
      <xdr:col>45</xdr:col>
      <xdr:colOff>177800</xdr:colOff>
      <xdr:row>39</xdr:row>
      <xdr:rowOff>82550</xdr:rowOff>
    </xdr:to>
    <xdr:cxnSp macro="">
      <xdr:nvCxnSpPr>
        <xdr:cNvPr id="137" name="直線コネクタ 136">
          <a:extLst>
            <a:ext uri="{FF2B5EF4-FFF2-40B4-BE49-F238E27FC236}">
              <a16:creationId xmlns:a16="http://schemas.microsoft.com/office/drawing/2014/main" id="{C44AF232-1A1D-4661-B64D-FC811E522C14}"/>
            </a:ext>
          </a:extLst>
        </xdr:cNvPr>
        <xdr:cNvCxnSpPr/>
      </xdr:nvCxnSpPr>
      <xdr:spPr>
        <a:xfrm>
          <a:off x="7861300" y="67691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31750</xdr:rowOff>
    </xdr:from>
    <xdr:to>
      <xdr:col>36</xdr:col>
      <xdr:colOff>165100</xdr:colOff>
      <xdr:row>39</xdr:row>
      <xdr:rowOff>133350</xdr:rowOff>
    </xdr:to>
    <xdr:sp macro="" textlink="">
      <xdr:nvSpPr>
        <xdr:cNvPr id="138" name="楕円 137">
          <a:extLst>
            <a:ext uri="{FF2B5EF4-FFF2-40B4-BE49-F238E27FC236}">
              <a16:creationId xmlns:a16="http://schemas.microsoft.com/office/drawing/2014/main" id="{9EDCE339-ECF4-40EF-B70E-598182BD35CA}"/>
            </a:ext>
          </a:extLst>
        </xdr:cNvPr>
        <xdr:cNvSpPr/>
      </xdr:nvSpPr>
      <xdr:spPr>
        <a:xfrm>
          <a:off x="6921500" y="671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82550</xdr:rowOff>
    </xdr:from>
    <xdr:to>
      <xdr:col>41</xdr:col>
      <xdr:colOff>50800</xdr:colOff>
      <xdr:row>39</xdr:row>
      <xdr:rowOff>82550</xdr:rowOff>
    </xdr:to>
    <xdr:cxnSp macro="">
      <xdr:nvCxnSpPr>
        <xdr:cNvPr id="139" name="直線コネクタ 138">
          <a:extLst>
            <a:ext uri="{FF2B5EF4-FFF2-40B4-BE49-F238E27FC236}">
              <a16:creationId xmlns:a16="http://schemas.microsoft.com/office/drawing/2014/main" id="{AC9B6B07-F323-43E1-8629-F0487DE49811}"/>
            </a:ext>
          </a:extLst>
        </xdr:cNvPr>
        <xdr:cNvCxnSpPr/>
      </xdr:nvCxnSpPr>
      <xdr:spPr>
        <a:xfrm>
          <a:off x="6972300" y="67691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37</xdr:row>
      <xdr:rowOff>10177</xdr:rowOff>
    </xdr:from>
    <xdr:ext cx="469744" cy="259045"/>
    <xdr:sp macro="" textlink="">
      <xdr:nvSpPr>
        <xdr:cNvPr id="140" name="n_1aveValue【図書館】&#10;一人当たり面積">
          <a:extLst>
            <a:ext uri="{FF2B5EF4-FFF2-40B4-BE49-F238E27FC236}">
              <a16:creationId xmlns:a16="http://schemas.microsoft.com/office/drawing/2014/main" id="{DFC823B0-D519-4F80-8F9D-2FA267CDF537}"/>
            </a:ext>
          </a:extLst>
        </xdr:cNvPr>
        <xdr:cNvSpPr txBox="1"/>
      </xdr:nvSpPr>
      <xdr:spPr>
        <a:xfrm>
          <a:off x="9391727" y="635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10177</xdr:rowOff>
    </xdr:from>
    <xdr:ext cx="469744" cy="259045"/>
    <xdr:sp macro="" textlink="">
      <xdr:nvSpPr>
        <xdr:cNvPr id="141" name="n_2aveValue【図書館】&#10;一人当たり面積">
          <a:extLst>
            <a:ext uri="{FF2B5EF4-FFF2-40B4-BE49-F238E27FC236}">
              <a16:creationId xmlns:a16="http://schemas.microsoft.com/office/drawing/2014/main" id="{4ECFA425-4EDB-4146-A693-D92CE3E9441A}"/>
            </a:ext>
          </a:extLst>
        </xdr:cNvPr>
        <xdr:cNvSpPr txBox="1"/>
      </xdr:nvSpPr>
      <xdr:spPr>
        <a:xfrm>
          <a:off x="8515427" y="635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10177</xdr:rowOff>
    </xdr:from>
    <xdr:ext cx="469744" cy="259045"/>
    <xdr:sp macro="" textlink="">
      <xdr:nvSpPr>
        <xdr:cNvPr id="142" name="n_3aveValue【図書館】&#10;一人当たり面積">
          <a:extLst>
            <a:ext uri="{FF2B5EF4-FFF2-40B4-BE49-F238E27FC236}">
              <a16:creationId xmlns:a16="http://schemas.microsoft.com/office/drawing/2014/main" id="{010D04D7-7A53-4615-9426-C61B2D716FAA}"/>
            </a:ext>
          </a:extLst>
        </xdr:cNvPr>
        <xdr:cNvSpPr txBox="1"/>
      </xdr:nvSpPr>
      <xdr:spPr>
        <a:xfrm>
          <a:off x="7626427" y="635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10177</xdr:rowOff>
    </xdr:from>
    <xdr:ext cx="469744" cy="259045"/>
    <xdr:sp macro="" textlink="">
      <xdr:nvSpPr>
        <xdr:cNvPr id="143" name="n_4aveValue【図書館】&#10;一人当たり面積">
          <a:extLst>
            <a:ext uri="{FF2B5EF4-FFF2-40B4-BE49-F238E27FC236}">
              <a16:creationId xmlns:a16="http://schemas.microsoft.com/office/drawing/2014/main" id="{24FA4259-66FF-41C8-A8E5-952D08101D91}"/>
            </a:ext>
          </a:extLst>
        </xdr:cNvPr>
        <xdr:cNvSpPr txBox="1"/>
      </xdr:nvSpPr>
      <xdr:spPr>
        <a:xfrm>
          <a:off x="6737427" y="635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39</xdr:row>
      <xdr:rowOff>124477</xdr:rowOff>
    </xdr:from>
    <xdr:ext cx="469744" cy="259045"/>
    <xdr:sp macro="" textlink="">
      <xdr:nvSpPr>
        <xdr:cNvPr id="144" name="n_1mainValue【図書館】&#10;一人当たり面積">
          <a:extLst>
            <a:ext uri="{FF2B5EF4-FFF2-40B4-BE49-F238E27FC236}">
              <a16:creationId xmlns:a16="http://schemas.microsoft.com/office/drawing/2014/main" id="{B6A9B0A2-A76F-4358-B2D5-8A5D66BB8619}"/>
            </a:ext>
          </a:extLst>
        </xdr:cNvPr>
        <xdr:cNvSpPr txBox="1"/>
      </xdr:nvSpPr>
      <xdr:spPr>
        <a:xfrm>
          <a:off x="9391727" y="6811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124477</xdr:rowOff>
    </xdr:from>
    <xdr:ext cx="469744" cy="259045"/>
    <xdr:sp macro="" textlink="">
      <xdr:nvSpPr>
        <xdr:cNvPr id="145" name="n_2mainValue【図書館】&#10;一人当たり面積">
          <a:extLst>
            <a:ext uri="{FF2B5EF4-FFF2-40B4-BE49-F238E27FC236}">
              <a16:creationId xmlns:a16="http://schemas.microsoft.com/office/drawing/2014/main" id="{10C44488-42E3-4719-BAE4-EE28A12FEEE4}"/>
            </a:ext>
          </a:extLst>
        </xdr:cNvPr>
        <xdr:cNvSpPr txBox="1"/>
      </xdr:nvSpPr>
      <xdr:spPr>
        <a:xfrm>
          <a:off x="8515427" y="6811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124477</xdr:rowOff>
    </xdr:from>
    <xdr:ext cx="469744" cy="259045"/>
    <xdr:sp macro="" textlink="">
      <xdr:nvSpPr>
        <xdr:cNvPr id="146" name="n_3mainValue【図書館】&#10;一人当たり面積">
          <a:extLst>
            <a:ext uri="{FF2B5EF4-FFF2-40B4-BE49-F238E27FC236}">
              <a16:creationId xmlns:a16="http://schemas.microsoft.com/office/drawing/2014/main" id="{B37E06EC-6A60-4F65-BFD9-FEA54A5DF31A}"/>
            </a:ext>
          </a:extLst>
        </xdr:cNvPr>
        <xdr:cNvSpPr txBox="1"/>
      </xdr:nvSpPr>
      <xdr:spPr>
        <a:xfrm>
          <a:off x="7626427" y="6811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124477</xdr:rowOff>
    </xdr:from>
    <xdr:ext cx="469744" cy="259045"/>
    <xdr:sp macro="" textlink="">
      <xdr:nvSpPr>
        <xdr:cNvPr id="147" name="n_4mainValue【図書館】&#10;一人当たり面積">
          <a:extLst>
            <a:ext uri="{FF2B5EF4-FFF2-40B4-BE49-F238E27FC236}">
              <a16:creationId xmlns:a16="http://schemas.microsoft.com/office/drawing/2014/main" id="{C7D875A0-8C06-4777-BA22-E7A92533BB9A}"/>
            </a:ext>
          </a:extLst>
        </xdr:cNvPr>
        <xdr:cNvSpPr txBox="1"/>
      </xdr:nvSpPr>
      <xdr:spPr>
        <a:xfrm>
          <a:off x="6737427" y="6811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CA3FD76A-4F26-4126-93F0-05FE6579939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54F29327-9B2F-408D-9789-66E414AB9D32}"/>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E9F56381-C949-4469-90FE-0C25186858D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BEE0552F-A7D2-40C2-A609-951E8A5B0717}"/>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CA5C30D3-DFEE-4AE3-BAC4-B268D9D2C171}"/>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D3D1772C-5A54-4DF4-93B4-F1EAC0EB656E}"/>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0972D5CD-4B79-474C-9591-AD1FC0F82D12}"/>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A57A2F8D-0B58-4CF5-9FD8-AB02B41A1B43}"/>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1B359BE4-EF04-4698-8A08-E05A6B376E11}"/>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3927A758-8257-4AAE-9A51-0A1010AC5AAE}"/>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127B1ADB-B53E-4BD1-A7A7-71420A2E12E1}"/>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9" name="直線コネクタ 158">
          <a:extLst>
            <a:ext uri="{FF2B5EF4-FFF2-40B4-BE49-F238E27FC236}">
              <a16:creationId xmlns:a16="http://schemas.microsoft.com/office/drawing/2014/main" id="{2574CACA-5B4C-4F16-A753-BAE4EF11C64B}"/>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0" name="テキスト ボックス 159">
          <a:extLst>
            <a:ext uri="{FF2B5EF4-FFF2-40B4-BE49-F238E27FC236}">
              <a16:creationId xmlns:a16="http://schemas.microsoft.com/office/drawing/2014/main" id="{201EBD16-B866-4B19-B4DD-37FDC565A69D}"/>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1" name="直線コネクタ 160">
          <a:extLst>
            <a:ext uri="{FF2B5EF4-FFF2-40B4-BE49-F238E27FC236}">
              <a16:creationId xmlns:a16="http://schemas.microsoft.com/office/drawing/2014/main" id="{2E506898-412C-496E-85D9-F09A493C3AF9}"/>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2" name="テキスト ボックス 161">
          <a:extLst>
            <a:ext uri="{FF2B5EF4-FFF2-40B4-BE49-F238E27FC236}">
              <a16:creationId xmlns:a16="http://schemas.microsoft.com/office/drawing/2014/main" id="{CB45D279-9CA3-471C-91D5-F9FAA782B44B}"/>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3" name="直線コネクタ 162">
          <a:extLst>
            <a:ext uri="{FF2B5EF4-FFF2-40B4-BE49-F238E27FC236}">
              <a16:creationId xmlns:a16="http://schemas.microsoft.com/office/drawing/2014/main" id="{AEAE4EB4-24DC-4F31-9605-1B29BFBA1533}"/>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4" name="テキスト ボックス 163">
          <a:extLst>
            <a:ext uri="{FF2B5EF4-FFF2-40B4-BE49-F238E27FC236}">
              <a16:creationId xmlns:a16="http://schemas.microsoft.com/office/drawing/2014/main" id="{60E496A7-141F-403E-BD5F-85733937EC7B}"/>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5" name="直線コネクタ 164">
          <a:extLst>
            <a:ext uri="{FF2B5EF4-FFF2-40B4-BE49-F238E27FC236}">
              <a16:creationId xmlns:a16="http://schemas.microsoft.com/office/drawing/2014/main" id="{836D869A-5630-4AE3-8E1B-6F1D3741EB8F}"/>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6" name="テキスト ボックス 165">
          <a:extLst>
            <a:ext uri="{FF2B5EF4-FFF2-40B4-BE49-F238E27FC236}">
              <a16:creationId xmlns:a16="http://schemas.microsoft.com/office/drawing/2014/main" id="{F6017B9D-5EF0-4D7F-9C92-A08700797997}"/>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7" name="直線コネクタ 166">
          <a:extLst>
            <a:ext uri="{FF2B5EF4-FFF2-40B4-BE49-F238E27FC236}">
              <a16:creationId xmlns:a16="http://schemas.microsoft.com/office/drawing/2014/main" id="{EAE93383-6F58-4548-A067-9767A36D3388}"/>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8" name="テキスト ボックス 167">
          <a:extLst>
            <a:ext uri="{FF2B5EF4-FFF2-40B4-BE49-F238E27FC236}">
              <a16:creationId xmlns:a16="http://schemas.microsoft.com/office/drawing/2014/main" id="{02B77008-F7E8-468B-A0F6-8705E6CBB3C6}"/>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DA27CFAE-D67E-4570-9933-039E0913C90A}"/>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0" name="テキスト ボックス 169">
          <a:extLst>
            <a:ext uri="{FF2B5EF4-FFF2-40B4-BE49-F238E27FC236}">
              <a16:creationId xmlns:a16="http://schemas.microsoft.com/office/drawing/2014/main" id="{0AF70AA0-8FB4-4BC9-9F4C-E3F578CC41FB}"/>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体育館・プール】&#10;有形固定資産減価償却率グラフ枠">
          <a:extLst>
            <a:ext uri="{FF2B5EF4-FFF2-40B4-BE49-F238E27FC236}">
              <a16:creationId xmlns:a16="http://schemas.microsoft.com/office/drawing/2014/main" id="{B569B04F-AF04-4439-807D-D2A6C965EAF8}"/>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28575</xdr:rowOff>
    </xdr:from>
    <xdr:to>
      <xdr:col>24</xdr:col>
      <xdr:colOff>62865</xdr:colOff>
      <xdr:row>64</xdr:row>
      <xdr:rowOff>49530</xdr:rowOff>
    </xdr:to>
    <xdr:cxnSp macro="">
      <xdr:nvCxnSpPr>
        <xdr:cNvPr id="172" name="直線コネクタ 171">
          <a:extLst>
            <a:ext uri="{FF2B5EF4-FFF2-40B4-BE49-F238E27FC236}">
              <a16:creationId xmlns:a16="http://schemas.microsoft.com/office/drawing/2014/main" id="{38B9AABF-65C0-49C7-A0F3-76F7C8612617}"/>
            </a:ext>
          </a:extLst>
        </xdr:cNvPr>
        <xdr:cNvCxnSpPr/>
      </xdr:nvCxnSpPr>
      <xdr:spPr>
        <a:xfrm flipV="1">
          <a:off x="4634865" y="9458325"/>
          <a:ext cx="0" cy="15640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53357</xdr:rowOff>
    </xdr:from>
    <xdr:ext cx="405111" cy="259045"/>
    <xdr:sp macro="" textlink="">
      <xdr:nvSpPr>
        <xdr:cNvPr id="173" name="【体育館・プール】&#10;有形固定資産減価償却率最小値テキスト">
          <a:extLst>
            <a:ext uri="{FF2B5EF4-FFF2-40B4-BE49-F238E27FC236}">
              <a16:creationId xmlns:a16="http://schemas.microsoft.com/office/drawing/2014/main" id="{B831921B-0869-462F-99F1-F0B8F7DFCC2A}"/>
            </a:ext>
          </a:extLst>
        </xdr:cNvPr>
        <xdr:cNvSpPr txBox="1"/>
      </xdr:nvSpPr>
      <xdr:spPr>
        <a:xfrm>
          <a:off x="4673600" y="11026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49530</xdr:rowOff>
    </xdr:from>
    <xdr:to>
      <xdr:col>24</xdr:col>
      <xdr:colOff>152400</xdr:colOff>
      <xdr:row>64</xdr:row>
      <xdr:rowOff>49530</xdr:rowOff>
    </xdr:to>
    <xdr:cxnSp macro="">
      <xdr:nvCxnSpPr>
        <xdr:cNvPr id="174" name="直線コネクタ 173">
          <a:extLst>
            <a:ext uri="{FF2B5EF4-FFF2-40B4-BE49-F238E27FC236}">
              <a16:creationId xmlns:a16="http://schemas.microsoft.com/office/drawing/2014/main" id="{78AA139E-3E65-412E-BD86-6A1B015FB6D9}"/>
            </a:ext>
          </a:extLst>
        </xdr:cNvPr>
        <xdr:cNvCxnSpPr/>
      </xdr:nvCxnSpPr>
      <xdr:spPr>
        <a:xfrm>
          <a:off x="4546600" y="11022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146702</xdr:rowOff>
    </xdr:from>
    <xdr:ext cx="405111" cy="259045"/>
    <xdr:sp macro="" textlink="">
      <xdr:nvSpPr>
        <xdr:cNvPr id="175" name="【体育館・プール】&#10;有形固定資産減価償却率最大値テキスト">
          <a:extLst>
            <a:ext uri="{FF2B5EF4-FFF2-40B4-BE49-F238E27FC236}">
              <a16:creationId xmlns:a16="http://schemas.microsoft.com/office/drawing/2014/main" id="{5FD9790F-77C3-47EB-AF82-E198E8574157}"/>
            </a:ext>
          </a:extLst>
        </xdr:cNvPr>
        <xdr:cNvSpPr txBox="1"/>
      </xdr:nvSpPr>
      <xdr:spPr>
        <a:xfrm>
          <a:off x="4673600" y="9233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28575</xdr:rowOff>
    </xdr:from>
    <xdr:to>
      <xdr:col>24</xdr:col>
      <xdr:colOff>152400</xdr:colOff>
      <xdr:row>55</xdr:row>
      <xdr:rowOff>28575</xdr:rowOff>
    </xdr:to>
    <xdr:cxnSp macro="">
      <xdr:nvCxnSpPr>
        <xdr:cNvPr id="176" name="直線コネクタ 175">
          <a:extLst>
            <a:ext uri="{FF2B5EF4-FFF2-40B4-BE49-F238E27FC236}">
              <a16:creationId xmlns:a16="http://schemas.microsoft.com/office/drawing/2014/main" id="{6D42789D-3204-417E-95FF-6E95B567B751}"/>
            </a:ext>
          </a:extLst>
        </xdr:cNvPr>
        <xdr:cNvCxnSpPr/>
      </xdr:nvCxnSpPr>
      <xdr:spPr>
        <a:xfrm>
          <a:off x="4546600" y="94583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50182</xdr:rowOff>
    </xdr:from>
    <xdr:ext cx="405111" cy="259045"/>
    <xdr:sp macro="" textlink="">
      <xdr:nvSpPr>
        <xdr:cNvPr id="177" name="【体育館・プール】&#10;有形固定資産減価償却率平均値テキスト">
          <a:extLst>
            <a:ext uri="{FF2B5EF4-FFF2-40B4-BE49-F238E27FC236}">
              <a16:creationId xmlns:a16="http://schemas.microsoft.com/office/drawing/2014/main" id="{21411CFF-67C0-430F-970B-7F5AD2CFE90C}"/>
            </a:ext>
          </a:extLst>
        </xdr:cNvPr>
        <xdr:cNvSpPr txBox="1"/>
      </xdr:nvSpPr>
      <xdr:spPr>
        <a:xfrm>
          <a:off x="4673600" y="101657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27305</xdr:rowOff>
    </xdr:from>
    <xdr:to>
      <xdr:col>24</xdr:col>
      <xdr:colOff>114300</xdr:colOff>
      <xdr:row>60</xdr:row>
      <xdr:rowOff>128905</xdr:rowOff>
    </xdr:to>
    <xdr:sp macro="" textlink="">
      <xdr:nvSpPr>
        <xdr:cNvPr id="178" name="フローチャート: 判断 177">
          <a:extLst>
            <a:ext uri="{FF2B5EF4-FFF2-40B4-BE49-F238E27FC236}">
              <a16:creationId xmlns:a16="http://schemas.microsoft.com/office/drawing/2014/main" id="{0D0917B8-5411-4F28-A860-A24918087799}"/>
            </a:ext>
          </a:extLst>
        </xdr:cNvPr>
        <xdr:cNvSpPr/>
      </xdr:nvSpPr>
      <xdr:spPr>
        <a:xfrm>
          <a:off x="4584700" y="1031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10160</xdr:rowOff>
    </xdr:from>
    <xdr:to>
      <xdr:col>20</xdr:col>
      <xdr:colOff>38100</xdr:colOff>
      <xdr:row>60</xdr:row>
      <xdr:rowOff>111760</xdr:rowOff>
    </xdr:to>
    <xdr:sp macro="" textlink="">
      <xdr:nvSpPr>
        <xdr:cNvPr id="179" name="フローチャート: 判断 178">
          <a:extLst>
            <a:ext uri="{FF2B5EF4-FFF2-40B4-BE49-F238E27FC236}">
              <a16:creationId xmlns:a16="http://schemas.microsoft.com/office/drawing/2014/main" id="{A0E58D64-2256-45C8-A15A-13AF848ACBB8}"/>
            </a:ext>
          </a:extLst>
        </xdr:cNvPr>
        <xdr:cNvSpPr/>
      </xdr:nvSpPr>
      <xdr:spPr>
        <a:xfrm>
          <a:off x="3746500" y="1029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164465</xdr:rowOff>
    </xdr:from>
    <xdr:to>
      <xdr:col>15</xdr:col>
      <xdr:colOff>101600</xdr:colOff>
      <xdr:row>60</xdr:row>
      <xdr:rowOff>94615</xdr:rowOff>
    </xdr:to>
    <xdr:sp macro="" textlink="">
      <xdr:nvSpPr>
        <xdr:cNvPr id="180" name="フローチャート: 判断 179">
          <a:extLst>
            <a:ext uri="{FF2B5EF4-FFF2-40B4-BE49-F238E27FC236}">
              <a16:creationId xmlns:a16="http://schemas.microsoft.com/office/drawing/2014/main" id="{294AA21C-FF31-4C76-96AA-E7464E6107D1}"/>
            </a:ext>
          </a:extLst>
        </xdr:cNvPr>
        <xdr:cNvSpPr/>
      </xdr:nvSpPr>
      <xdr:spPr>
        <a:xfrm>
          <a:off x="2857500" y="1028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154940</xdr:rowOff>
    </xdr:from>
    <xdr:to>
      <xdr:col>10</xdr:col>
      <xdr:colOff>165100</xdr:colOff>
      <xdr:row>60</xdr:row>
      <xdr:rowOff>85090</xdr:rowOff>
    </xdr:to>
    <xdr:sp macro="" textlink="">
      <xdr:nvSpPr>
        <xdr:cNvPr id="181" name="フローチャート: 判断 180">
          <a:extLst>
            <a:ext uri="{FF2B5EF4-FFF2-40B4-BE49-F238E27FC236}">
              <a16:creationId xmlns:a16="http://schemas.microsoft.com/office/drawing/2014/main" id="{DE30A246-B8CB-4CE8-B4CE-197D6A51770F}"/>
            </a:ext>
          </a:extLst>
        </xdr:cNvPr>
        <xdr:cNvSpPr/>
      </xdr:nvSpPr>
      <xdr:spPr>
        <a:xfrm>
          <a:off x="1968500" y="1027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164465</xdr:rowOff>
    </xdr:from>
    <xdr:to>
      <xdr:col>6</xdr:col>
      <xdr:colOff>38100</xdr:colOff>
      <xdr:row>60</xdr:row>
      <xdr:rowOff>94615</xdr:rowOff>
    </xdr:to>
    <xdr:sp macro="" textlink="">
      <xdr:nvSpPr>
        <xdr:cNvPr id="182" name="フローチャート: 判断 181">
          <a:extLst>
            <a:ext uri="{FF2B5EF4-FFF2-40B4-BE49-F238E27FC236}">
              <a16:creationId xmlns:a16="http://schemas.microsoft.com/office/drawing/2014/main" id="{8D318EBE-E77D-4ECD-81D2-7A40B3854251}"/>
            </a:ext>
          </a:extLst>
        </xdr:cNvPr>
        <xdr:cNvSpPr/>
      </xdr:nvSpPr>
      <xdr:spPr>
        <a:xfrm>
          <a:off x="1079500" y="1028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05867CA1-5865-49A3-B777-25BA0189969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20672CEB-DBBD-4653-9B65-CA45BC6495FA}"/>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3A1354B4-FD63-4688-9E76-513590A9D8CF}"/>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6F1D561D-6E26-4F36-8B47-B9E39BFBA2AC}"/>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62D049AD-C03D-43A6-B064-4144D154811B}"/>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19685</xdr:rowOff>
    </xdr:from>
    <xdr:to>
      <xdr:col>24</xdr:col>
      <xdr:colOff>114300</xdr:colOff>
      <xdr:row>61</xdr:row>
      <xdr:rowOff>121285</xdr:rowOff>
    </xdr:to>
    <xdr:sp macro="" textlink="">
      <xdr:nvSpPr>
        <xdr:cNvPr id="188" name="楕円 187">
          <a:extLst>
            <a:ext uri="{FF2B5EF4-FFF2-40B4-BE49-F238E27FC236}">
              <a16:creationId xmlns:a16="http://schemas.microsoft.com/office/drawing/2014/main" id="{8CAE570E-56EE-4320-A173-C6EF76A097AF}"/>
            </a:ext>
          </a:extLst>
        </xdr:cNvPr>
        <xdr:cNvSpPr/>
      </xdr:nvSpPr>
      <xdr:spPr>
        <a:xfrm>
          <a:off x="4584700" y="10478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169562</xdr:rowOff>
    </xdr:from>
    <xdr:ext cx="405111" cy="259045"/>
    <xdr:sp macro="" textlink="">
      <xdr:nvSpPr>
        <xdr:cNvPr id="189" name="【体育館・プール】&#10;有形固定資産減価償却率該当値テキスト">
          <a:extLst>
            <a:ext uri="{FF2B5EF4-FFF2-40B4-BE49-F238E27FC236}">
              <a16:creationId xmlns:a16="http://schemas.microsoft.com/office/drawing/2014/main" id="{9B7AB326-5A8F-4DC5-95C0-333A86CF951C}"/>
            </a:ext>
          </a:extLst>
        </xdr:cNvPr>
        <xdr:cNvSpPr txBox="1"/>
      </xdr:nvSpPr>
      <xdr:spPr>
        <a:xfrm>
          <a:off x="4673600" y="10456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63</xdr:row>
      <xdr:rowOff>151130</xdr:rowOff>
    </xdr:from>
    <xdr:to>
      <xdr:col>20</xdr:col>
      <xdr:colOff>38100</xdr:colOff>
      <xdr:row>64</xdr:row>
      <xdr:rowOff>81280</xdr:rowOff>
    </xdr:to>
    <xdr:sp macro="" textlink="">
      <xdr:nvSpPr>
        <xdr:cNvPr id="190" name="楕円 189">
          <a:extLst>
            <a:ext uri="{FF2B5EF4-FFF2-40B4-BE49-F238E27FC236}">
              <a16:creationId xmlns:a16="http://schemas.microsoft.com/office/drawing/2014/main" id="{1E9C4769-F250-493C-BE71-36E0906593D8}"/>
            </a:ext>
          </a:extLst>
        </xdr:cNvPr>
        <xdr:cNvSpPr/>
      </xdr:nvSpPr>
      <xdr:spPr>
        <a:xfrm>
          <a:off x="3746500" y="10952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70485</xdr:rowOff>
    </xdr:from>
    <xdr:to>
      <xdr:col>24</xdr:col>
      <xdr:colOff>63500</xdr:colOff>
      <xdr:row>64</xdr:row>
      <xdr:rowOff>30480</xdr:rowOff>
    </xdr:to>
    <xdr:cxnSp macro="">
      <xdr:nvCxnSpPr>
        <xdr:cNvPr id="191" name="直線コネクタ 190">
          <a:extLst>
            <a:ext uri="{FF2B5EF4-FFF2-40B4-BE49-F238E27FC236}">
              <a16:creationId xmlns:a16="http://schemas.microsoft.com/office/drawing/2014/main" id="{7A6DB809-F94F-4BA9-A7B5-31E35F26655C}"/>
            </a:ext>
          </a:extLst>
        </xdr:cNvPr>
        <xdr:cNvCxnSpPr/>
      </xdr:nvCxnSpPr>
      <xdr:spPr>
        <a:xfrm flipV="1">
          <a:off x="3797300" y="10528935"/>
          <a:ext cx="838200" cy="474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63</xdr:row>
      <xdr:rowOff>118745</xdr:rowOff>
    </xdr:from>
    <xdr:to>
      <xdr:col>15</xdr:col>
      <xdr:colOff>101600</xdr:colOff>
      <xdr:row>64</xdr:row>
      <xdr:rowOff>48895</xdr:rowOff>
    </xdr:to>
    <xdr:sp macro="" textlink="">
      <xdr:nvSpPr>
        <xdr:cNvPr id="192" name="楕円 191">
          <a:extLst>
            <a:ext uri="{FF2B5EF4-FFF2-40B4-BE49-F238E27FC236}">
              <a16:creationId xmlns:a16="http://schemas.microsoft.com/office/drawing/2014/main" id="{340397B7-ADF8-4BFB-B43E-95CD2C41C53E}"/>
            </a:ext>
          </a:extLst>
        </xdr:cNvPr>
        <xdr:cNvSpPr/>
      </xdr:nvSpPr>
      <xdr:spPr>
        <a:xfrm>
          <a:off x="2857500" y="10920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63</xdr:row>
      <xdr:rowOff>169545</xdr:rowOff>
    </xdr:from>
    <xdr:to>
      <xdr:col>19</xdr:col>
      <xdr:colOff>177800</xdr:colOff>
      <xdr:row>64</xdr:row>
      <xdr:rowOff>30480</xdr:rowOff>
    </xdr:to>
    <xdr:cxnSp macro="">
      <xdr:nvCxnSpPr>
        <xdr:cNvPr id="193" name="直線コネクタ 192">
          <a:extLst>
            <a:ext uri="{FF2B5EF4-FFF2-40B4-BE49-F238E27FC236}">
              <a16:creationId xmlns:a16="http://schemas.microsoft.com/office/drawing/2014/main" id="{0E3651E7-D4AF-4911-844E-DB4B7C6074FB}"/>
            </a:ext>
          </a:extLst>
        </xdr:cNvPr>
        <xdr:cNvCxnSpPr/>
      </xdr:nvCxnSpPr>
      <xdr:spPr>
        <a:xfrm>
          <a:off x="2908300" y="10970895"/>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63</xdr:row>
      <xdr:rowOff>86360</xdr:rowOff>
    </xdr:from>
    <xdr:to>
      <xdr:col>10</xdr:col>
      <xdr:colOff>165100</xdr:colOff>
      <xdr:row>64</xdr:row>
      <xdr:rowOff>16510</xdr:rowOff>
    </xdr:to>
    <xdr:sp macro="" textlink="">
      <xdr:nvSpPr>
        <xdr:cNvPr id="194" name="楕円 193">
          <a:extLst>
            <a:ext uri="{FF2B5EF4-FFF2-40B4-BE49-F238E27FC236}">
              <a16:creationId xmlns:a16="http://schemas.microsoft.com/office/drawing/2014/main" id="{DC02EB6F-93A9-4A5B-ABB4-9375A35A60E8}"/>
            </a:ext>
          </a:extLst>
        </xdr:cNvPr>
        <xdr:cNvSpPr/>
      </xdr:nvSpPr>
      <xdr:spPr>
        <a:xfrm>
          <a:off x="1968500" y="10887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63</xdr:row>
      <xdr:rowOff>137160</xdr:rowOff>
    </xdr:from>
    <xdr:to>
      <xdr:col>15</xdr:col>
      <xdr:colOff>50800</xdr:colOff>
      <xdr:row>63</xdr:row>
      <xdr:rowOff>169545</xdr:rowOff>
    </xdr:to>
    <xdr:cxnSp macro="">
      <xdr:nvCxnSpPr>
        <xdr:cNvPr id="195" name="直線コネクタ 194">
          <a:extLst>
            <a:ext uri="{FF2B5EF4-FFF2-40B4-BE49-F238E27FC236}">
              <a16:creationId xmlns:a16="http://schemas.microsoft.com/office/drawing/2014/main" id="{8FE7FC8D-13CB-4230-9B7E-0A447C1667B9}"/>
            </a:ext>
          </a:extLst>
        </xdr:cNvPr>
        <xdr:cNvCxnSpPr/>
      </xdr:nvCxnSpPr>
      <xdr:spPr>
        <a:xfrm>
          <a:off x="2019300" y="1093851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63</xdr:row>
      <xdr:rowOff>48260</xdr:rowOff>
    </xdr:from>
    <xdr:to>
      <xdr:col>6</xdr:col>
      <xdr:colOff>38100</xdr:colOff>
      <xdr:row>63</xdr:row>
      <xdr:rowOff>149860</xdr:rowOff>
    </xdr:to>
    <xdr:sp macro="" textlink="">
      <xdr:nvSpPr>
        <xdr:cNvPr id="196" name="楕円 195">
          <a:extLst>
            <a:ext uri="{FF2B5EF4-FFF2-40B4-BE49-F238E27FC236}">
              <a16:creationId xmlns:a16="http://schemas.microsoft.com/office/drawing/2014/main" id="{7E0D698E-BC1D-4938-8918-9E72413E471D}"/>
            </a:ext>
          </a:extLst>
        </xdr:cNvPr>
        <xdr:cNvSpPr/>
      </xdr:nvSpPr>
      <xdr:spPr>
        <a:xfrm>
          <a:off x="1079500" y="10849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63</xdr:row>
      <xdr:rowOff>99060</xdr:rowOff>
    </xdr:from>
    <xdr:to>
      <xdr:col>10</xdr:col>
      <xdr:colOff>114300</xdr:colOff>
      <xdr:row>63</xdr:row>
      <xdr:rowOff>137160</xdr:rowOff>
    </xdr:to>
    <xdr:cxnSp macro="">
      <xdr:nvCxnSpPr>
        <xdr:cNvPr id="197" name="直線コネクタ 196">
          <a:extLst>
            <a:ext uri="{FF2B5EF4-FFF2-40B4-BE49-F238E27FC236}">
              <a16:creationId xmlns:a16="http://schemas.microsoft.com/office/drawing/2014/main" id="{727080AB-00A0-4440-BBA1-47B34C2F28C9}"/>
            </a:ext>
          </a:extLst>
        </xdr:cNvPr>
        <xdr:cNvCxnSpPr/>
      </xdr:nvCxnSpPr>
      <xdr:spPr>
        <a:xfrm>
          <a:off x="1130300" y="1090041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128287</xdr:rowOff>
    </xdr:from>
    <xdr:ext cx="405111" cy="259045"/>
    <xdr:sp macro="" textlink="">
      <xdr:nvSpPr>
        <xdr:cNvPr id="198" name="n_1aveValue【体育館・プール】&#10;有形固定資産減価償却率">
          <a:extLst>
            <a:ext uri="{FF2B5EF4-FFF2-40B4-BE49-F238E27FC236}">
              <a16:creationId xmlns:a16="http://schemas.microsoft.com/office/drawing/2014/main" id="{C30B73A8-E795-43CC-9D9B-2072A0BF51BF}"/>
            </a:ext>
          </a:extLst>
        </xdr:cNvPr>
        <xdr:cNvSpPr txBox="1"/>
      </xdr:nvSpPr>
      <xdr:spPr>
        <a:xfrm>
          <a:off x="3582044" y="10072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111142</xdr:rowOff>
    </xdr:from>
    <xdr:ext cx="405111" cy="259045"/>
    <xdr:sp macro="" textlink="">
      <xdr:nvSpPr>
        <xdr:cNvPr id="199" name="n_2aveValue【体育館・プール】&#10;有形固定資産減価償却率">
          <a:extLst>
            <a:ext uri="{FF2B5EF4-FFF2-40B4-BE49-F238E27FC236}">
              <a16:creationId xmlns:a16="http://schemas.microsoft.com/office/drawing/2014/main" id="{B8CB255F-F0D0-4CAE-9813-C7ED1D068EFB}"/>
            </a:ext>
          </a:extLst>
        </xdr:cNvPr>
        <xdr:cNvSpPr txBox="1"/>
      </xdr:nvSpPr>
      <xdr:spPr>
        <a:xfrm>
          <a:off x="2705744" y="10055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101617</xdr:rowOff>
    </xdr:from>
    <xdr:ext cx="405111" cy="259045"/>
    <xdr:sp macro="" textlink="">
      <xdr:nvSpPr>
        <xdr:cNvPr id="200" name="n_3aveValue【体育館・プール】&#10;有形固定資産減価償却率">
          <a:extLst>
            <a:ext uri="{FF2B5EF4-FFF2-40B4-BE49-F238E27FC236}">
              <a16:creationId xmlns:a16="http://schemas.microsoft.com/office/drawing/2014/main" id="{D474C1CD-C7B3-4BEE-9719-6FF2D1211F79}"/>
            </a:ext>
          </a:extLst>
        </xdr:cNvPr>
        <xdr:cNvSpPr txBox="1"/>
      </xdr:nvSpPr>
      <xdr:spPr>
        <a:xfrm>
          <a:off x="1816744" y="10045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111142</xdr:rowOff>
    </xdr:from>
    <xdr:ext cx="405111" cy="259045"/>
    <xdr:sp macro="" textlink="">
      <xdr:nvSpPr>
        <xdr:cNvPr id="201" name="n_4aveValue【体育館・プール】&#10;有形固定資産減価償却率">
          <a:extLst>
            <a:ext uri="{FF2B5EF4-FFF2-40B4-BE49-F238E27FC236}">
              <a16:creationId xmlns:a16="http://schemas.microsoft.com/office/drawing/2014/main" id="{0173C029-FBD3-479A-BD7D-3297855D6F52}"/>
            </a:ext>
          </a:extLst>
        </xdr:cNvPr>
        <xdr:cNvSpPr txBox="1"/>
      </xdr:nvSpPr>
      <xdr:spPr>
        <a:xfrm>
          <a:off x="927744" y="10055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64</xdr:row>
      <xdr:rowOff>72407</xdr:rowOff>
    </xdr:from>
    <xdr:ext cx="405111" cy="259045"/>
    <xdr:sp macro="" textlink="">
      <xdr:nvSpPr>
        <xdr:cNvPr id="202" name="n_1mainValue【体育館・プール】&#10;有形固定資産減価償却率">
          <a:extLst>
            <a:ext uri="{FF2B5EF4-FFF2-40B4-BE49-F238E27FC236}">
              <a16:creationId xmlns:a16="http://schemas.microsoft.com/office/drawing/2014/main" id="{C349ADDB-E8A7-4C4D-8F4B-559349874135}"/>
            </a:ext>
          </a:extLst>
        </xdr:cNvPr>
        <xdr:cNvSpPr txBox="1"/>
      </xdr:nvSpPr>
      <xdr:spPr>
        <a:xfrm>
          <a:off x="3582044" y="11045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64</xdr:row>
      <xdr:rowOff>40022</xdr:rowOff>
    </xdr:from>
    <xdr:ext cx="405111" cy="259045"/>
    <xdr:sp macro="" textlink="">
      <xdr:nvSpPr>
        <xdr:cNvPr id="203" name="n_2mainValue【体育館・プール】&#10;有形固定資産減価償却率">
          <a:extLst>
            <a:ext uri="{FF2B5EF4-FFF2-40B4-BE49-F238E27FC236}">
              <a16:creationId xmlns:a16="http://schemas.microsoft.com/office/drawing/2014/main" id="{EE62E5CD-539D-43DF-AC9D-B005992BB480}"/>
            </a:ext>
          </a:extLst>
        </xdr:cNvPr>
        <xdr:cNvSpPr txBox="1"/>
      </xdr:nvSpPr>
      <xdr:spPr>
        <a:xfrm>
          <a:off x="2705744" y="11012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64</xdr:row>
      <xdr:rowOff>7637</xdr:rowOff>
    </xdr:from>
    <xdr:ext cx="405111" cy="259045"/>
    <xdr:sp macro="" textlink="">
      <xdr:nvSpPr>
        <xdr:cNvPr id="204" name="n_3mainValue【体育館・プール】&#10;有形固定資産減価償却率">
          <a:extLst>
            <a:ext uri="{FF2B5EF4-FFF2-40B4-BE49-F238E27FC236}">
              <a16:creationId xmlns:a16="http://schemas.microsoft.com/office/drawing/2014/main" id="{BF6FFDA7-85FC-46F6-87B2-853BFDF124EB}"/>
            </a:ext>
          </a:extLst>
        </xdr:cNvPr>
        <xdr:cNvSpPr txBox="1"/>
      </xdr:nvSpPr>
      <xdr:spPr>
        <a:xfrm>
          <a:off x="1816744" y="10980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63</xdr:row>
      <xdr:rowOff>140987</xdr:rowOff>
    </xdr:from>
    <xdr:ext cx="405111" cy="259045"/>
    <xdr:sp macro="" textlink="">
      <xdr:nvSpPr>
        <xdr:cNvPr id="205" name="n_4mainValue【体育館・プール】&#10;有形固定資産減価償却率">
          <a:extLst>
            <a:ext uri="{FF2B5EF4-FFF2-40B4-BE49-F238E27FC236}">
              <a16:creationId xmlns:a16="http://schemas.microsoft.com/office/drawing/2014/main" id="{016B6C9A-CDB0-4FFC-AB00-304871E9320B}"/>
            </a:ext>
          </a:extLst>
        </xdr:cNvPr>
        <xdr:cNvSpPr txBox="1"/>
      </xdr:nvSpPr>
      <xdr:spPr>
        <a:xfrm>
          <a:off x="927744" y="10942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0216F3F7-3596-4869-951C-59B7FFE7B28C}"/>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A6D535CF-B554-4FFC-951D-C28991120C5D}"/>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3A5DDB2D-4374-4486-BE5A-DD2A66FDD628}"/>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5452CF6E-D7EF-4735-958A-BC27A8F80A84}"/>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530E8559-8151-4EF3-B21C-0ED04E8641C9}"/>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119CAAF8-868D-4BE8-8143-4ED044D75608}"/>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C83DF8A9-9AC8-4887-8898-33C1CB6CE35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06A5DD3D-0980-4E92-BB78-6817EC01CF3E}"/>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B9B1C860-38AD-4B3F-939A-15FC5C2158C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BDF3DAA1-E799-4349-B569-9ACB87E5C444}"/>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6" name="直線コネクタ 215">
          <a:extLst>
            <a:ext uri="{FF2B5EF4-FFF2-40B4-BE49-F238E27FC236}">
              <a16:creationId xmlns:a16="http://schemas.microsoft.com/office/drawing/2014/main" id="{2DC25F5F-BD8B-4093-A486-CA678D7CB48C}"/>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7" name="テキスト ボックス 216">
          <a:extLst>
            <a:ext uri="{FF2B5EF4-FFF2-40B4-BE49-F238E27FC236}">
              <a16:creationId xmlns:a16="http://schemas.microsoft.com/office/drawing/2014/main" id="{CD8F58D7-6C92-418D-BA9C-0F3BB8C55F02}"/>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8" name="直線コネクタ 217">
          <a:extLst>
            <a:ext uri="{FF2B5EF4-FFF2-40B4-BE49-F238E27FC236}">
              <a16:creationId xmlns:a16="http://schemas.microsoft.com/office/drawing/2014/main" id="{93FCFF7F-74AF-44AF-B32F-50EE50F5C094}"/>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9" name="テキスト ボックス 218">
          <a:extLst>
            <a:ext uri="{FF2B5EF4-FFF2-40B4-BE49-F238E27FC236}">
              <a16:creationId xmlns:a16="http://schemas.microsoft.com/office/drawing/2014/main" id="{324691D6-B547-4386-B7A7-7EA47FA85771}"/>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0" name="直線コネクタ 219">
          <a:extLst>
            <a:ext uri="{FF2B5EF4-FFF2-40B4-BE49-F238E27FC236}">
              <a16:creationId xmlns:a16="http://schemas.microsoft.com/office/drawing/2014/main" id="{6A415EA5-9D06-4352-A4C7-A0A6F462902C}"/>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1" name="テキスト ボックス 220">
          <a:extLst>
            <a:ext uri="{FF2B5EF4-FFF2-40B4-BE49-F238E27FC236}">
              <a16:creationId xmlns:a16="http://schemas.microsoft.com/office/drawing/2014/main" id="{26CE6FDC-FFE3-455D-91CA-B38484049E08}"/>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2" name="直線コネクタ 221">
          <a:extLst>
            <a:ext uri="{FF2B5EF4-FFF2-40B4-BE49-F238E27FC236}">
              <a16:creationId xmlns:a16="http://schemas.microsoft.com/office/drawing/2014/main" id="{A7855B7E-D37A-4141-A2E2-DC1A93C708E5}"/>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3" name="テキスト ボックス 222">
          <a:extLst>
            <a:ext uri="{FF2B5EF4-FFF2-40B4-BE49-F238E27FC236}">
              <a16:creationId xmlns:a16="http://schemas.microsoft.com/office/drawing/2014/main" id="{81B42EFE-995E-49B1-BF30-90A511F42729}"/>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4" name="直線コネクタ 223">
          <a:extLst>
            <a:ext uri="{FF2B5EF4-FFF2-40B4-BE49-F238E27FC236}">
              <a16:creationId xmlns:a16="http://schemas.microsoft.com/office/drawing/2014/main" id="{C6806E4C-94AE-47C9-A28F-3EC1B1D404F8}"/>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5" name="テキスト ボックス 224">
          <a:extLst>
            <a:ext uri="{FF2B5EF4-FFF2-40B4-BE49-F238E27FC236}">
              <a16:creationId xmlns:a16="http://schemas.microsoft.com/office/drawing/2014/main" id="{E616E506-C572-4416-BAAC-0A5B1B438110}"/>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08983750-6485-42EF-84D3-6C2BD744A57E}"/>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7" name="テキスト ボックス 226">
          <a:extLst>
            <a:ext uri="{FF2B5EF4-FFF2-40B4-BE49-F238E27FC236}">
              <a16:creationId xmlns:a16="http://schemas.microsoft.com/office/drawing/2014/main" id="{2C715BAB-05AD-4694-8713-B9554A62B66D}"/>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体育館・プール】&#10;一人当たり面積グラフ枠">
          <a:extLst>
            <a:ext uri="{FF2B5EF4-FFF2-40B4-BE49-F238E27FC236}">
              <a16:creationId xmlns:a16="http://schemas.microsoft.com/office/drawing/2014/main" id="{B5151D5D-0F84-4A68-B020-00386D7224A3}"/>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148590</xdr:rowOff>
    </xdr:from>
    <xdr:to>
      <xdr:col>54</xdr:col>
      <xdr:colOff>189865</xdr:colOff>
      <xdr:row>64</xdr:row>
      <xdr:rowOff>60960</xdr:rowOff>
    </xdr:to>
    <xdr:cxnSp macro="">
      <xdr:nvCxnSpPr>
        <xdr:cNvPr id="229" name="直線コネクタ 228">
          <a:extLst>
            <a:ext uri="{FF2B5EF4-FFF2-40B4-BE49-F238E27FC236}">
              <a16:creationId xmlns:a16="http://schemas.microsoft.com/office/drawing/2014/main" id="{8E357472-B172-42D1-B938-E14FB5EF1D2D}"/>
            </a:ext>
          </a:extLst>
        </xdr:cNvPr>
        <xdr:cNvCxnSpPr/>
      </xdr:nvCxnSpPr>
      <xdr:spPr>
        <a:xfrm flipV="1">
          <a:off x="10476865" y="9578340"/>
          <a:ext cx="0" cy="1455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64787</xdr:rowOff>
    </xdr:from>
    <xdr:ext cx="469744" cy="259045"/>
    <xdr:sp macro="" textlink="">
      <xdr:nvSpPr>
        <xdr:cNvPr id="230" name="【体育館・プール】&#10;一人当たり面積最小値テキスト">
          <a:extLst>
            <a:ext uri="{FF2B5EF4-FFF2-40B4-BE49-F238E27FC236}">
              <a16:creationId xmlns:a16="http://schemas.microsoft.com/office/drawing/2014/main" id="{88A1DC69-A3A6-48B5-84D4-B8953F413871}"/>
            </a:ext>
          </a:extLst>
        </xdr:cNvPr>
        <xdr:cNvSpPr txBox="1"/>
      </xdr:nvSpPr>
      <xdr:spPr>
        <a:xfrm>
          <a:off x="10515600" y="11037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60960</xdr:rowOff>
    </xdr:from>
    <xdr:to>
      <xdr:col>55</xdr:col>
      <xdr:colOff>88900</xdr:colOff>
      <xdr:row>64</xdr:row>
      <xdr:rowOff>60960</xdr:rowOff>
    </xdr:to>
    <xdr:cxnSp macro="">
      <xdr:nvCxnSpPr>
        <xdr:cNvPr id="231" name="直線コネクタ 230">
          <a:extLst>
            <a:ext uri="{FF2B5EF4-FFF2-40B4-BE49-F238E27FC236}">
              <a16:creationId xmlns:a16="http://schemas.microsoft.com/office/drawing/2014/main" id="{F5961A83-EE31-4432-991D-548D527644E0}"/>
            </a:ext>
          </a:extLst>
        </xdr:cNvPr>
        <xdr:cNvCxnSpPr/>
      </xdr:nvCxnSpPr>
      <xdr:spPr>
        <a:xfrm>
          <a:off x="10388600" y="11033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95267</xdr:rowOff>
    </xdr:from>
    <xdr:ext cx="469744" cy="259045"/>
    <xdr:sp macro="" textlink="">
      <xdr:nvSpPr>
        <xdr:cNvPr id="232" name="【体育館・プール】&#10;一人当たり面積最大値テキスト">
          <a:extLst>
            <a:ext uri="{FF2B5EF4-FFF2-40B4-BE49-F238E27FC236}">
              <a16:creationId xmlns:a16="http://schemas.microsoft.com/office/drawing/2014/main" id="{CE2E3D87-333A-4ED8-814F-CF24C91832DA}"/>
            </a:ext>
          </a:extLst>
        </xdr:cNvPr>
        <xdr:cNvSpPr txBox="1"/>
      </xdr:nvSpPr>
      <xdr:spPr>
        <a:xfrm>
          <a:off x="10515600" y="9353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148590</xdr:rowOff>
    </xdr:from>
    <xdr:to>
      <xdr:col>55</xdr:col>
      <xdr:colOff>88900</xdr:colOff>
      <xdr:row>55</xdr:row>
      <xdr:rowOff>148590</xdr:rowOff>
    </xdr:to>
    <xdr:cxnSp macro="">
      <xdr:nvCxnSpPr>
        <xdr:cNvPr id="233" name="直線コネクタ 232">
          <a:extLst>
            <a:ext uri="{FF2B5EF4-FFF2-40B4-BE49-F238E27FC236}">
              <a16:creationId xmlns:a16="http://schemas.microsoft.com/office/drawing/2014/main" id="{901BB914-FF1C-4B54-AE7D-EFCEDF91399C}"/>
            </a:ext>
          </a:extLst>
        </xdr:cNvPr>
        <xdr:cNvCxnSpPr/>
      </xdr:nvCxnSpPr>
      <xdr:spPr>
        <a:xfrm>
          <a:off x="10388600" y="957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6367</xdr:rowOff>
    </xdr:from>
    <xdr:ext cx="469744" cy="259045"/>
    <xdr:sp macro="" textlink="">
      <xdr:nvSpPr>
        <xdr:cNvPr id="234" name="【体育館・プール】&#10;一人当たり面積平均値テキスト">
          <a:extLst>
            <a:ext uri="{FF2B5EF4-FFF2-40B4-BE49-F238E27FC236}">
              <a16:creationId xmlns:a16="http://schemas.microsoft.com/office/drawing/2014/main" id="{7A0881BA-A018-41CA-9754-E868E5B3C5C7}"/>
            </a:ext>
          </a:extLst>
        </xdr:cNvPr>
        <xdr:cNvSpPr txBox="1"/>
      </xdr:nvSpPr>
      <xdr:spPr>
        <a:xfrm>
          <a:off x="10515600" y="104648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154940</xdr:rowOff>
    </xdr:from>
    <xdr:to>
      <xdr:col>55</xdr:col>
      <xdr:colOff>50800</xdr:colOff>
      <xdr:row>62</xdr:row>
      <xdr:rowOff>85090</xdr:rowOff>
    </xdr:to>
    <xdr:sp macro="" textlink="">
      <xdr:nvSpPr>
        <xdr:cNvPr id="235" name="フローチャート: 判断 234">
          <a:extLst>
            <a:ext uri="{FF2B5EF4-FFF2-40B4-BE49-F238E27FC236}">
              <a16:creationId xmlns:a16="http://schemas.microsoft.com/office/drawing/2014/main" id="{61CC807A-4E91-4CFB-805D-10D4E7A37FAD}"/>
            </a:ext>
          </a:extLst>
        </xdr:cNvPr>
        <xdr:cNvSpPr/>
      </xdr:nvSpPr>
      <xdr:spPr>
        <a:xfrm>
          <a:off x="10426700" y="10613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151130</xdr:rowOff>
    </xdr:from>
    <xdr:to>
      <xdr:col>50</xdr:col>
      <xdr:colOff>165100</xdr:colOff>
      <xdr:row>62</xdr:row>
      <xdr:rowOff>81280</xdr:rowOff>
    </xdr:to>
    <xdr:sp macro="" textlink="">
      <xdr:nvSpPr>
        <xdr:cNvPr id="236" name="フローチャート: 判断 235">
          <a:extLst>
            <a:ext uri="{FF2B5EF4-FFF2-40B4-BE49-F238E27FC236}">
              <a16:creationId xmlns:a16="http://schemas.microsoft.com/office/drawing/2014/main" id="{B7BFF720-C9D3-4271-A48C-10C92922551E}"/>
            </a:ext>
          </a:extLst>
        </xdr:cNvPr>
        <xdr:cNvSpPr/>
      </xdr:nvSpPr>
      <xdr:spPr>
        <a:xfrm>
          <a:off x="9588500" y="10609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23495</xdr:rowOff>
    </xdr:from>
    <xdr:to>
      <xdr:col>46</xdr:col>
      <xdr:colOff>38100</xdr:colOff>
      <xdr:row>62</xdr:row>
      <xdr:rowOff>125095</xdr:rowOff>
    </xdr:to>
    <xdr:sp macro="" textlink="">
      <xdr:nvSpPr>
        <xdr:cNvPr id="237" name="フローチャート: 判断 236">
          <a:extLst>
            <a:ext uri="{FF2B5EF4-FFF2-40B4-BE49-F238E27FC236}">
              <a16:creationId xmlns:a16="http://schemas.microsoft.com/office/drawing/2014/main" id="{47D41A4B-D7C5-41BF-A894-85E8F311B6AC}"/>
            </a:ext>
          </a:extLst>
        </xdr:cNvPr>
        <xdr:cNvSpPr/>
      </xdr:nvSpPr>
      <xdr:spPr>
        <a:xfrm>
          <a:off x="8699500" y="1065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12065</xdr:rowOff>
    </xdr:from>
    <xdr:to>
      <xdr:col>41</xdr:col>
      <xdr:colOff>101600</xdr:colOff>
      <xdr:row>62</xdr:row>
      <xdr:rowOff>113665</xdr:rowOff>
    </xdr:to>
    <xdr:sp macro="" textlink="">
      <xdr:nvSpPr>
        <xdr:cNvPr id="238" name="フローチャート: 判断 237">
          <a:extLst>
            <a:ext uri="{FF2B5EF4-FFF2-40B4-BE49-F238E27FC236}">
              <a16:creationId xmlns:a16="http://schemas.microsoft.com/office/drawing/2014/main" id="{98150720-616C-4772-A14B-EC291671F9AC}"/>
            </a:ext>
          </a:extLst>
        </xdr:cNvPr>
        <xdr:cNvSpPr/>
      </xdr:nvSpPr>
      <xdr:spPr>
        <a:xfrm>
          <a:off x="7810500" y="10641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107315</xdr:rowOff>
    </xdr:from>
    <xdr:to>
      <xdr:col>36</xdr:col>
      <xdr:colOff>165100</xdr:colOff>
      <xdr:row>62</xdr:row>
      <xdr:rowOff>37465</xdr:rowOff>
    </xdr:to>
    <xdr:sp macro="" textlink="">
      <xdr:nvSpPr>
        <xdr:cNvPr id="239" name="フローチャート: 判断 238">
          <a:extLst>
            <a:ext uri="{FF2B5EF4-FFF2-40B4-BE49-F238E27FC236}">
              <a16:creationId xmlns:a16="http://schemas.microsoft.com/office/drawing/2014/main" id="{28F3C5C3-875C-4CAE-B412-7493DEC0089E}"/>
            </a:ext>
          </a:extLst>
        </xdr:cNvPr>
        <xdr:cNvSpPr/>
      </xdr:nvSpPr>
      <xdr:spPr>
        <a:xfrm>
          <a:off x="6921500" y="10565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2CE44087-E558-44D5-8619-D2C6A2930C72}"/>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549A73B0-4000-4FAE-9784-CA64377A8B33}"/>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DBA03FAE-406B-43D5-A500-B0B4007831F8}"/>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8C064738-0EA8-4204-A44E-951A0FB9DC86}"/>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B0886034-BDC6-4537-8F6B-74E987F1D0B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38735</xdr:rowOff>
    </xdr:from>
    <xdr:to>
      <xdr:col>55</xdr:col>
      <xdr:colOff>50800</xdr:colOff>
      <xdr:row>63</xdr:row>
      <xdr:rowOff>140335</xdr:rowOff>
    </xdr:to>
    <xdr:sp macro="" textlink="">
      <xdr:nvSpPr>
        <xdr:cNvPr id="245" name="楕円 244">
          <a:extLst>
            <a:ext uri="{FF2B5EF4-FFF2-40B4-BE49-F238E27FC236}">
              <a16:creationId xmlns:a16="http://schemas.microsoft.com/office/drawing/2014/main" id="{4DCF92E5-15D4-44A8-9EDE-4F1A40786609}"/>
            </a:ext>
          </a:extLst>
        </xdr:cNvPr>
        <xdr:cNvSpPr/>
      </xdr:nvSpPr>
      <xdr:spPr>
        <a:xfrm>
          <a:off x="10426700" y="10840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17162</xdr:rowOff>
    </xdr:from>
    <xdr:ext cx="469744" cy="259045"/>
    <xdr:sp macro="" textlink="">
      <xdr:nvSpPr>
        <xdr:cNvPr id="246" name="【体育館・プール】&#10;一人当たり面積該当値テキスト">
          <a:extLst>
            <a:ext uri="{FF2B5EF4-FFF2-40B4-BE49-F238E27FC236}">
              <a16:creationId xmlns:a16="http://schemas.microsoft.com/office/drawing/2014/main" id="{D291FD4A-B34D-4211-8F24-DD780ADE0A40}"/>
            </a:ext>
          </a:extLst>
        </xdr:cNvPr>
        <xdr:cNvSpPr txBox="1"/>
      </xdr:nvSpPr>
      <xdr:spPr>
        <a:xfrm>
          <a:off x="10515600" y="10818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36830</xdr:rowOff>
    </xdr:from>
    <xdr:to>
      <xdr:col>50</xdr:col>
      <xdr:colOff>165100</xdr:colOff>
      <xdr:row>63</xdr:row>
      <xdr:rowOff>138430</xdr:rowOff>
    </xdr:to>
    <xdr:sp macro="" textlink="">
      <xdr:nvSpPr>
        <xdr:cNvPr id="247" name="楕円 246">
          <a:extLst>
            <a:ext uri="{FF2B5EF4-FFF2-40B4-BE49-F238E27FC236}">
              <a16:creationId xmlns:a16="http://schemas.microsoft.com/office/drawing/2014/main" id="{459091F5-A13D-445C-8D8F-BA14794B0410}"/>
            </a:ext>
          </a:extLst>
        </xdr:cNvPr>
        <xdr:cNvSpPr/>
      </xdr:nvSpPr>
      <xdr:spPr>
        <a:xfrm>
          <a:off x="9588500" y="1083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87630</xdr:rowOff>
    </xdr:from>
    <xdr:to>
      <xdr:col>55</xdr:col>
      <xdr:colOff>0</xdr:colOff>
      <xdr:row>63</xdr:row>
      <xdr:rowOff>89535</xdr:rowOff>
    </xdr:to>
    <xdr:cxnSp macro="">
      <xdr:nvCxnSpPr>
        <xdr:cNvPr id="248" name="直線コネクタ 247">
          <a:extLst>
            <a:ext uri="{FF2B5EF4-FFF2-40B4-BE49-F238E27FC236}">
              <a16:creationId xmlns:a16="http://schemas.microsoft.com/office/drawing/2014/main" id="{66DAB69E-C644-4499-871F-411CE60C679B}"/>
            </a:ext>
          </a:extLst>
        </xdr:cNvPr>
        <xdr:cNvCxnSpPr/>
      </xdr:nvCxnSpPr>
      <xdr:spPr>
        <a:xfrm>
          <a:off x="9639300" y="10888980"/>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36830</xdr:rowOff>
    </xdr:from>
    <xdr:to>
      <xdr:col>46</xdr:col>
      <xdr:colOff>38100</xdr:colOff>
      <xdr:row>63</xdr:row>
      <xdr:rowOff>138430</xdr:rowOff>
    </xdr:to>
    <xdr:sp macro="" textlink="">
      <xdr:nvSpPr>
        <xdr:cNvPr id="249" name="楕円 248">
          <a:extLst>
            <a:ext uri="{FF2B5EF4-FFF2-40B4-BE49-F238E27FC236}">
              <a16:creationId xmlns:a16="http://schemas.microsoft.com/office/drawing/2014/main" id="{CCA5F961-5E62-46A7-A6FA-9587EF336F2D}"/>
            </a:ext>
          </a:extLst>
        </xdr:cNvPr>
        <xdr:cNvSpPr/>
      </xdr:nvSpPr>
      <xdr:spPr>
        <a:xfrm>
          <a:off x="8699500" y="1083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87630</xdr:rowOff>
    </xdr:from>
    <xdr:to>
      <xdr:col>50</xdr:col>
      <xdr:colOff>114300</xdr:colOff>
      <xdr:row>63</xdr:row>
      <xdr:rowOff>87630</xdr:rowOff>
    </xdr:to>
    <xdr:cxnSp macro="">
      <xdr:nvCxnSpPr>
        <xdr:cNvPr id="250" name="直線コネクタ 249">
          <a:extLst>
            <a:ext uri="{FF2B5EF4-FFF2-40B4-BE49-F238E27FC236}">
              <a16:creationId xmlns:a16="http://schemas.microsoft.com/office/drawing/2014/main" id="{B93D7827-500B-48AD-AB7C-D5ADE36FDA1D}"/>
            </a:ext>
          </a:extLst>
        </xdr:cNvPr>
        <xdr:cNvCxnSpPr/>
      </xdr:nvCxnSpPr>
      <xdr:spPr>
        <a:xfrm>
          <a:off x="8750300" y="108889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36830</xdr:rowOff>
    </xdr:from>
    <xdr:to>
      <xdr:col>41</xdr:col>
      <xdr:colOff>101600</xdr:colOff>
      <xdr:row>63</xdr:row>
      <xdr:rowOff>138430</xdr:rowOff>
    </xdr:to>
    <xdr:sp macro="" textlink="">
      <xdr:nvSpPr>
        <xdr:cNvPr id="251" name="楕円 250">
          <a:extLst>
            <a:ext uri="{FF2B5EF4-FFF2-40B4-BE49-F238E27FC236}">
              <a16:creationId xmlns:a16="http://schemas.microsoft.com/office/drawing/2014/main" id="{CC191B27-BE57-4510-A22B-3EA630C96948}"/>
            </a:ext>
          </a:extLst>
        </xdr:cNvPr>
        <xdr:cNvSpPr/>
      </xdr:nvSpPr>
      <xdr:spPr>
        <a:xfrm>
          <a:off x="7810500" y="1083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87630</xdr:rowOff>
    </xdr:from>
    <xdr:to>
      <xdr:col>45</xdr:col>
      <xdr:colOff>177800</xdr:colOff>
      <xdr:row>63</xdr:row>
      <xdr:rowOff>87630</xdr:rowOff>
    </xdr:to>
    <xdr:cxnSp macro="">
      <xdr:nvCxnSpPr>
        <xdr:cNvPr id="252" name="直線コネクタ 251">
          <a:extLst>
            <a:ext uri="{FF2B5EF4-FFF2-40B4-BE49-F238E27FC236}">
              <a16:creationId xmlns:a16="http://schemas.microsoft.com/office/drawing/2014/main" id="{C7A6614D-3E6C-4771-81E9-326D70462D7E}"/>
            </a:ext>
          </a:extLst>
        </xdr:cNvPr>
        <xdr:cNvCxnSpPr/>
      </xdr:nvCxnSpPr>
      <xdr:spPr>
        <a:xfrm>
          <a:off x="7861300" y="108889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34925</xdr:rowOff>
    </xdr:from>
    <xdr:to>
      <xdr:col>36</xdr:col>
      <xdr:colOff>165100</xdr:colOff>
      <xdr:row>63</xdr:row>
      <xdr:rowOff>136525</xdr:rowOff>
    </xdr:to>
    <xdr:sp macro="" textlink="">
      <xdr:nvSpPr>
        <xdr:cNvPr id="253" name="楕円 252">
          <a:extLst>
            <a:ext uri="{FF2B5EF4-FFF2-40B4-BE49-F238E27FC236}">
              <a16:creationId xmlns:a16="http://schemas.microsoft.com/office/drawing/2014/main" id="{B4BC8255-2A10-49A8-933C-E0315400F37F}"/>
            </a:ext>
          </a:extLst>
        </xdr:cNvPr>
        <xdr:cNvSpPr/>
      </xdr:nvSpPr>
      <xdr:spPr>
        <a:xfrm>
          <a:off x="6921500" y="10836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85725</xdr:rowOff>
    </xdr:from>
    <xdr:to>
      <xdr:col>41</xdr:col>
      <xdr:colOff>50800</xdr:colOff>
      <xdr:row>63</xdr:row>
      <xdr:rowOff>87630</xdr:rowOff>
    </xdr:to>
    <xdr:cxnSp macro="">
      <xdr:nvCxnSpPr>
        <xdr:cNvPr id="254" name="直線コネクタ 253">
          <a:extLst>
            <a:ext uri="{FF2B5EF4-FFF2-40B4-BE49-F238E27FC236}">
              <a16:creationId xmlns:a16="http://schemas.microsoft.com/office/drawing/2014/main" id="{70AFFE04-EAE9-43C2-982E-079CF4F05D73}"/>
            </a:ext>
          </a:extLst>
        </xdr:cNvPr>
        <xdr:cNvCxnSpPr/>
      </xdr:nvCxnSpPr>
      <xdr:spPr>
        <a:xfrm>
          <a:off x="6972300" y="10887075"/>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97807</xdr:rowOff>
    </xdr:from>
    <xdr:ext cx="469744" cy="259045"/>
    <xdr:sp macro="" textlink="">
      <xdr:nvSpPr>
        <xdr:cNvPr id="255" name="n_1aveValue【体育館・プール】&#10;一人当たり面積">
          <a:extLst>
            <a:ext uri="{FF2B5EF4-FFF2-40B4-BE49-F238E27FC236}">
              <a16:creationId xmlns:a16="http://schemas.microsoft.com/office/drawing/2014/main" id="{0E7D2881-B912-453E-BC73-F3FD29505947}"/>
            </a:ext>
          </a:extLst>
        </xdr:cNvPr>
        <xdr:cNvSpPr txBox="1"/>
      </xdr:nvSpPr>
      <xdr:spPr>
        <a:xfrm>
          <a:off x="9391727" y="10384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141622</xdr:rowOff>
    </xdr:from>
    <xdr:ext cx="469744" cy="259045"/>
    <xdr:sp macro="" textlink="">
      <xdr:nvSpPr>
        <xdr:cNvPr id="256" name="n_2aveValue【体育館・プール】&#10;一人当たり面積">
          <a:extLst>
            <a:ext uri="{FF2B5EF4-FFF2-40B4-BE49-F238E27FC236}">
              <a16:creationId xmlns:a16="http://schemas.microsoft.com/office/drawing/2014/main" id="{676BD20A-0E12-4C96-8620-6AF3F533F854}"/>
            </a:ext>
          </a:extLst>
        </xdr:cNvPr>
        <xdr:cNvSpPr txBox="1"/>
      </xdr:nvSpPr>
      <xdr:spPr>
        <a:xfrm>
          <a:off x="8515427" y="10428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130192</xdr:rowOff>
    </xdr:from>
    <xdr:ext cx="469744" cy="259045"/>
    <xdr:sp macro="" textlink="">
      <xdr:nvSpPr>
        <xdr:cNvPr id="257" name="n_3aveValue【体育館・プール】&#10;一人当たり面積">
          <a:extLst>
            <a:ext uri="{FF2B5EF4-FFF2-40B4-BE49-F238E27FC236}">
              <a16:creationId xmlns:a16="http://schemas.microsoft.com/office/drawing/2014/main" id="{81CD43AE-555A-4BDA-9613-3792BF867FC9}"/>
            </a:ext>
          </a:extLst>
        </xdr:cNvPr>
        <xdr:cNvSpPr txBox="1"/>
      </xdr:nvSpPr>
      <xdr:spPr>
        <a:xfrm>
          <a:off x="7626427" y="10417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53992</xdr:rowOff>
    </xdr:from>
    <xdr:ext cx="469744" cy="259045"/>
    <xdr:sp macro="" textlink="">
      <xdr:nvSpPr>
        <xdr:cNvPr id="258" name="n_4aveValue【体育館・プール】&#10;一人当たり面積">
          <a:extLst>
            <a:ext uri="{FF2B5EF4-FFF2-40B4-BE49-F238E27FC236}">
              <a16:creationId xmlns:a16="http://schemas.microsoft.com/office/drawing/2014/main" id="{546A79FF-7296-45D4-8078-B055E8E6D054}"/>
            </a:ext>
          </a:extLst>
        </xdr:cNvPr>
        <xdr:cNvSpPr txBox="1"/>
      </xdr:nvSpPr>
      <xdr:spPr>
        <a:xfrm>
          <a:off x="6737427" y="10340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129557</xdr:rowOff>
    </xdr:from>
    <xdr:ext cx="469744" cy="259045"/>
    <xdr:sp macro="" textlink="">
      <xdr:nvSpPr>
        <xdr:cNvPr id="259" name="n_1mainValue【体育館・プール】&#10;一人当たり面積">
          <a:extLst>
            <a:ext uri="{FF2B5EF4-FFF2-40B4-BE49-F238E27FC236}">
              <a16:creationId xmlns:a16="http://schemas.microsoft.com/office/drawing/2014/main" id="{B19C097D-6A3F-4067-BDEB-CC8A6ECFCD43}"/>
            </a:ext>
          </a:extLst>
        </xdr:cNvPr>
        <xdr:cNvSpPr txBox="1"/>
      </xdr:nvSpPr>
      <xdr:spPr>
        <a:xfrm>
          <a:off x="9391727"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129557</xdr:rowOff>
    </xdr:from>
    <xdr:ext cx="469744" cy="259045"/>
    <xdr:sp macro="" textlink="">
      <xdr:nvSpPr>
        <xdr:cNvPr id="260" name="n_2mainValue【体育館・プール】&#10;一人当たり面積">
          <a:extLst>
            <a:ext uri="{FF2B5EF4-FFF2-40B4-BE49-F238E27FC236}">
              <a16:creationId xmlns:a16="http://schemas.microsoft.com/office/drawing/2014/main" id="{1D0219A9-E136-47CA-AD15-D59C5281DCB8}"/>
            </a:ext>
          </a:extLst>
        </xdr:cNvPr>
        <xdr:cNvSpPr txBox="1"/>
      </xdr:nvSpPr>
      <xdr:spPr>
        <a:xfrm>
          <a:off x="8515427"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129557</xdr:rowOff>
    </xdr:from>
    <xdr:ext cx="469744" cy="259045"/>
    <xdr:sp macro="" textlink="">
      <xdr:nvSpPr>
        <xdr:cNvPr id="261" name="n_3mainValue【体育館・プール】&#10;一人当たり面積">
          <a:extLst>
            <a:ext uri="{FF2B5EF4-FFF2-40B4-BE49-F238E27FC236}">
              <a16:creationId xmlns:a16="http://schemas.microsoft.com/office/drawing/2014/main" id="{20DC929C-BC2D-4B8B-85F5-07D46672DB0A}"/>
            </a:ext>
          </a:extLst>
        </xdr:cNvPr>
        <xdr:cNvSpPr txBox="1"/>
      </xdr:nvSpPr>
      <xdr:spPr>
        <a:xfrm>
          <a:off x="7626427"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127652</xdr:rowOff>
    </xdr:from>
    <xdr:ext cx="469744" cy="259045"/>
    <xdr:sp macro="" textlink="">
      <xdr:nvSpPr>
        <xdr:cNvPr id="262" name="n_4mainValue【体育館・プール】&#10;一人当たり面積">
          <a:extLst>
            <a:ext uri="{FF2B5EF4-FFF2-40B4-BE49-F238E27FC236}">
              <a16:creationId xmlns:a16="http://schemas.microsoft.com/office/drawing/2014/main" id="{33B3FC91-B8CD-4C41-BDC0-DB5D575324D2}"/>
            </a:ext>
          </a:extLst>
        </xdr:cNvPr>
        <xdr:cNvSpPr txBox="1"/>
      </xdr:nvSpPr>
      <xdr:spPr>
        <a:xfrm>
          <a:off x="6737427" y="10929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89A521EE-15C4-4879-8FE7-8A1142998821}"/>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C836ACCA-BD0E-4C83-B68C-277A12FB85C4}"/>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79673FD3-9DB9-4639-AF74-B47339677DD7}"/>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580251D6-F9F7-483A-87D7-AD05FBC00DCD}"/>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973BC69E-AAC0-4A12-A619-01C26AD39F44}"/>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DB955C4C-F765-435C-A8A8-9A3349152724}"/>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8B256136-4C90-4E72-BDF7-4BDB554125CD}"/>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0F7F3CAB-8566-4724-A508-958D93163222}"/>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a:extLst>
            <a:ext uri="{FF2B5EF4-FFF2-40B4-BE49-F238E27FC236}">
              <a16:creationId xmlns:a16="http://schemas.microsoft.com/office/drawing/2014/main" id="{0E4E7CBF-7DC0-45E5-9B0B-70DB2E81A777}"/>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a:extLst>
            <a:ext uri="{FF2B5EF4-FFF2-40B4-BE49-F238E27FC236}">
              <a16:creationId xmlns:a16="http://schemas.microsoft.com/office/drawing/2014/main" id="{EDDC79BE-DF1B-40F2-8071-9C52D3F5B73C}"/>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a:extLst>
            <a:ext uri="{FF2B5EF4-FFF2-40B4-BE49-F238E27FC236}">
              <a16:creationId xmlns:a16="http://schemas.microsoft.com/office/drawing/2014/main" id="{5185CB12-35A4-4BAD-911D-62F2DC79176C}"/>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4" name="直線コネクタ 273">
          <a:extLst>
            <a:ext uri="{FF2B5EF4-FFF2-40B4-BE49-F238E27FC236}">
              <a16:creationId xmlns:a16="http://schemas.microsoft.com/office/drawing/2014/main" id="{9C945846-61FF-46BC-B981-372EA4866CEA}"/>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5" name="テキスト ボックス 274">
          <a:extLst>
            <a:ext uri="{FF2B5EF4-FFF2-40B4-BE49-F238E27FC236}">
              <a16:creationId xmlns:a16="http://schemas.microsoft.com/office/drawing/2014/main" id="{4D5BC97D-D486-4A0D-B921-30DA9A82E42B}"/>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6" name="直線コネクタ 275">
          <a:extLst>
            <a:ext uri="{FF2B5EF4-FFF2-40B4-BE49-F238E27FC236}">
              <a16:creationId xmlns:a16="http://schemas.microsoft.com/office/drawing/2014/main" id="{38795135-E27F-4D6A-B35F-5D17FB5A5623}"/>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7" name="テキスト ボックス 276">
          <a:extLst>
            <a:ext uri="{FF2B5EF4-FFF2-40B4-BE49-F238E27FC236}">
              <a16:creationId xmlns:a16="http://schemas.microsoft.com/office/drawing/2014/main" id="{FB8C09E2-15F7-408F-8D33-2D033574470C}"/>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8" name="直線コネクタ 277">
          <a:extLst>
            <a:ext uri="{FF2B5EF4-FFF2-40B4-BE49-F238E27FC236}">
              <a16:creationId xmlns:a16="http://schemas.microsoft.com/office/drawing/2014/main" id="{6FE4F346-1FB1-49EA-B80A-7EE88FAA65D7}"/>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9" name="テキスト ボックス 278">
          <a:extLst>
            <a:ext uri="{FF2B5EF4-FFF2-40B4-BE49-F238E27FC236}">
              <a16:creationId xmlns:a16="http://schemas.microsoft.com/office/drawing/2014/main" id="{29509950-6641-461E-853A-67934DD1A635}"/>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0" name="直線コネクタ 279">
          <a:extLst>
            <a:ext uri="{FF2B5EF4-FFF2-40B4-BE49-F238E27FC236}">
              <a16:creationId xmlns:a16="http://schemas.microsoft.com/office/drawing/2014/main" id="{C38D542C-D6B2-4E2F-90E5-A836444A7877}"/>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1" name="テキスト ボックス 280">
          <a:extLst>
            <a:ext uri="{FF2B5EF4-FFF2-40B4-BE49-F238E27FC236}">
              <a16:creationId xmlns:a16="http://schemas.microsoft.com/office/drawing/2014/main" id="{E263AA6E-578C-4D5D-BC6D-3373218F5EE1}"/>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2" name="直線コネクタ 281">
          <a:extLst>
            <a:ext uri="{FF2B5EF4-FFF2-40B4-BE49-F238E27FC236}">
              <a16:creationId xmlns:a16="http://schemas.microsoft.com/office/drawing/2014/main" id="{3BFCF26D-8CC5-4E58-AB97-467672B0F1D8}"/>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3" name="テキスト ボックス 282">
          <a:extLst>
            <a:ext uri="{FF2B5EF4-FFF2-40B4-BE49-F238E27FC236}">
              <a16:creationId xmlns:a16="http://schemas.microsoft.com/office/drawing/2014/main" id="{7D13B885-46E3-4365-A639-71C53D7126C3}"/>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4" name="直線コネクタ 283">
          <a:extLst>
            <a:ext uri="{FF2B5EF4-FFF2-40B4-BE49-F238E27FC236}">
              <a16:creationId xmlns:a16="http://schemas.microsoft.com/office/drawing/2014/main" id="{474041E1-2CD9-40FC-9A5D-214A001FD877}"/>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5" name="テキスト ボックス 284">
          <a:extLst>
            <a:ext uri="{FF2B5EF4-FFF2-40B4-BE49-F238E27FC236}">
              <a16:creationId xmlns:a16="http://schemas.microsoft.com/office/drawing/2014/main" id="{1FE30150-3B70-43B2-A806-75497A735B40}"/>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6" name="【福祉施設】&#10;有形固定資産減価償却率グラフ枠">
          <a:extLst>
            <a:ext uri="{FF2B5EF4-FFF2-40B4-BE49-F238E27FC236}">
              <a16:creationId xmlns:a16="http://schemas.microsoft.com/office/drawing/2014/main" id="{90E5838E-E292-438F-87AA-27525BB4D2C4}"/>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79</xdr:row>
      <xdr:rowOff>49530</xdr:rowOff>
    </xdr:from>
    <xdr:to>
      <xdr:col>24</xdr:col>
      <xdr:colOff>62865</xdr:colOff>
      <xdr:row>86</xdr:row>
      <xdr:rowOff>108586</xdr:rowOff>
    </xdr:to>
    <xdr:cxnSp macro="">
      <xdr:nvCxnSpPr>
        <xdr:cNvPr id="287" name="直線コネクタ 286">
          <a:extLst>
            <a:ext uri="{FF2B5EF4-FFF2-40B4-BE49-F238E27FC236}">
              <a16:creationId xmlns:a16="http://schemas.microsoft.com/office/drawing/2014/main" id="{7BAE00D1-2981-452F-9CC2-5C2D7F0445D5}"/>
            </a:ext>
          </a:extLst>
        </xdr:cNvPr>
        <xdr:cNvCxnSpPr/>
      </xdr:nvCxnSpPr>
      <xdr:spPr>
        <a:xfrm flipV="1">
          <a:off x="4634865" y="13594080"/>
          <a:ext cx="0" cy="12592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112413</xdr:rowOff>
    </xdr:from>
    <xdr:ext cx="405111" cy="259045"/>
    <xdr:sp macro="" textlink="">
      <xdr:nvSpPr>
        <xdr:cNvPr id="288" name="【福祉施設】&#10;有形固定資産減価償却率最小値テキスト">
          <a:extLst>
            <a:ext uri="{FF2B5EF4-FFF2-40B4-BE49-F238E27FC236}">
              <a16:creationId xmlns:a16="http://schemas.microsoft.com/office/drawing/2014/main" id="{6231E2D3-61BF-4AAE-BAB4-7C9B54D0D21E}"/>
            </a:ext>
          </a:extLst>
        </xdr:cNvPr>
        <xdr:cNvSpPr txBox="1"/>
      </xdr:nvSpPr>
      <xdr:spPr>
        <a:xfrm>
          <a:off x="4673600" y="14857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108586</xdr:rowOff>
    </xdr:from>
    <xdr:to>
      <xdr:col>24</xdr:col>
      <xdr:colOff>152400</xdr:colOff>
      <xdr:row>86</xdr:row>
      <xdr:rowOff>108586</xdr:rowOff>
    </xdr:to>
    <xdr:cxnSp macro="">
      <xdr:nvCxnSpPr>
        <xdr:cNvPr id="289" name="直線コネクタ 288">
          <a:extLst>
            <a:ext uri="{FF2B5EF4-FFF2-40B4-BE49-F238E27FC236}">
              <a16:creationId xmlns:a16="http://schemas.microsoft.com/office/drawing/2014/main" id="{D894E318-7CCF-45CF-96C2-B1C59D5B5598}"/>
            </a:ext>
          </a:extLst>
        </xdr:cNvPr>
        <xdr:cNvCxnSpPr/>
      </xdr:nvCxnSpPr>
      <xdr:spPr>
        <a:xfrm>
          <a:off x="4546600" y="14853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167657</xdr:rowOff>
    </xdr:from>
    <xdr:ext cx="405111" cy="259045"/>
    <xdr:sp macro="" textlink="">
      <xdr:nvSpPr>
        <xdr:cNvPr id="290" name="【福祉施設】&#10;有形固定資産減価償却率最大値テキスト">
          <a:extLst>
            <a:ext uri="{FF2B5EF4-FFF2-40B4-BE49-F238E27FC236}">
              <a16:creationId xmlns:a16="http://schemas.microsoft.com/office/drawing/2014/main" id="{515B4AF3-DF92-4012-A335-901191A28151}"/>
            </a:ext>
          </a:extLst>
        </xdr:cNvPr>
        <xdr:cNvSpPr txBox="1"/>
      </xdr:nvSpPr>
      <xdr:spPr>
        <a:xfrm>
          <a:off x="4673600" y="13369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49530</xdr:rowOff>
    </xdr:from>
    <xdr:to>
      <xdr:col>24</xdr:col>
      <xdr:colOff>152400</xdr:colOff>
      <xdr:row>79</xdr:row>
      <xdr:rowOff>49530</xdr:rowOff>
    </xdr:to>
    <xdr:cxnSp macro="">
      <xdr:nvCxnSpPr>
        <xdr:cNvPr id="291" name="直線コネクタ 290">
          <a:extLst>
            <a:ext uri="{FF2B5EF4-FFF2-40B4-BE49-F238E27FC236}">
              <a16:creationId xmlns:a16="http://schemas.microsoft.com/office/drawing/2014/main" id="{C86B61ED-59BE-4380-B3C1-D69AF823BE23}"/>
            </a:ext>
          </a:extLst>
        </xdr:cNvPr>
        <xdr:cNvCxnSpPr/>
      </xdr:nvCxnSpPr>
      <xdr:spPr>
        <a:xfrm>
          <a:off x="4546600" y="13594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38116</xdr:rowOff>
    </xdr:from>
    <xdr:ext cx="405111" cy="259045"/>
    <xdr:sp macro="" textlink="">
      <xdr:nvSpPr>
        <xdr:cNvPr id="292" name="【福祉施設】&#10;有形固定資産減価償却率平均値テキスト">
          <a:extLst>
            <a:ext uri="{FF2B5EF4-FFF2-40B4-BE49-F238E27FC236}">
              <a16:creationId xmlns:a16="http://schemas.microsoft.com/office/drawing/2014/main" id="{64DE30D2-CFA9-4A3A-ADA5-BC93A205AD2C}"/>
            </a:ext>
          </a:extLst>
        </xdr:cNvPr>
        <xdr:cNvSpPr txBox="1"/>
      </xdr:nvSpPr>
      <xdr:spPr>
        <a:xfrm>
          <a:off x="4673600" y="140970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59689</xdr:rowOff>
    </xdr:from>
    <xdr:to>
      <xdr:col>24</xdr:col>
      <xdr:colOff>114300</xdr:colOff>
      <xdr:row>82</xdr:row>
      <xdr:rowOff>161289</xdr:rowOff>
    </xdr:to>
    <xdr:sp macro="" textlink="">
      <xdr:nvSpPr>
        <xdr:cNvPr id="293" name="フローチャート: 判断 292">
          <a:extLst>
            <a:ext uri="{FF2B5EF4-FFF2-40B4-BE49-F238E27FC236}">
              <a16:creationId xmlns:a16="http://schemas.microsoft.com/office/drawing/2014/main" id="{6F4A1D32-B541-4411-A626-07B734791736}"/>
            </a:ext>
          </a:extLst>
        </xdr:cNvPr>
        <xdr:cNvSpPr/>
      </xdr:nvSpPr>
      <xdr:spPr>
        <a:xfrm>
          <a:off x="4584700" y="14118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36830</xdr:rowOff>
    </xdr:from>
    <xdr:to>
      <xdr:col>20</xdr:col>
      <xdr:colOff>38100</xdr:colOff>
      <xdr:row>82</xdr:row>
      <xdr:rowOff>138430</xdr:rowOff>
    </xdr:to>
    <xdr:sp macro="" textlink="">
      <xdr:nvSpPr>
        <xdr:cNvPr id="294" name="フローチャート: 判断 293">
          <a:extLst>
            <a:ext uri="{FF2B5EF4-FFF2-40B4-BE49-F238E27FC236}">
              <a16:creationId xmlns:a16="http://schemas.microsoft.com/office/drawing/2014/main" id="{FD5CA0EF-45D7-4F3E-BAB7-D6378958FB94}"/>
            </a:ext>
          </a:extLst>
        </xdr:cNvPr>
        <xdr:cNvSpPr/>
      </xdr:nvSpPr>
      <xdr:spPr>
        <a:xfrm>
          <a:off x="3746500" y="1409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12064</xdr:rowOff>
    </xdr:from>
    <xdr:to>
      <xdr:col>15</xdr:col>
      <xdr:colOff>101600</xdr:colOff>
      <xdr:row>82</xdr:row>
      <xdr:rowOff>113664</xdr:rowOff>
    </xdr:to>
    <xdr:sp macro="" textlink="">
      <xdr:nvSpPr>
        <xdr:cNvPr id="295" name="フローチャート: 判断 294">
          <a:extLst>
            <a:ext uri="{FF2B5EF4-FFF2-40B4-BE49-F238E27FC236}">
              <a16:creationId xmlns:a16="http://schemas.microsoft.com/office/drawing/2014/main" id="{7201C607-0BB6-43B2-9BC6-A2F01F57A739}"/>
            </a:ext>
          </a:extLst>
        </xdr:cNvPr>
        <xdr:cNvSpPr/>
      </xdr:nvSpPr>
      <xdr:spPr>
        <a:xfrm>
          <a:off x="2857500" y="14070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120650</xdr:rowOff>
    </xdr:from>
    <xdr:to>
      <xdr:col>10</xdr:col>
      <xdr:colOff>165100</xdr:colOff>
      <xdr:row>82</xdr:row>
      <xdr:rowOff>50800</xdr:rowOff>
    </xdr:to>
    <xdr:sp macro="" textlink="">
      <xdr:nvSpPr>
        <xdr:cNvPr id="296" name="フローチャート: 判断 295">
          <a:extLst>
            <a:ext uri="{FF2B5EF4-FFF2-40B4-BE49-F238E27FC236}">
              <a16:creationId xmlns:a16="http://schemas.microsoft.com/office/drawing/2014/main" id="{AAE68637-6777-4F83-A13C-653229477B9E}"/>
            </a:ext>
          </a:extLst>
        </xdr:cNvPr>
        <xdr:cNvSpPr/>
      </xdr:nvSpPr>
      <xdr:spPr>
        <a:xfrm>
          <a:off x="1968500" y="140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86361</xdr:rowOff>
    </xdr:from>
    <xdr:to>
      <xdr:col>6</xdr:col>
      <xdr:colOff>38100</xdr:colOff>
      <xdr:row>82</xdr:row>
      <xdr:rowOff>16511</xdr:rowOff>
    </xdr:to>
    <xdr:sp macro="" textlink="">
      <xdr:nvSpPr>
        <xdr:cNvPr id="297" name="フローチャート: 判断 296">
          <a:extLst>
            <a:ext uri="{FF2B5EF4-FFF2-40B4-BE49-F238E27FC236}">
              <a16:creationId xmlns:a16="http://schemas.microsoft.com/office/drawing/2014/main" id="{9A0ADF00-EDDB-4E49-B2B7-F3095F712C39}"/>
            </a:ext>
          </a:extLst>
        </xdr:cNvPr>
        <xdr:cNvSpPr/>
      </xdr:nvSpPr>
      <xdr:spPr>
        <a:xfrm>
          <a:off x="1079500" y="13973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0D819D2C-FFBA-4FD2-AB5D-AC56971980E2}"/>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8274B1ED-F703-4012-9E78-32B8D9B24CB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14C3653F-CAD0-4810-96AE-1B36CD498CBA}"/>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347E8CB2-38E4-4727-9981-389ECEE748CF}"/>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97DBCF12-7031-44F0-AC03-D58B7BB7680F}"/>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95886</xdr:rowOff>
    </xdr:from>
    <xdr:to>
      <xdr:col>24</xdr:col>
      <xdr:colOff>114300</xdr:colOff>
      <xdr:row>82</xdr:row>
      <xdr:rowOff>26036</xdr:rowOff>
    </xdr:to>
    <xdr:sp macro="" textlink="">
      <xdr:nvSpPr>
        <xdr:cNvPr id="303" name="楕円 302">
          <a:extLst>
            <a:ext uri="{FF2B5EF4-FFF2-40B4-BE49-F238E27FC236}">
              <a16:creationId xmlns:a16="http://schemas.microsoft.com/office/drawing/2014/main" id="{B153B7EC-C206-423C-94E9-82017BC3EDFA}"/>
            </a:ext>
          </a:extLst>
        </xdr:cNvPr>
        <xdr:cNvSpPr/>
      </xdr:nvSpPr>
      <xdr:spPr>
        <a:xfrm>
          <a:off x="4584700" y="13983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118763</xdr:rowOff>
    </xdr:from>
    <xdr:ext cx="405111" cy="259045"/>
    <xdr:sp macro="" textlink="">
      <xdr:nvSpPr>
        <xdr:cNvPr id="304" name="【福祉施設】&#10;有形固定資産減価償却率該当値テキスト">
          <a:extLst>
            <a:ext uri="{FF2B5EF4-FFF2-40B4-BE49-F238E27FC236}">
              <a16:creationId xmlns:a16="http://schemas.microsoft.com/office/drawing/2014/main" id="{F70A35F6-F274-4882-A030-4D0672A456D8}"/>
            </a:ext>
          </a:extLst>
        </xdr:cNvPr>
        <xdr:cNvSpPr txBox="1"/>
      </xdr:nvSpPr>
      <xdr:spPr>
        <a:xfrm>
          <a:off x="4673600" y="13834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63500</xdr:rowOff>
    </xdr:from>
    <xdr:to>
      <xdr:col>20</xdr:col>
      <xdr:colOff>38100</xdr:colOff>
      <xdr:row>81</xdr:row>
      <xdr:rowOff>165100</xdr:rowOff>
    </xdr:to>
    <xdr:sp macro="" textlink="">
      <xdr:nvSpPr>
        <xdr:cNvPr id="305" name="楕円 304">
          <a:extLst>
            <a:ext uri="{FF2B5EF4-FFF2-40B4-BE49-F238E27FC236}">
              <a16:creationId xmlns:a16="http://schemas.microsoft.com/office/drawing/2014/main" id="{7FD70B84-3682-4D46-A30F-7F8233279145}"/>
            </a:ext>
          </a:extLst>
        </xdr:cNvPr>
        <xdr:cNvSpPr/>
      </xdr:nvSpPr>
      <xdr:spPr>
        <a:xfrm>
          <a:off x="3746500" y="1395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114300</xdr:rowOff>
    </xdr:from>
    <xdr:to>
      <xdr:col>24</xdr:col>
      <xdr:colOff>63500</xdr:colOff>
      <xdr:row>81</xdr:row>
      <xdr:rowOff>146686</xdr:rowOff>
    </xdr:to>
    <xdr:cxnSp macro="">
      <xdr:nvCxnSpPr>
        <xdr:cNvPr id="306" name="直線コネクタ 305">
          <a:extLst>
            <a:ext uri="{FF2B5EF4-FFF2-40B4-BE49-F238E27FC236}">
              <a16:creationId xmlns:a16="http://schemas.microsoft.com/office/drawing/2014/main" id="{49E9271A-ACDF-41C3-BA2A-81AA954F7A80}"/>
            </a:ext>
          </a:extLst>
        </xdr:cNvPr>
        <xdr:cNvCxnSpPr/>
      </xdr:nvCxnSpPr>
      <xdr:spPr>
        <a:xfrm>
          <a:off x="3797300" y="14001750"/>
          <a:ext cx="838200" cy="32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17780</xdr:rowOff>
    </xdr:from>
    <xdr:to>
      <xdr:col>15</xdr:col>
      <xdr:colOff>101600</xdr:colOff>
      <xdr:row>81</xdr:row>
      <xdr:rowOff>119380</xdr:rowOff>
    </xdr:to>
    <xdr:sp macro="" textlink="">
      <xdr:nvSpPr>
        <xdr:cNvPr id="307" name="楕円 306">
          <a:extLst>
            <a:ext uri="{FF2B5EF4-FFF2-40B4-BE49-F238E27FC236}">
              <a16:creationId xmlns:a16="http://schemas.microsoft.com/office/drawing/2014/main" id="{D5A4A277-92BB-426E-A192-895432D74771}"/>
            </a:ext>
          </a:extLst>
        </xdr:cNvPr>
        <xdr:cNvSpPr/>
      </xdr:nvSpPr>
      <xdr:spPr>
        <a:xfrm>
          <a:off x="2857500" y="13905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68580</xdr:rowOff>
    </xdr:from>
    <xdr:to>
      <xdr:col>19</xdr:col>
      <xdr:colOff>177800</xdr:colOff>
      <xdr:row>81</xdr:row>
      <xdr:rowOff>114300</xdr:rowOff>
    </xdr:to>
    <xdr:cxnSp macro="">
      <xdr:nvCxnSpPr>
        <xdr:cNvPr id="308" name="直線コネクタ 307">
          <a:extLst>
            <a:ext uri="{FF2B5EF4-FFF2-40B4-BE49-F238E27FC236}">
              <a16:creationId xmlns:a16="http://schemas.microsoft.com/office/drawing/2014/main" id="{8D5989F7-48B1-4C4B-BBC6-2DDFFF88BED7}"/>
            </a:ext>
          </a:extLst>
        </xdr:cNvPr>
        <xdr:cNvCxnSpPr/>
      </xdr:nvCxnSpPr>
      <xdr:spPr>
        <a:xfrm>
          <a:off x="2908300" y="1395603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154939</xdr:rowOff>
    </xdr:from>
    <xdr:to>
      <xdr:col>10</xdr:col>
      <xdr:colOff>165100</xdr:colOff>
      <xdr:row>81</xdr:row>
      <xdr:rowOff>85089</xdr:rowOff>
    </xdr:to>
    <xdr:sp macro="" textlink="">
      <xdr:nvSpPr>
        <xdr:cNvPr id="309" name="楕円 308">
          <a:extLst>
            <a:ext uri="{FF2B5EF4-FFF2-40B4-BE49-F238E27FC236}">
              <a16:creationId xmlns:a16="http://schemas.microsoft.com/office/drawing/2014/main" id="{16CCB0AD-DDC0-4BDE-8374-D02C11603852}"/>
            </a:ext>
          </a:extLst>
        </xdr:cNvPr>
        <xdr:cNvSpPr/>
      </xdr:nvSpPr>
      <xdr:spPr>
        <a:xfrm>
          <a:off x="1968500" y="13870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34289</xdr:rowOff>
    </xdr:from>
    <xdr:to>
      <xdr:col>15</xdr:col>
      <xdr:colOff>50800</xdr:colOff>
      <xdr:row>81</xdr:row>
      <xdr:rowOff>68580</xdr:rowOff>
    </xdr:to>
    <xdr:cxnSp macro="">
      <xdr:nvCxnSpPr>
        <xdr:cNvPr id="310" name="直線コネクタ 309">
          <a:extLst>
            <a:ext uri="{FF2B5EF4-FFF2-40B4-BE49-F238E27FC236}">
              <a16:creationId xmlns:a16="http://schemas.microsoft.com/office/drawing/2014/main" id="{0D796896-D6A2-46A1-AB04-B2AE9571F164}"/>
            </a:ext>
          </a:extLst>
        </xdr:cNvPr>
        <xdr:cNvCxnSpPr/>
      </xdr:nvCxnSpPr>
      <xdr:spPr>
        <a:xfrm>
          <a:off x="2019300" y="13921739"/>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145414</xdr:rowOff>
    </xdr:from>
    <xdr:to>
      <xdr:col>6</xdr:col>
      <xdr:colOff>38100</xdr:colOff>
      <xdr:row>81</xdr:row>
      <xdr:rowOff>75564</xdr:rowOff>
    </xdr:to>
    <xdr:sp macro="" textlink="">
      <xdr:nvSpPr>
        <xdr:cNvPr id="311" name="楕円 310">
          <a:extLst>
            <a:ext uri="{FF2B5EF4-FFF2-40B4-BE49-F238E27FC236}">
              <a16:creationId xmlns:a16="http://schemas.microsoft.com/office/drawing/2014/main" id="{5F2B78BA-685E-47B8-B21E-E97567299E92}"/>
            </a:ext>
          </a:extLst>
        </xdr:cNvPr>
        <xdr:cNvSpPr/>
      </xdr:nvSpPr>
      <xdr:spPr>
        <a:xfrm>
          <a:off x="1079500" y="13861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24764</xdr:rowOff>
    </xdr:from>
    <xdr:to>
      <xdr:col>10</xdr:col>
      <xdr:colOff>114300</xdr:colOff>
      <xdr:row>81</xdr:row>
      <xdr:rowOff>34289</xdr:rowOff>
    </xdr:to>
    <xdr:cxnSp macro="">
      <xdr:nvCxnSpPr>
        <xdr:cNvPr id="312" name="直線コネクタ 311">
          <a:extLst>
            <a:ext uri="{FF2B5EF4-FFF2-40B4-BE49-F238E27FC236}">
              <a16:creationId xmlns:a16="http://schemas.microsoft.com/office/drawing/2014/main" id="{DB70F9EA-56A4-4928-9D3F-0523574BFD8D}"/>
            </a:ext>
          </a:extLst>
        </xdr:cNvPr>
        <xdr:cNvCxnSpPr/>
      </xdr:nvCxnSpPr>
      <xdr:spPr>
        <a:xfrm>
          <a:off x="1130300" y="13912214"/>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129557</xdr:rowOff>
    </xdr:from>
    <xdr:ext cx="405111" cy="259045"/>
    <xdr:sp macro="" textlink="">
      <xdr:nvSpPr>
        <xdr:cNvPr id="313" name="n_1aveValue【福祉施設】&#10;有形固定資産減価償却率">
          <a:extLst>
            <a:ext uri="{FF2B5EF4-FFF2-40B4-BE49-F238E27FC236}">
              <a16:creationId xmlns:a16="http://schemas.microsoft.com/office/drawing/2014/main" id="{4D94A591-5C82-4B8E-AB7A-94DBD10EEFE5}"/>
            </a:ext>
          </a:extLst>
        </xdr:cNvPr>
        <xdr:cNvSpPr txBox="1"/>
      </xdr:nvSpPr>
      <xdr:spPr>
        <a:xfrm>
          <a:off x="3582044" y="14188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104791</xdr:rowOff>
    </xdr:from>
    <xdr:ext cx="405111" cy="259045"/>
    <xdr:sp macro="" textlink="">
      <xdr:nvSpPr>
        <xdr:cNvPr id="314" name="n_2aveValue【福祉施設】&#10;有形固定資産減価償却率">
          <a:extLst>
            <a:ext uri="{FF2B5EF4-FFF2-40B4-BE49-F238E27FC236}">
              <a16:creationId xmlns:a16="http://schemas.microsoft.com/office/drawing/2014/main" id="{58D3B5A1-0C64-4E97-A736-0FF4544C6CAC}"/>
            </a:ext>
          </a:extLst>
        </xdr:cNvPr>
        <xdr:cNvSpPr txBox="1"/>
      </xdr:nvSpPr>
      <xdr:spPr>
        <a:xfrm>
          <a:off x="2705744" y="14163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41927</xdr:rowOff>
    </xdr:from>
    <xdr:ext cx="405111" cy="259045"/>
    <xdr:sp macro="" textlink="">
      <xdr:nvSpPr>
        <xdr:cNvPr id="315" name="n_3aveValue【福祉施設】&#10;有形固定資産減価償却率">
          <a:extLst>
            <a:ext uri="{FF2B5EF4-FFF2-40B4-BE49-F238E27FC236}">
              <a16:creationId xmlns:a16="http://schemas.microsoft.com/office/drawing/2014/main" id="{49EF5E5D-A224-43B9-90E4-1B3E4F06ECE0}"/>
            </a:ext>
          </a:extLst>
        </xdr:cNvPr>
        <xdr:cNvSpPr txBox="1"/>
      </xdr:nvSpPr>
      <xdr:spPr>
        <a:xfrm>
          <a:off x="1816744" y="14100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7638</xdr:rowOff>
    </xdr:from>
    <xdr:ext cx="405111" cy="259045"/>
    <xdr:sp macro="" textlink="">
      <xdr:nvSpPr>
        <xdr:cNvPr id="316" name="n_4aveValue【福祉施設】&#10;有形固定資産減価償却率">
          <a:extLst>
            <a:ext uri="{FF2B5EF4-FFF2-40B4-BE49-F238E27FC236}">
              <a16:creationId xmlns:a16="http://schemas.microsoft.com/office/drawing/2014/main" id="{5F207075-090B-41B0-AC19-D16B8E7FD779}"/>
            </a:ext>
          </a:extLst>
        </xdr:cNvPr>
        <xdr:cNvSpPr txBox="1"/>
      </xdr:nvSpPr>
      <xdr:spPr>
        <a:xfrm>
          <a:off x="927744" y="14066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10177</xdr:rowOff>
    </xdr:from>
    <xdr:ext cx="405111" cy="259045"/>
    <xdr:sp macro="" textlink="">
      <xdr:nvSpPr>
        <xdr:cNvPr id="317" name="n_1mainValue【福祉施設】&#10;有形固定資産減価償却率">
          <a:extLst>
            <a:ext uri="{FF2B5EF4-FFF2-40B4-BE49-F238E27FC236}">
              <a16:creationId xmlns:a16="http://schemas.microsoft.com/office/drawing/2014/main" id="{5B3D7CCE-EE98-4C52-B3D6-F1CCB8FFC6FD}"/>
            </a:ext>
          </a:extLst>
        </xdr:cNvPr>
        <xdr:cNvSpPr txBox="1"/>
      </xdr:nvSpPr>
      <xdr:spPr>
        <a:xfrm>
          <a:off x="3582044" y="13726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135907</xdr:rowOff>
    </xdr:from>
    <xdr:ext cx="405111" cy="259045"/>
    <xdr:sp macro="" textlink="">
      <xdr:nvSpPr>
        <xdr:cNvPr id="318" name="n_2mainValue【福祉施設】&#10;有形固定資産減価償却率">
          <a:extLst>
            <a:ext uri="{FF2B5EF4-FFF2-40B4-BE49-F238E27FC236}">
              <a16:creationId xmlns:a16="http://schemas.microsoft.com/office/drawing/2014/main" id="{FF56CCCC-92CF-41AB-8E0F-19EB718BDAA7}"/>
            </a:ext>
          </a:extLst>
        </xdr:cNvPr>
        <xdr:cNvSpPr txBox="1"/>
      </xdr:nvSpPr>
      <xdr:spPr>
        <a:xfrm>
          <a:off x="2705744" y="13680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101616</xdr:rowOff>
    </xdr:from>
    <xdr:ext cx="405111" cy="259045"/>
    <xdr:sp macro="" textlink="">
      <xdr:nvSpPr>
        <xdr:cNvPr id="319" name="n_3mainValue【福祉施設】&#10;有形固定資産減価償却率">
          <a:extLst>
            <a:ext uri="{FF2B5EF4-FFF2-40B4-BE49-F238E27FC236}">
              <a16:creationId xmlns:a16="http://schemas.microsoft.com/office/drawing/2014/main" id="{6EEA8DD9-8A45-41C9-A28E-5AC42CA8D88F}"/>
            </a:ext>
          </a:extLst>
        </xdr:cNvPr>
        <xdr:cNvSpPr txBox="1"/>
      </xdr:nvSpPr>
      <xdr:spPr>
        <a:xfrm>
          <a:off x="1816744" y="13646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92091</xdr:rowOff>
    </xdr:from>
    <xdr:ext cx="405111" cy="259045"/>
    <xdr:sp macro="" textlink="">
      <xdr:nvSpPr>
        <xdr:cNvPr id="320" name="n_4mainValue【福祉施設】&#10;有形固定資産減価償却率">
          <a:extLst>
            <a:ext uri="{FF2B5EF4-FFF2-40B4-BE49-F238E27FC236}">
              <a16:creationId xmlns:a16="http://schemas.microsoft.com/office/drawing/2014/main" id="{383536D6-8667-4F69-B92F-19C9ED5DA72C}"/>
            </a:ext>
          </a:extLst>
        </xdr:cNvPr>
        <xdr:cNvSpPr txBox="1"/>
      </xdr:nvSpPr>
      <xdr:spPr>
        <a:xfrm>
          <a:off x="927744" y="136366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4E00EB08-A6F5-43DC-8FA6-6DA48DD63153}"/>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B2EF067A-96A3-402E-AB32-BD4504B97B75}"/>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4AD0520B-AC93-4357-8ED8-1BF0E9B9CB29}"/>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8025739B-92EC-479D-BB57-384C997BD315}"/>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B7034A36-681E-4F03-A9CF-917DBEAC9BE2}"/>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F3668693-5CCB-4A39-810F-033E7170021E}"/>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9F17D13B-9BEB-45AC-9E0B-832BA030DDA9}"/>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7E491033-3F7D-4A94-9E63-5238C457430F}"/>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C59A5BBB-0D89-4943-AC6D-CF9EA82BE7CD}"/>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A69F8213-7446-416B-9136-62045EB50992}"/>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1" name="直線コネクタ 330">
          <a:extLst>
            <a:ext uri="{FF2B5EF4-FFF2-40B4-BE49-F238E27FC236}">
              <a16:creationId xmlns:a16="http://schemas.microsoft.com/office/drawing/2014/main" id="{FDDE980A-5B3A-4F94-BC79-686C40F71D00}"/>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2" name="テキスト ボックス 331">
          <a:extLst>
            <a:ext uri="{FF2B5EF4-FFF2-40B4-BE49-F238E27FC236}">
              <a16:creationId xmlns:a16="http://schemas.microsoft.com/office/drawing/2014/main" id="{2CB37F99-BAB7-46C9-9CB8-8399CA08092C}"/>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3" name="直線コネクタ 332">
          <a:extLst>
            <a:ext uri="{FF2B5EF4-FFF2-40B4-BE49-F238E27FC236}">
              <a16:creationId xmlns:a16="http://schemas.microsoft.com/office/drawing/2014/main" id="{904AD174-9491-4BB4-A2DA-A5A7CFCD03CB}"/>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4" name="テキスト ボックス 333">
          <a:extLst>
            <a:ext uri="{FF2B5EF4-FFF2-40B4-BE49-F238E27FC236}">
              <a16:creationId xmlns:a16="http://schemas.microsoft.com/office/drawing/2014/main" id="{26C708B9-EE95-4664-B5BC-D508F3E17253}"/>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5" name="直線コネクタ 334">
          <a:extLst>
            <a:ext uri="{FF2B5EF4-FFF2-40B4-BE49-F238E27FC236}">
              <a16:creationId xmlns:a16="http://schemas.microsoft.com/office/drawing/2014/main" id="{F7433626-5DCE-4C45-B37E-1F37C55677ED}"/>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6" name="テキスト ボックス 335">
          <a:extLst>
            <a:ext uri="{FF2B5EF4-FFF2-40B4-BE49-F238E27FC236}">
              <a16:creationId xmlns:a16="http://schemas.microsoft.com/office/drawing/2014/main" id="{18593340-06B3-49E6-B1F8-0D956D11A023}"/>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7" name="直線コネクタ 336">
          <a:extLst>
            <a:ext uri="{FF2B5EF4-FFF2-40B4-BE49-F238E27FC236}">
              <a16:creationId xmlns:a16="http://schemas.microsoft.com/office/drawing/2014/main" id="{48DF9967-8A0F-4BCF-92FF-000FB18C06B3}"/>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8" name="テキスト ボックス 337">
          <a:extLst>
            <a:ext uri="{FF2B5EF4-FFF2-40B4-BE49-F238E27FC236}">
              <a16:creationId xmlns:a16="http://schemas.microsoft.com/office/drawing/2014/main" id="{C6426217-CACE-4C2A-A0BF-AC25F45F5AC7}"/>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9" name="直線コネクタ 338">
          <a:extLst>
            <a:ext uri="{FF2B5EF4-FFF2-40B4-BE49-F238E27FC236}">
              <a16:creationId xmlns:a16="http://schemas.microsoft.com/office/drawing/2014/main" id="{5EED3195-9131-4B55-9516-7CF4E6C299C7}"/>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0" name="テキスト ボックス 339">
          <a:extLst>
            <a:ext uri="{FF2B5EF4-FFF2-40B4-BE49-F238E27FC236}">
              <a16:creationId xmlns:a16="http://schemas.microsoft.com/office/drawing/2014/main" id="{3CAD1BF8-2127-4683-A0D8-076D50DD0DF0}"/>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1" name="直線コネクタ 340">
          <a:extLst>
            <a:ext uri="{FF2B5EF4-FFF2-40B4-BE49-F238E27FC236}">
              <a16:creationId xmlns:a16="http://schemas.microsoft.com/office/drawing/2014/main" id="{BB605473-2740-4356-BBBF-9FBF2E27A017}"/>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2" name="テキスト ボックス 341">
          <a:extLst>
            <a:ext uri="{FF2B5EF4-FFF2-40B4-BE49-F238E27FC236}">
              <a16:creationId xmlns:a16="http://schemas.microsoft.com/office/drawing/2014/main" id="{DED118E9-9579-4640-8448-647C67C8B3D4}"/>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3" name="【福祉施設】&#10;一人当たり面積グラフ枠">
          <a:extLst>
            <a:ext uri="{FF2B5EF4-FFF2-40B4-BE49-F238E27FC236}">
              <a16:creationId xmlns:a16="http://schemas.microsoft.com/office/drawing/2014/main" id="{946F8749-5DB5-4404-B7FE-1B6A85448AC3}"/>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41911</xdr:rowOff>
    </xdr:from>
    <xdr:to>
      <xdr:col>54</xdr:col>
      <xdr:colOff>189865</xdr:colOff>
      <xdr:row>86</xdr:row>
      <xdr:rowOff>102870</xdr:rowOff>
    </xdr:to>
    <xdr:cxnSp macro="">
      <xdr:nvCxnSpPr>
        <xdr:cNvPr id="344" name="直線コネクタ 343">
          <a:extLst>
            <a:ext uri="{FF2B5EF4-FFF2-40B4-BE49-F238E27FC236}">
              <a16:creationId xmlns:a16="http://schemas.microsoft.com/office/drawing/2014/main" id="{5C1BF211-D0D1-4455-BB38-0AD8941B3724}"/>
            </a:ext>
          </a:extLst>
        </xdr:cNvPr>
        <xdr:cNvCxnSpPr/>
      </xdr:nvCxnSpPr>
      <xdr:spPr>
        <a:xfrm flipV="1">
          <a:off x="10476865" y="13586461"/>
          <a:ext cx="0" cy="12611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106697</xdr:rowOff>
    </xdr:from>
    <xdr:ext cx="469744" cy="259045"/>
    <xdr:sp macro="" textlink="">
      <xdr:nvSpPr>
        <xdr:cNvPr id="345" name="【福祉施設】&#10;一人当たり面積最小値テキスト">
          <a:extLst>
            <a:ext uri="{FF2B5EF4-FFF2-40B4-BE49-F238E27FC236}">
              <a16:creationId xmlns:a16="http://schemas.microsoft.com/office/drawing/2014/main" id="{94ACC1FD-8779-4F6D-8EAC-1D977F885A28}"/>
            </a:ext>
          </a:extLst>
        </xdr:cNvPr>
        <xdr:cNvSpPr txBox="1"/>
      </xdr:nvSpPr>
      <xdr:spPr>
        <a:xfrm>
          <a:off x="10515600" y="1485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102870</xdr:rowOff>
    </xdr:from>
    <xdr:to>
      <xdr:col>55</xdr:col>
      <xdr:colOff>88900</xdr:colOff>
      <xdr:row>86</xdr:row>
      <xdr:rowOff>102870</xdr:rowOff>
    </xdr:to>
    <xdr:cxnSp macro="">
      <xdr:nvCxnSpPr>
        <xdr:cNvPr id="346" name="直線コネクタ 345">
          <a:extLst>
            <a:ext uri="{FF2B5EF4-FFF2-40B4-BE49-F238E27FC236}">
              <a16:creationId xmlns:a16="http://schemas.microsoft.com/office/drawing/2014/main" id="{3F560485-D729-47EA-AD65-DFB5D9BADC55}"/>
            </a:ext>
          </a:extLst>
        </xdr:cNvPr>
        <xdr:cNvCxnSpPr/>
      </xdr:nvCxnSpPr>
      <xdr:spPr>
        <a:xfrm>
          <a:off x="10388600" y="1484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160038</xdr:rowOff>
    </xdr:from>
    <xdr:ext cx="469744" cy="259045"/>
    <xdr:sp macro="" textlink="">
      <xdr:nvSpPr>
        <xdr:cNvPr id="347" name="【福祉施設】&#10;一人当たり面積最大値テキスト">
          <a:extLst>
            <a:ext uri="{FF2B5EF4-FFF2-40B4-BE49-F238E27FC236}">
              <a16:creationId xmlns:a16="http://schemas.microsoft.com/office/drawing/2014/main" id="{24CEF544-201D-40C2-AF45-41072FAFE72A}"/>
            </a:ext>
          </a:extLst>
        </xdr:cNvPr>
        <xdr:cNvSpPr txBox="1"/>
      </xdr:nvSpPr>
      <xdr:spPr>
        <a:xfrm>
          <a:off x="10515600" y="13361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41911</xdr:rowOff>
    </xdr:from>
    <xdr:to>
      <xdr:col>55</xdr:col>
      <xdr:colOff>88900</xdr:colOff>
      <xdr:row>79</xdr:row>
      <xdr:rowOff>41911</xdr:rowOff>
    </xdr:to>
    <xdr:cxnSp macro="">
      <xdr:nvCxnSpPr>
        <xdr:cNvPr id="348" name="直線コネクタ 347">
          <a:extLst>
            <a:ext uri="{FF2B5EF4-FFF2-40B4-BE49-F238E27FC236}">
              <a16:creationId xmlns:a16="http://schemas.microsoft.com/office/drawing/2014/main" id="{3FD6EFCD-39BD-4F26-A81F-68FC3B764022}"/>
            </a:ext>
          </a:extLst>
        </xdr:cNvPr>
        <xdr:cNvCxnSpPr/>
      </xdr:nvCxnSpPr>
      <xdr:spPr>
        <a:xfrm>
          <a:off x="10388600" y="13586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72407</xdr:rowOff>
    </xdr:from>
    <xdr:ext cx="469744" cy="259045"/>
    <xdr:sp macro="" textlink="">
      <xdr:nvSpPr>
        <xdr:cNvPr id="349" name="【福祉施設】&#10;一人当たり面積平均値テキスト">
          <a:extLst>
            <a:ext uri="{FF2B5EF4-FFF2-40B4-BE49-F238E27FC236}">
              <a16:creationId xmlns:a16="http://schemas.microsoft.com/office/drawing/2014/main" id="{DDABAABD-91B1-4DD6-A5BC-3BB5BD650F42}"/>
            </a:ext>
          </a:extLst>
        </xdr:cNvPr>
        <xdr:cNvSpPr txBox="1"/>
      </xdr:nvSpPr>
      <xdr:spPr>
        <a:xfrm>
          <a:off x="10515600" y="144742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93980</xdr:rowOff>
    </xdr:from>
    <xdr:to>
      <xdr:col>55</xdr:col>
      <xdr:colOff>50800</xdr:colOff>
      <xdr:row>85</xdr:row>
      <xdr:rowOff>24130</xdr:rowOff>
    </xdr:to>
    <xdr:sp macro="" textlink="">
      <xdr:nvSpPr>
        <xdr:cNvPr id="350" name="フローチャート: 判断 349">
          <a:extLst>
            <a:ext uri="{FF2B5EF4-FFF2-40B4-BE49-F238E27FC236}">
              <a16:creationId xmlns:a16="http://schemas.microsoft.com/office/drawing/2014/main" id="{CF8D6D87-ED7D-42EC-AF56-B1C0514CDBF6}"/>
            </a:ext>
          </a:extLst>
        </xdr:cNvPr>
        <xdr:cNvSpPr/>
      </xdr:nvSpPr>
      <xdr:spPr>
        <a:xfrm>
          <a:off x="10426700" y="14495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90170</xdr:rowOff>
    </xdr:from>
    <xdr:to>
      <xdr:col>50</xdr:col>
      <xdr:colOff>165100</xdr:colOff>
      <xdr:row>85</xdr:row>
      <xdr:rowOff>20320</xdr:rowOff>
    </xdr:to>
    <xdr:sp macro="" textlink="">
      <xdr:nvSpPr>
        <xdr:cNvPr id="351" name="フローチャート: 判断 350">
          <a:extLst>
            <a:ext uri="{FF2B5EF4-FFF2-40B4-BE49-F238E27FC236}">
              <a16:creationId xmlns:a16="http://schemas.microsoft.com/office/drawing/2014/main" id="{300558AA-2825-4FBE-9164-60DCF6F41C67}"/>
            </a:ext>
          </a:extLst>
        </xdr:cNvPr>
        <xdr:cNvSpPr/>
      </xdr:nvSpPr>
      <xdr:spPr>
        <a:xfrm>
          <a:off x="9588500" y="14491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109220</xdr:rowOff>
    </xdr:from>
    <xdr:to>
      <xdr:col>46</xdr:col>
      <xdr:colOff>38100</xdr:colOff>
      <xdr:row>85</xdr:row>
      <xdr:rowOff>39370</xdr:rowOff>
    </xdr:to>
    <xdr:sp macro="" textlink="">
      <xdr:nvSpPr>
        <xdr:cNvPr id="352" name="フローチャート: 判断 351">
          <a:extLst>
            <a:ext uri="{FF2B5EF4-FFF2-40B4-BE49-F238E27FC236}">
              <a16:creationId xmlns:a16="http://schemas.microsoft.com/office/drawing/2014/main" id="{60A98C84-3D93-47BD-A4F4-138B331D610E}"/>
            </a:ext>
          </a:extLst>
        </xdr:cNvPr>
        <xdr:cNvSpPr/>
      </xdr:nvSpPr>
      <xdr:spPr>
        <a:xfrm>
          <a:off x="8699500" y="14511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74930</xdr:rowOff>
    </xdr:from>
    <xdr:to>
      <xdr:col>41</xdr:col>
      <xdr:colOff>101600</xdr:colOff>
      <xdr:row>85</xdr:row>
      <xdr:rowOff>5080</xdr:rowOff>
    </xdr:to>
    <xdr:sp macro="" textlink="">
      <xdr:nvSpPr>
        <xdr:cNvPr id="353" name="フローチャート: 判断 352">
          <a:extLst>
            <a:ext uri="{FF2B5EF4-FFF2-40B4-BE49-F238E27FC236}">
              <a16:creationId xmlns:a16="http://schemas.microsoft.com/office/drawing/2014/main" id="{1486DCDB-D683-44D2-B21B-645B8987293A}"/>
            </a:ext>
          </a:extLst>
        </xdr:cNvPr>
        <xdr:cNvSpPr/>
      </xdr:nvSpPr>
      <xdr:spPr>
        <a:xfrm>
          <a:off x="7810500" y="1447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82550</xdr:rowOff>
    </xdr:from>
    <xdr:to>
      <xdr:col>36</xdr:col>
      <xdr:colOff>165100</xdr:colOff>
      <xdr:row>85</xdr:row>
      <xdr:rowOff>12700</xdr:rowOff>
    </xdr:to>
    <xdr:sp macro="" textlink="">
      <xdr:nvSpPr>
        <xdr:cNvPr id="354" name="フローチャート: 判断 353">
          <a:extLst>
            <a:ext uri="{FF2B5EF4-FFF2-40B4-BE49-F238E27FC236}">
              <a16:creationId xmlns:a16="http://schemas.microsoft.com/office/drawing/2014/main" id="{8A0384E3-EDBC-4A51-A772-EF654F123BC2}"/>
            </a:ext>
          </a:extLst>
        </xdr:cNvPr>
        <xdr:cNvSpPr/>
      </xdr:nvSpPr>
      <xdr:spPr>
        <a:xfrm>
          <a:off x="6921500" y="1448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CD83FD63-C6AC-4DEF-9B28-CD947CE54E03}"/>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94377317-1B6F-4CA9-8B80-B22D4FB000F5}"/>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CDF4BECB-6822-4E19-90EE-0F7F81B90776}"/>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0BAE57CD-51F2-4304-ACB2-13F46A48E67A}"/>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2D3EEFA2-0BE6-45FC-900E-2D26D6F89EAC}"/>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67311</xdr:rowOff>
    </xdr:from>
    <xdr:to>
      <xdr:col>55</xdr:col>
      <xdr:colOff>50800</xdr:colOff>
      <xdr:row>84</xdr:row>
      <xdr:rowOff>168911</xdr:rowOff>
    </xdr:to>
    <xdr:sp macro="" textlink="">
      <xdr:nvSpPr>
        <xdr:cNvPr id="360" name="楕円 359">
          <a:extLst>
            <a:ext uri="{FF2B5EF4-FFF2-40B4-BE49-F238E27FC236}">
              <a16:creationId xmlns:a16="http://schemas.microsoft.com/office/drawing/2014/main" id="{E5EF6650-35EA-4145-A765-54399C061331}"/>
            </a:ext>
          </a:extLst>
        </xdr:cNvPr>
        <xdr:cNvSpPr/>
      </xdr:nvSpPr>
      <xdr:spPr>
        <a:xfrm>
          <a:off x="10426700" y="14469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90188</xdr:rowOff>
    </xdr:from>
    <xdr:ext cx="469744" cy="259045"/>
    <xdr:sp macro="" textlink="">
      <xdr:nvSpPr>
        <xdr:cNvPr id="361" name="【福祉施設】&#10;一人当たり面積該当値テキスト">
          <a:extLst>
            <a:ext uri="{FF2B5EF4-FFF2-40B4-BE49-F238E27FC236}">
              <a16:creationId xmlns:a16="http://schemas.microsoft.com/office/drawing/2014/main" id="{74759076-1824-4374-B7BB-D9D519ACDFD5}"/>
            </a:ext>
          </a:extLst>
        </xdr:cNvPr>
        <xdr:cNvSpPr txBox="1"/>
      </xdr:nvSpPr>
      <xdr:spPr>
        <a:xfrm>
          <a:off x="10515600" y="14320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67311</xdr:rowOff>
    </xdr:from>
    <xdr:to>
      <xdr:col>50</xdr:col>
      <xdr:colOff>165100</xdr:colOff>
      <xdr:row>84</xdr:row>
      <xdr:rowOff>168911</xdr:rowOff>
    </xdr:to>
    <xdr:sp macro="" textlink="">
      <xdr:nvSpPr>
        <xdr:cNvPr id="362" name="楕円 361">
          <a:extLst>
            <a:ext uri="{FF2B5EF4-FFF2-40B4-BE49-F238E27FC236}">
              <a16:creationId xmlns:a16="http://schemas.microsoft.com/office/drawing/2014/main" id="{CA6AD544-9900-4F13-B98D-5DB1A7E92577}"/>
            </a:ext>
          </a:extLst>
        </xdr:cNvPr>
        <xdr:cNvSpPr/>
      </xdr:nvSpPr>
      <xdr:spPr>
        <a:xfrm>
          <a:off x="9588500" y="14469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118111</xdr:rowOff>
    </xdr:from>
    <xdr:to>
      <xdr:col>55</xdr:col>
      <xdr:colOff>0</xdr:colOff>
      <xdr:row>84</xdr:row>
      <xdr:rowOff>118111</xdr:rowOff>
    </xdr:to>
    <xdr:cxnSp macro="">
      <xdr:nvCxnSpPr>
        <xdr:cNvPr id="363" name="直線コネクタ 362">
          <a:extLst>
            <a:ext uri="{FF2B5EF4-FFF2-40B4-BE49-F238E27FC236}">
              <a16:creationId xmlns:a16="http://schemas.microsoft.com/office/drawing/2014/main" id="{A6CDA284-E0E6-4491-9444-E7C38E741627}"/>
            </a:ext>
          </a:extLst>
        </xdr:cNvPr>
        <xdr:cNvCxnSpPr/>
      </xdr:nvCxnSpPr>
      <xdr:spPr>
        <a:xfrm>
          <a:off x="9639300" y="1451991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67311</xdr:rowOff>
    </xdr:from>
    <xdr:to>
      <xdr:col>46</xdr:col>
      <xdr:colOff>38100</xdr:colOff>
      <xdr:row>84</xdr:row>
      <xdr:rowOff>168911</xdr:rowOff>
    </xdr:to>
    <xdr:sp macro="" textlink="">
      <xdr:nvSpPr>
        <xdr:cNvPr id="364" name="楕円 363">
          <a:extLst>
            <a:ext uri="{FF2B5EF4-FFF2-40B4-BE49-F238E27FC236}">
              <a16:creationId xmlns:a16="http://schemas.microsoft.com/office/drawing/2014/main" id="{176CD0AB-47C5-4474-8A3B-9570AAA4C8B7}"/>
            </a:ext>
          </a:extLst>
        </xdr:cNvPr>
        <xdr:cNvSpPr/>
      </xdr:nvSpPr>
      <xdr:spPr>
        <a:xfrm>
          <a:off x="8699500" y="14469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118111</xdr:rowOff>
    </xdr:from>
    <xdr:to>
      <xdr:col>50</xdr:col>
      <xdr:colOff>114300</xdr:colOff>
      <xdr:row>84</xdr:row>
      <xdr:rowOff>118111</xdr:rowOff>
    </xdr:to>
    <xdr:cxnSp macro="">
      <xdr:nvCxnSpPr>
        <xdr:cNvPr id="365" name="直線コネクタ 364">
          <a:extLst>
            <a:ext uri="{FF2B5EF4-FFF2-40B4-BE49-F238E27FC236}">
              <a16:creationId xmlns:a16="http://schemas.microsoft.com/office/drawing/2014/main" id="{2C2C27FA-A0B3-4A6C-BE58-34313291EE6B}"/>
            </a:ext>
          </a:extLst>
        </xdr:cNvPr>
        <xdr:cNvCxnSpPr/>
      </xdr:nvCxnSpPr>
      <xdr:spPr>
        <a:xfrm>
          <a:off x="8750300" y="1451991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67311</xdr:rowOff>
    </xdr:from>
    <xdr:to>
      <xdr:col>41</xdr:col>
      <xdr:colOff>101600</xdr:colOff>
      <xdr:row>84</xdr:row>
      <xdr:rowOff>168911</xdr:rowOff>
    </xdr:to>
    <xdr:sp macro="" textlink="">
      <xdr:nvSpPr>
        <xdr:cNvPr id="366" name="楕円 365">
          <a:extLst>
            <a:ext uri="{FF2B5EF4-FFF2-40B4-BE49-F238E27FC236}">
              <a16:creationId xmlns:a16="http://schemas.microsoft.com/office/drawing/2014/main" id="{55B11CCC-9FDF-448F-B6B7-90238893D276}"/>
            </a:ext>
          </a:extLst>
        </xdr:cNvPr>
        <xdr:cNvSpPr/>
      </xdr:nvSpPr>
      <xdr:spPr>
        <a:xfrm>
          <a:off x="7810500" y="14469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118111</xdr:rowOff>
    </xdr:from>
    <xdr:to>
      <xdr:col>45</xdr:col>
      <xdr:colOff>177800</xdr:colOff>
      <xdr:row>84</xdr:row>
      <xdr:rowOff>118111</xdr:rowOff>
    </xdr:to>
    <xdr:cxnSp macro="">
      <xdr:nvCxnSpPr>
        <xdr:cNvPr id="367" name="直線コネクタ 366">
          <a:extLst>
            <a:ext uri="{FF2B5EF4-FFF2-40B4-BE49-F238E27FC236}">
              <a16:creationId xmlns:a16="http://schemas.microsoft.com/office/drawing/2014/main" id="{E4924FB7-E6E7-4A5F-8860-D00710A8FCB2}"/>
            </a:ext>
          </a:extLst>
        </xdr:cNvPr>
        <xdr:cNvCxnSpPr/>
      </xdr:nvCxnSpPr>
      <xdr:spPr>
        <a:xfrm>
          <a:off x="7861300" y="1451991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63500</xdr:rowOff>
    </xdr:from>
    <xdr:to>
      <xdr:col>36</xdr:col>
      <xdr:colOff>165100</xdr:colOff>
      <xdr:row>84</xdr:row>
      <xdr:rowOff>165100</xdr:rowOff>
    </xdr:to>
    <xdr:sp macro="" textlink="">
      <xdr:nvSpPr>
        <xdr:cNvPr id="368" name="楕円 367">
          <a:extLst>
            <a:ext uri="{FF2B5EF4-FFF2-40B4-BE49-F238E27FC236}">
              <a16:creationId xmlns:a16="http://schemas.microsoft.com/office/drawing/2014/main" id="{5F3C9705-32EA-45B8-907C-99E9FBD6F00C}"/>
            </a:ext>
          </a:extLst>
        </xdr:cNvPr>
        <xdr:cNvSpPr/>
      </xdr:nvSpPr>
      <xdr:spPr>
        <a:xfrm>
          <a:off x="6921500" y="1446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114300</xdr:rowOff>
    </xdr:from>
    <xdr:to>
      <xdr:col>41</xdr:col>
      <xdr:colOff>50800</xdr:colOff>
      <xdr:row>84</xdr:row>
      <xdr:rowOff>118111</xdr:rowOff>
    </xdr:to>
    <xdr:cxnSp macro="">
      <xdr:nvCxnSpPr>
        <xdr:cNvPr id="369" name="直線コネクタ 368">
          <a:extLst>
            <a:ext uri="{FF2B5EF4-FFF2-40B4-BE49-F238E27FC236}">
              <a16:creationId xmlns:a16="http://schemas.microsoft.com/office/drawing/2014/main" id="{A6313162-118C-42CF-B5FF-8DC0E1B89C32}"/>
            </a:ext>
          </a:extLst>
        </xdr:cNvPr>
        <xdr:cNvCxnSpPr/>
      </xdr:nvCxnSpPr>
      <xdr:spPr>
        <a:xfrm>
          <a:off x="6972300" y="14516100"/>
          <a:ext cx="8890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11447</xdr:rowOff>
    </xdr:from>
    <xdr:ext cx="469744" cy="259045"/>
    <xdr:sp macro="" textlink="">
      <xdr:nvSpPr>
        <xdr:cNvPr id="370" name="n_1aveValue【福祉施設】&#10;一人当たり面積">
          <a:extLst>
            <a:ext uri="{FF2B5EF4-FFF2-40B4-BE49-F238E27FC236}">
              <a16:creationId xmlns:a16="http://schemas.microsoft.com/office/drawing/2014/main" id="{558E7C74-A296-46E9-A10E-E9ED5EF37CD0}"/>
            </a:ext>
          </a:extLst>
        </xdr:cNvPr>
        <xdr:cNvSpPr txBox="1"/>
      </xdr:nvSpPr>
      <xdr:spPr>
        <a:xfrm>
          <a:off x="9391727" y="14584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30497</xdr:rowOff>
    </xdr:from>
    <xdr:ext cx="469744" cy="259045"/>
    <xdr:sp macro="" textlink="">
      <xdr:nvSpPr>
        <xdr:cNvPr id="371" name="n_2aveValue【福祉施設】&#10;一人当たり面積">
          <a:extLst>
            <a:ext uri="{FF2B5EF4-FFF2-40B4-BE49-F238E27FC236}">
              <a16:creationId xmlns:a16="http://schemas.microsoft.com/office/drawing/2014/main" id="{B55461AF-BFFF-49FE-8E04-66648D81B130}"/>
            </a:ext>
          </a:extLst>
        </xdr:cNvPr>
        <xdr:cNvSpPr txBox="1"/>
      </xdr:nvSpPr>
      <xdr:spPr>
        <a:xfrm>
          <a:off x="8515427" y="14603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167657</xdr:rowOff>
    </xdr:from>
    <xdr:ext cx="469744" cy="259045"/>
    <xdr:sp macro="" textlink="">
      <xdr:nvSpPr>
        <xdr:cNvPr id="372" name="n_3aveValue【福祉施設】&#10;一人当たり面積">
          <a:extLst>
            <a:ext uri="{FF2B5EF4-FFF2-40B4-BE49-F238E27FC236}">
              <a16:creationId xmlns:a16="http://schemas.microsoft.com/office/drawing/2014/main" id="{95FF87AD-38D8-4B3A-AD78-961302119D90}"/>
            </a:ext>
          </a:extLst>
        </xdr:cNvPr>
        <xdr:cNvSpPr txBox="1"/>
      </xdr:nvSpPr>
      <xdr:spPr>
        <a:xfrm>
          <a:off x="7626427" y="14569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3827</xdr:rowOff>
    </xdr:from>
    <xdr:ext cx="469744" cy="259045"/>
    <xdr:sp macro="" textlink="">
      <xdr:nvSpPr>
        <xdr:cNvPr id="373" name="n_4aveValue【福祉施設】&#10;一人当たり面積">
          <a:extLst>
            <a:ext uri="{FF2B5EF4-FFF2-40B4-BE49-F238E27FC236}">
              <a16:creationId xmlns:a16="http://schemas.microsoft.com/office/drawing/2014/main" id="{E2C0F8B6-D5AB-4DAC-BA2A-9927B03E5DE1}"/>
            </a:ext>
          </a:extLst>
        </xdr:cNvPr>
        <xdr:cNvSpPr txBox="1"/>
      </xdr:nvSpPr>
      <xdr:spPr>
        <a:xfrm>
          <a:off x="6737427" y="14577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83</xdr:row>
      <xdr:rowOff>13988</xdr:rowOff>
    </xdr:from>
    <xdr:ext cx="469744" cy="259045"/>
    <xdr:sp macro="" textlink="">
      <xdr:nvSpPr>
        <xdr:cNvPr id="374" name="n_1mainValue【福祉施設】&#10;一人当たり面積">
          <a:extLst>
            <a:ext uri="{FF2B5EF4-FFF2-40B4-BE49-F238E27FC236}">
              <a16:creationId xmlns:a16="http://schemas.microsoft.com/office/drawing/2014/main" id="{9F143CA6-33EA-4BF3-9F83-BA90B83393AD}"/>
            </a:ext>
          </a:extLst>
        </xdr:cNvPr>
        <xdr:cNvSpPr txBox="1"/>
      </xdr:nvSpPr>
      <xdr:spPr>
        <a:xfrm>
          <a:off x="9391727" y="14244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13988</xdr:rowOff>
    </xdr:from>
    <xdr:ext cx="469744" cy="259045"/>
    <xdr:sp macro="" textlink="">
      <xdr:nvSpPr>
        <xdr:cNvPr id="375" name="n_2mainValue【福祉施設】&#10;一人当たり面積">
          <a:extLst>
            <a:ext uri="{FF2B5EF4-FFF2-40B4-BE49-F238E27FC236}">
              <a16:creationId xmlns:a16="http://schemas.microsoft.com/office/drawing/2014/main" id="{D097EFDA-9127-4CB0-A5B1-CD2F9C2B2808}"/>
            </a:ext>
          </a:extLst>
        </xdr:cNvPr>
        <xdr:cNvSpPr txBox="1"/>
      </xdr:nvSpPr>
      <xdr:spPr>
        <a:xfrm>
          <a:off x="8515427" y="14244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13988</xdr:rowOff>
    </xdr:from>
    <xdr:ext cx="469744" cy="259045"/>
    <xdr:sp macro="" textlink="">
      <xdr:nvSpPr>
        <xdr:cNvPr id="376" name="n_3mainValue【福祉施設】&#10;一人当たり面積">
          <a:extLst>
            <a:ext uri="{FF2B5EF4-FFF2-40B4-BE49-F238E27FC236}">
              <a16:creationId xmlns:a16="http://schemas.microsoft.com/office/drawing/2014/main" id="{6C3F762D-F021-432D-AE02-948521FEAADD}"/>
            </a:ext>
          </a:extLst>
        </xdr:cNvPr>
        <xdr:cNvSpPr txBox="1"/>
      </xdr:nvSpPr>
      <xdr:spPr>
        <a:xfrm>
          <a:off x="7626427" y="14244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10177</xdr:rowOff>
    </xdr:from>
    <xdr:ext cx="469744" cy="259045"/>
    <xdr:sp macro="" textlink="">
      <xdr:nvSpPr>
        <xdr:cNvPr id="377" name="n_4mainValue【福祉施設】&#10;一人当たり面積">
          <a:extLst>
            <a:ext uri="{FF2B5EF4-FFF2-40B4-BE49-F238E27FC236}">
              <a16:creationId xmlns:a16="http://schemas.microsoft.com/office/drawing/2014/main" id="{A3C74157-D0B4-4303-BB19-627BA10C8AC5}"/>
            </a:ext>
          </a:extLst>
        </xdr:cNvPr>
        <xdr:cNvSpPr txBox="1"/>
      </xdr:nvSpPr>
      <xdr:spPr>
        <a:xfrm>
          <a:off x="6737427" y="1424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8" name="正方形/長方形 377">
          <a:extLst>
            <a:ext uri="{FF2B5EF4-FFF2-40B4-BE49-F238E27FC236}">
              <a16:creationId xmlns:a16="http://schemas.microsoft.com/office/drawing/2014/main" id="{459291D1-C277-4277-978D-028ED420D153}"/>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9" name="正方形/長方形 378">
          <a:extLst>
            <a:ext uri="{FF2B5EF4-FFF2-40B4-BE49-F238E27FC236}">
              <a16:creationId xmlns:a16="http://schemas.microsoft.com/office/drawing/2014/main" id="{CD2261A4-3ED8-4210-8451-DDC8858684EB}"/>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0" name="正方形/長方形 379">
          <a:extLst>
            <a:ext uri="{FF2B5EF4-FFF2-40B4-BE49-F238E27FC236}">
              <a16:creationId xmlns:a16="http://schemas.microsoft.com/office/drawing/2014/main" id="{439B0FD9-CBDA-4FAF-916C-A23DFB4F74AC}"/>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1" name="正方形/長方形 380">
          <a:extLst>
            <a:ext uri="{FF2B5EF4-FFF2-40B4-BE49-F238E27FC236}">
              <a16:creationId xmlns:a16="http://schemas.microsoft.com/office/drawing/2014/main" id="{5DA5E278-81C1-46C0-AD99-9925D996E846}"/>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2" name="正方形/長方形 381">
          <a:extLst>
            <a:ext uri="{FF2B5EF4-FFF2-40B4-BE49-F238E27FC236}">
              <a16:creationId xmlns:a16="http://schemas.microsoft.com/office/drawing/2014/main" id="{38E5C9AA-21BB-483B-B7EA-06B99C0856FD}"/>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3" name="正方形/長方形 382">
          <a:extLst>
            <a:ext uri="{FF2B5EF4-FFF2-40B4-BE49-F238E27FC236}">
              <a16:creationId xmlns:a16="http://schemas.microsoft.com/office/drawing/2014/main" id="{DD471A68-5C1B-4B7B-B7B6-3CF742D4D8BA}"/>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4" name="正方形/長方形 383">
          <a:extLst>
            <a:ext uri="{FF2B5EF4-FFF2-40B4-BE49-F238E27FC236}">
              <a16:creationId xmlns:a16="http://schemas.microsoft.com/office/drawing/2014/main" id="{CADE5636-4054-4369-8FE1-1E098EC53436}"/>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5" name="正方形/長方形 384">
          <a:extLst>
            <a:ext uri="{FF2B5EF4-FFF2-40B4-BE49-F238E27FC236}">
              <a16:creationId xmlns:a16="http://schemas.microsoft.com/office/drawing/2014/main" id="{1E7F5EA5-3E3E-489C-9662-8AA6CE94F8C9}"/>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6" name="テキスト ボックス 385">
          <a:extLst>
            <a:ext uri="{FF2B5EF4-FFF2-40B4-BE49-F238E27FC236}">
              <a16:creationId xmlns:a16="http://schemas.microsoft.com/office/drawing/2014/main" id="{B558A16D-7CF4-4C02-82C2-9DACFA2AD71E}"/>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7" name="直線コネクタ 386">
          <a:extLst>
            <a:ext uri="{FF2B5EF4-FFF2-40B4-BE49-F238E27FC236}">
              <a16:creationId xmlns:a16="http://schemas.microsoft.com/office/drawing/2014/main" id="{7FD1FFFA-6FA5-4E22-93B9-DB0197F26818}"/>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8" name="テキスト ボックス 387">
          <a:extLst>
            <a:ext uri="{FF2B5EF4-FFF2-40B4-BE49-F238E27FC236}">
              <a16:creationId xmlns:a16="http://schemas.microsoft.com/office/drawing/2014/main" id="{D9A67CA4-0F45-422B-B311-D806AB0F5146}"/>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9" name="直線コネクタ 388">
          <a:extLst>
            <a:ext uri="{FF2B5EF4-FFF2-40B4-BE49-F238E27FC236}">
              <a16:creationId xmlns:a16="http://schemas.microsoft.com/office/drawing/2014/main" id="{0534948B-DBCF-4C20-B3E0-C694AEA19A44}"/>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90" name="テキスト ボックス 389">
          <a:extLst>
            <a:ext uri="{FF2B5EF4-FFF2-40B4-BE49-F238E27FC236}">
              <a16:creationId xmlns:a16="http://schemas.microsoft.com/office/drawing/2014/main" id="{1514100C-08D9-46DF-B6A3-5F11E032128D}"/>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1" name="直線コネクタ 390">
          <a:extLst>
            <a:ext uri="{FF2B5EF4-FFF2-40B4-BE49-F238E27FC236}">
              <a16:creationId xmlns:a16="http://schemas.microsoft.com/office/drawing/2014/main" id="{B7276F56-2D42-4FE1-95ED-C37046CAE7E7}"/>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2" name="テキスト ボックス 391">
          <a:extLst>
            <a:ext uri="{FF2B5EF4-FFF2-40B4-BE49-F238E27FC236}">
              <a16:creationId xmlns:a16="http://schemas.microsoft.com/office/drawing/2014/main" id="{B4273A4B-0738-48B4-99C9-C7146F1BE5CB}"/>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3" name="直線コネクタ 392">
          <a:extLst>
            <a:ext uri="{FF2B5EF4-FFF2-40B4-BE49-F238E27FC236}">
              <a16:creationId xmlns:a16="http://schemas.microsoft.com/office/drawing/2014/main" id="{E548A768-8B31-4585-884F-0AA29EB73C64}"/>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4" name="テキスト ボックス 393">
          <a:extLst>
            <a:ext uri="{FF2B5EF4-FFF2-40B4-BE49-F238E27FC236}">
              <a16:creationId xmlns:a16="http://schemas.microsoft.com/office/drawing/2014/main" id="{D8A2A198-EDBC-4E9C-9EAC-5216373BEC6C}"/>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5" name="直線コネクタ 394">
          <a:extLst>
            <a:ext uri="{FF2B5EF4-FFF2-40B4-BE49-F238E27FC236}">
              <a16:creationId xmlns:a16="http://schemas.microsoft.com/office/drawing/2014/main" id="{38645B37-D854-4811-9379-253801187EE5}"/>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6" name="テキスト ボックス 395">
          <a:extLst>
            <a:ext uri="{FF2B5EF4-FFF2-40B4-BE49-F238E27FC236}">
              <a16:creationId xmlns:a16="http://schemas.microsoft.com/office/drawing/2014/main" id="{CEF20328-7677-420C-8D85-C7FCD0F4AE4D}"/>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7" name="直線コネクタ 396">
          <a:extLst>
            <a:ext uri="{FF2B5EF4-FFF2-40B4-BE49-F238E27FC236}">
              <a16:creationId xmlns:a16="http://schemas.microsoft.com/office/drawing/2014/main" id="{CE3149B2-CB3B-4208-8499-BC283FBADD70}"/>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8" name="テキスト ボックス 397">
          <a:extLst>
            <a:ext uri="{FF2B5EF4-FFF2-40B4-BE49-F238E27FC236}">
              <a16:creationId xmlns:a16="http://schemas.microsoft.com/office/drawing/2014/main" id="{20212B3E-40A1-45B0-A256-657B0A1A0E57}"/>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9" name="直線コネクタ 398">
          <a:extLst>
            <a:ext uri="{FF2B5EF4-FFF2-40B4-BE49-F238E27FC236}">
              <a16:creationId xmlns:a16="http://schemas.microsoft.com/office/drawing/2014/main" id="{6CD8FBC1-6D40-4A31-BFEA-418469021FED}"/>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400" name="テキスト ボックス 399">
          <a:extLst>
            <a:ext uri="{FF2B5EF4-FFF2-40B4-BE49-F238E27FC236}">
              <a16:creationId xmlns:a16="http://schemas.microsoft.com/office/drawing/2014/main" id="{797CF510-8619-41A1-B8B6-EC66EF39A4FB}"/>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1" name="直線コネクタ 400">
          <a:extLst>
            <a:ext uri="{FF2B5EF4-FFF2-40B4-BE49-F238E27FC236}">
              <a16:creationId xmlns:a16="http://schemas.microsoft.com/office/drawing/2014/main" id="{0BC9383B-6B31-4788-8584-C3F305CFD31A}"/>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2" name="【市民会館】&#10;有形固定資産減価償却率グラフ枠">
          <a:extLst>
            <a:ext uri="{FF2B5EF4-FFF2-40B4-BE49-F238E27FC236}">
              <a16:creationId xmlns:a16="http://schemas.microsoft.com/office/drawing/2014/main" id="{EAD543E3-E4BF-44F3-B36D-DC35F0F47658}"/>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167639</xdr:rowOff>
    </xdr:from>
    <xdr:to>
      <xdr:col>24</xdr:col>
      <xdr:colOff>62865</xdr:colOff>
      <xdr:row>109</xdr:row>
      <xdr:rowOff>25581</xdr:rowOff>
    </xdr:to>
    <xdr:cxnSp macro="">
      <xdr:nvCxnSpPr>
        <xdr:cNvPr id="403" name="直線コネクタ 402">
          <a:extLst>
            <a:ext uri="{FF2B5EF4-FFF2-40B4-BE49-F238E27FC236}">
              <a16:creationId xmlns:a16="http://schemas.microsoft.com/office/drawing/2014/main" id="{8DF88E73-4322-4771-823D-6FDD66E53E0C}"/>
            </a:ext>
          </a:extLst>
        </xdr:cNvPr>
        <xdr:cNvCxnSpPr/>
      </xdr:nvCxnSpPr>
      <xdr:spPr>
        <a:xfrm flipV="1">
          <a:off x="4634865" y="17312639"/>
          <a:ext cx="0" cy="14009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29408</xdr:rowOff>
    </xdr:from>
    <xdr:ext cx="405111" cy="259045"/>
    <xdr:sp macro="" textlink="">
      <xdr:nvSpPr>
        <xdr:cNvPr id="404" name="【市民会館】&#10;有形固定資産減価償却率最小値テキスト">
          <a:extLst>
            <a:ext uri="{FF2B5EF4-FFF2-40B4-BE49-F238E27FC236}">
              <a16:creationId xmlns:a16="http://schemas.microsoft.com/office/drawing/2014/main" id="{D5B7C447-2862-4D63-9ACC-098CD0D8CD49}"/>
            </a:ext>
          </a:extLst>
        </xdr:cNvPr>
        <xdr:cNvSpPr txBox="1"/>
      </xdr:nvSpPr>
      <xdr:spPr>
        <a:xfrm>
          <a:off x="4673600" y="187174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25581</xdr:rowOff>
    </xdr:from>
    <xdr:to>
      <xdr:col>24</xdr:col>
      <xdr:colOff>152400</xdr:colOff>
      <xdr:row>109</xdr:row>
      <xdr:rowOff>25581</xdr:rowOff>
    </xdr:to>
    <xdr:cxnSp macro="">
      <xdr:nvCxnSpPr>
        <xdr:cNvPr id="405" name="直線コネクタ 404">
          <a:extLst>
            <a:ext uri="{FF2B5EF4-FFF2-40B4-BE49-F238E27FC236}">
              <a16:creationId xmlns:a16="http://schemas.microsoft.com/office/drawing/2014/main" id="{B154D817-7572-4A8E-A669-4DC27040D19A}"/>
            </a:ext>
          </a:extLst>
        </xdr:cNvPr>
        <xdr:cNvCxnSpPr/>
      </xdr:nvCxnSpPr>
      <xdr:spPr>
        <a:xfrm>
          <a:off x="4546600" y="18713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114316</xdr:rowOff>
    </xdr:from>
    <xdr:ext cx="405111" cy="259045"/>
    <xdr:sp macro="" textlink="">
      <xdr:nvSpPr>
        <xdr:cNvPr id="406" name="【市民会館】&#10;有形固定資産減価償却率最大値テキスト">
          <a:extLst>
            <a:ext uri="{FF2B5EF4-FFF2-40B4-BE49-F238E27FC236}">
              <a16:creationId xmlns:a16="http://schemas.microsoft.com/office/drawing/2014/main" id="{45CFD4A7-454D-4FA7-B313-E767CFFEBD38}"/>
            </a:ext>
          </a:extLst>
        </xdr:cNvPr>
        <xdr:cNvSpPr txBox="1"/>
      </xdr:nvSpPr>
      <xdr:spPr>
        <a:xfrm>
          <a:off x="4673600" y="17087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167639</xdr:rowOff>
    </xdr:from>
    <xdr:to>
      <xdr:col>24</xdr:col>
      <xdr:colOff>152400</xdr:colOff>
      <xdr:row>100</xdr:row>
      <xdr:rowOff>167639</xdr:rowOff>
    </xdr:to>
    <xdr:cxnSp macro="">
      <xdr:nvCxnSpPr>
        <xdr:cNvPr id="407" name="直線コネクタ 406">
          <a:extLst>
            <a:ext uri="{FF2B5EF4-FFF2-40B4-BE49-F238E27FC236}">
              <a16:creationId xmlns:a16="http://schemas.microsoft.com/office/drawing/2014/main" id="{7040D6D0-B2FD-459A-B8B5-65D26B881ACA}"/>
            </a:ext>
          </a:extLst>
        </xdr:cNvPr>
        <xdr:cNvCxnSpPr/>
      </xdr:nvCxnSpPr>
      <xdr:spPr>
        <a:xfrm>
          <a:off x="4546600" y="17312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93634</xdr:rowOff>
    </xdr:from>
    <xdr:ext cx="405111" cy="259045"/>
    <xdr:sp macro="" textlink="">
      <xdr:nvSpPr>
        <xdr:cNvPr id="408" name="【市民会館】&#10;有形固定資産減価償却率平均値テキスト">
          <a:extLst>
            <a:ext uri="{FF2B5EF4-FFF2-40B4-BE49-F238E27FC236}">
              <a16:creationId xmlns:a16="http://schemas.microsoft.com/office/drawing/2014/main" id="{F80CE372-6051-4025-87DF-2B830032C147}"/>
            </a:ext>
          </a:extLst>
        </xdr:cNvPr>
        <xdr:cNvSpPr txBox="1"/>
      </xdr:nvSpPr>
      <xdr:spPr>
        <a:xfrm>
          <a:off x="4673600" y="1792443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115207</xdr:rowOff>
    </xdr:from>
    <xdr:to>
      <xdr:col>24</xdr:col>
      <xdr:colOff>114300</xdr:colOff>
      <xdr:row>105</xdr:row>
      <xdr:rowOff>45357</xdr:rowOff>
    </xdr:to>
    <xdr:sp macro="" textlink="">
      <xdr:nvSpPr>
        <xdr:cNvPr id="409" name="フローチャート: 判断 408">
          <a:extLst>
            <a:ext uri="{FF2B5EF4-FFF2-40B4-BE49-F238E27FC236}">
              <a16:creationId xmlns:a16="http://schemas.microsoft.com/office/drawing/2014/main" id="{698B0F9B-8F86-48AE-B617-07051489D2D7}"/>
            </a:ext>
          </a:extLst>
        </xdr:cNvPr>
        <xdr:cNvSpPr/>
      </xdr:nvSpPr>
      <xdr:spPr>
        <a:xfrm>
          <a:off x="4584700" y="17946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95613</xdr:rowOff>
    </xdr:from>
    <xdr:to>
      <xdr:col>20</xdr:col>
      <xdr:colOff>38100</xdr:colOff>
      <xdr:row>105</xdr:row>
      <xdr:rowOff>25763</xdr:rowOff>
    </xdr:to>
    <xdr:sp macro="" textlink="">
      <xdr:nvSpPr>
        <xdr:cNvPr id="410" name="フローチャート: 判断 409">
          <a:extLst>
            <a:ext uri="{FF2B5EF4-FFF2-40B4-BE49-F238E27FC236}">
              <a16:creationId xmlns:a16="http://schemas.microsoft.com/office/drawing/2014/main" id="{5EF092D2-53B4-45D2-ACA0-2BCB20A17435}"/>
            </a:ext>
          </a:extLst>
        </xdr:cNvPr>
        <xdr:cNvSpPr/>
      </xdr:nvSpPr>
      <xdr:spPr>
        <a:xfrm>
          <a:off x="3746500" y="1792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64588</xdr:rowOff>
    </xdr:from>
    <xdr:to>
      <xdr:col>15</xdr:col>
      <xdr:colOff>101600</xdr:colOff>
      <xdr:row>104</xdr:row>
      <xdr:rowOff>166188</xdr:rowOff>
    </xdr:to>
    <xdr:sp macro="" textlink="">
      <xdr:nvSpPr>
        <xdr:cNvPr id="411" name="フローチャート: 判断 410">
          <a:extLst>
            <a:ext uri="{FF2B5EF4-FFF2-40B4-BE49-F238E27FC236}">
              <a16:creationId xmlns:a16="http://schemas.microsoft.com/office/drawing/2014/main" id="{9C67565E-6EF0-4741-832A-977BAF5C2A41}"/>
            </a:ext>
          </a:extLst>
        </xdr:cNvPr>
        <xdr:cNvSpPr/>
      </xdr:nvSpPr>
      <xdr:spPr>
        <a:xfrm>
          <a:off x="2857500" y="1789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48261</xdr:rowOff>
    </xdr:from>
    <xdr:to>
      <xdr:col>10</xdr:col>
      <xdr:colOff>165100</xdr:colOff>
      <xdr:row>104</xdr:row>
      <xdr:rowOff>149861</xdr:rowOff>
    </xdr:to>
    <xdr:sp macro="" textlink="">
      <xdr:nvSpPr>
        <xdr:cNvPr id="412" name="フローチャート: 判断 411">
          <a:extLst>
            <a:ext uri="{FF2B5EF4-FFF2-40B4-BE49-F238E27FC236}">
              <a16:creationId xmlns:a16="http://schemas.microsoft.com/office/drawing/2014/main" id="{B61971C4-49C7-4C71-922D-33FBD5135CF4}"/>
            </a:ext>
          </a:extLst>
        </xdr:cNvPr>
        <xdr:cNvSpPr/>
      </xdr:nvSpPr>
      <xdr:spPr>
        <a:xfrm>
          <a:off x="1968500" y="1787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44994</xdr:rowOff>
    </xdr:from>
    <xdr:to>
      <xdr:col>6</xdr:col>
      <xdr:colOff>38100</xdr:colOff>
      <xdr:row>104</xdr:row>
      <xdr:rowOff>146594</xdr:rowOff>
    </xdr:to>
    <xdr:sp macro="" textlink="">
      <xdr:nvSpPr>
        <xdr:cNvPr id="413" name="フローチャート: 判断 412">
          <a:extLst>
            <a:ext uri="{FF2B5EF4-FFF2-40B4-BE49-F238E27FC236}">
              <a16:creationId xmlns:a16="http://schemas.microsoft.com/office/drawing/2014/main" id="{398A9419-5577-4E77-A1E1-90A77C323F12}"/>
            </a:ext>
          </a:extLst>
        </xdr:cNvPr>
        <xdr:cNvSpPr/>
      </xdr:nvSpPr>
      <xdr:spPr>
        <a:xfrm>
          <a:off x="1079500" y="17875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B91FCD24-4E0C-4A85-BDDF-328A25FB33E8}"/>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31CA958C-29A8-4B32-91CD-BF507BEE1B7E}"/>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497A2779-FD22-4AB2-873B-85D24E22FCE2}"/>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1F399F03-E656-4A46-ABD1-65257CF4D651}"/>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4C4DD076-8A49-46DB-AFE5-3D94ACB0EA4C}"/>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118473</xdr:rowOff>
    </xdr:from>
    <xdr:to>
      <xdr:col>24</xdr:col>
      <xdr:colOff>114300</xdr:colOff>
      <xdr:row>104</xdr:row>
      <xdr:rowOff>48623</xdr:rowOff>
    </xdr:to>
    <xdr:sp macro="" textlink="">
      <xdr:nvSpPr>
        <xdr:cNvPr id="419" name="楕円 418">
          <a:extLst>
            <a:ext uri="{FF2B5EF4-FFF2-40B4-BE49-F238E27FC236}">
              <a16:creationId xmlns:a16="http://schemas.microsoft.com/office/drawing/2014/main" id="{5AC6CC68-44E9-4C67-BB04-7322F9D0F8D9}"/>
            </a:ext>
          </a:extLst>
        </xdr:cNvPr>
        <xdr:cNvSpPr/>
      </xdr:nvSpPr>
      <xdr:spPr>
        <a:xfrm>
          <a:off x="4584700" y="17777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102</xdr:row>
      <xdr:rowOff>141350</xdr:rowOff>
    </xdr:from>
    <xdr:ext cx="405111" cy="259045"/>
    <xdr:sp macro="" textlink="">
      <xdr:nvSpPr>
        <xdr:cNvPr id="420" name="【市民会館】&#10;有形固定資産減価償却率該当値テキスト">
          <a:extLst>
            <a:ext uri="{FF2B5EF4-FFF2-40B4-BE49-F238E27FC236}">
              <a16:creationId xmlns:a16="http://schemas.microsoft.com/office/drawing/2014/main" id="{13ACEA30-0159-44B3-9D24-C21B4E4EEE33}"/>
            </a:ext>
          </a:extLst>
        </xdr:cNvPr>
        <xdr:cNvSpPr txBox="1"/>
      </xdr:nvSpPr>
      <xdr:spPr>
        <a:xfrm>
          <a:off x="4673600" y="176292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103</xdr:row>
      <xdr:rowOff>87449</xdr:rowOff>
    </xdr:from>
    <xdr:to>
      <xdr:col>20</xdr:col>
      <xdr:colOff>38100</xdr:colOff>
      <xdr:row>104</xdr:row>
      <xdr:rowOff>17599</xdr:rowOff>
    </xdr:to>
    <xdr:sp macro="" textlink="">
      <xdr:nvSpPr>
        <xdr:cNvPr id="421" name="楕円 420">
          <a:extLst>
            <a:ext uri="{FF2B5EF4-FFF2-40B4-BE49-F238E27FC236}">
              <a16:creationId xmlns:a16="http://schemas.microsoft.com/office/drawing/2014/main" id="{05A11BFC-CDCF-4234-8054-2EB9BD9FA49A}"/>
            </a:ext>
          </a:extLst>
        </xdr:cNvPr>
        <xdr:cNvSpPr/>
      </xdr:nvSpPr>
      <xdr:spPr>
        <a:xfrm>
          <a:off x="3746500" y="17746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103</xdr:row>
      <xdr:rowOff>138249</xdr:rowOff>
    </xdr:from>
    <xdr:to>
      <xdr:col>24</xdr:col>
      <xdr:colOff>63500</xdr:colOff>
      <xdr:row>103</xdr:row>
      <xdr:rowOff>169273</xdr:rowOff>
    </xdr:to>
    <xdr:cxnSp macro="">
      <xdr:nvCxnSpPr>
        <xdr:cNvPr id="422" name="直線コネクタ 421">
          <a:extLst>
            <a:ext uri="{FF2B5EF4-FFF2-40B4-BE49-F238E27FC236}">
              <a16:creationId xmlns:a16="http://schemas.microsoft.com/office/drawing/2014/main" id="{1040B80B-A142-45B0-817E-6DDECC9698C7}"/>
            </a:ext>
          </a:extLst>
        </xdr:cNvPr>
        <xdr:cNvCxnSpPr/>
      </xdr:nvCxnSpPr>
      <xdr:spPr>
        <a:xfrm>
          <a:off x="3797300" y="17797599"/>
          <a:ext cx="8382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103</xdr:row>
      <xdr:rowOff>54792</xdr:rowOff>
    </xdr:from>
    <xdr:to>
      <xdr:col>15</xdr:col>
      <xdr:colOff>101600</xdr:colOff>
      <xdr:row>103</xdr:row>
      <xdr:rowOff>156392</xdr:rowOff>
    </xdr:to>
    <xdr:sp macro="" textlink="">
      <xdr:nvSpPr>
        <xdr:cNvPr id="423" name="楕円 422">
          <a:extLst>
            <a:ext uri="{FF2B5EF4-FFF2-40B4-BE49-F238E27FC236}">
              <a16:creationId xmlns:a16="http://schemas.microsoft.com/office/drawing/2014/main" id="{1BE5DFCC-AB5D-4689-9C8E-FC1FDD90C33C}"/>
            </a:ext>
          </a:extLst>
        </xdr:cNvPr>
        <xdr:cNvSpPr/>
      </xdr:nvSpPr>
      <xdr:spPr>
        <a:xfrm>
          <a:off x="2857500" y="17714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103</xdr:row>
      <xdr:rowOff>105592</xdr:rowOff>
    </xdr:from>
    <xdr:to>
      <xdr:col>19</xdr:col>
      <xdr:colOff>177800</xdr:colOff>
      <xdr:row>103</xdr:row>
      <xdr:rowOff>138249</xdr:rowOff>
    </xdr:to>
    <xdr:cxnSp macro="">
      <xdr:nvCxnSpPr>
        <xdr:cNvPr id="424" name="直線コネクタ 423">
          <a:extLst>
            <a:ext uri="{FF2B5EF4-FFF2-40B4-BE49-F238E27FC236}">
              <a16:creationId xmlns:a16="http://schemas.microsoft.com/office/drawing/2014/main" id="{6E064095-8FF8-4F5F-B8B4-F4EEB8AFB46D}"/>
            </a:ext>
          </a:extLst>
        </xdr:cNvPr>
        <xdr:cNvCxnSpPr/>
      </xdr:nvCxnSpPr>
      <xdr:spPr>
        <a:xfrm>
          <a:off x="2908300" y="17764942"/>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103</xdr:row>
      <xdr:rowOff>17236</xdr:rowOff>
    </xdr:from>
    <xdr:to>
      <xdr:col>10</xdr:col>
      <xdr:colOff>165100</xdr:colOff>
      <xdr:row>103</xdr:row>
      <xdr:rowOff>118836</xdr:rowOff>
    </xdr:to>
    <xdr:sp macro="" textlink="">
      <xdr:nvSpPr>
        <xdr:cNvPr id="425" name="楕円 424">
          <a:extLst>
            <a:ext uri="{FF2B5EF4-FFF2-40B4-BE49-F238E27FC236}">
              <a16:creationId xmlns:a16="http://schemas.microsoft.com/office/drawing/2014/main" id="{5B26F0B4-D3E2-4A96-B569-2DBC14455A4D}"/>
            </a:ext>
          </a:extLst>
        </xdr:cNvPr>
        <xdr:cNvSpPr/>
      </xdr:nvSpPr>
      <xdr:spPr>
        <a:xfrm>
          <a:off x="1968500" y="17676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103</xdr:row>
      <xdr:rowOff>68036</xdr:rowOff>
    </xdr:from>
    <xdr:to>
      <xdr:col>15</xdr:col>
      <xdr:colOff>50800</xdr:colOff>
      <xdr:row>103</xdr:row>
      <xdr:rowOff>105592</xdr:rowOff>
    </xdr:to>
    <xdr:cxnSp macro="">
      <xdr:nvCxnSpPr>
        <xdr:cNvPr id="426" name="直線コネクタ 425">
          <a:extLst>
            <a:ext uri="{FF2B5EF4-FFF2-40B4-BE49-F238E27FC236}">
              <a16:creationId xmlns:a16="http://schemas.microsoft.com/office/drawing/2014/main" id="{186C7759-7F07-4C7E-B81E-5D22239264B1}"/>
            </a:ext>
          </a:extLst>
        </xdr:cNvPr>
        <xdr:cNvCxnSpPr/>
      </xdr:nvCxnSpPr>
      <xdr:spPr>
        <a:xfrm>
          <a:off x="2019300" y="17727386"/>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102</xdr:row>
      <xdr:rowOff>151130</xdr:rowOff>
    </xdr:from>
    <xdr:to>
      <xdr:col>6</xdr:col>
      <xdr:colOff>38100</xdr:colOff>
      <xdr:row>103</xdr:row>
      <xdr:rowOff>81280</xdr:rowOff>
    </xdr:to>
    <xdr:sp macro="" textlink="">
      <xdr:nvSpPr>
        <xdr:cNvPr id="427" name="楕円 426">
          <a:extLst>
            <a:ext uri="{FF2B5EF4-FFF2-40B4-BE49-F238E27FC236}">
              <a16:creationId xmlns:a16="http://schemas.microsoft.com/office/drawing/2014/main" id="{9FD0E431-F2DD-4E47-AE82-2781E92271FD}"/>
            </a:ext>
          </a:extLst>
        </xdr:cNvPr>
        <xdr:cNvSpPr/>
      </xdr:nvSpPr>
      <xdr:spPr>
        <a:xfrm>
          <a:off x="1079500" y="17639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103</xdr:row>
      <xdr:rowOff>30480</xdr:rowOff>
    </xdr:from>
    <xdr:to>
      <xdr:col>10</xdr:col>
      <xdr:colOff>114300</xdr:colOff>
      <xdr:row>103</xdr:row>
      <xdr:rowOff>68036</xdr:rowOff>
    </xdr:to>
    <xdr:cxnSp macro="">
      <xdr:nvCxnSpPr>
        <xdr:cNvPr id="428" name="直線コネクタ 427">
          <a:extLst>
            <a:ext uri="{FF2B5EF4-FFF2-40B4-BE49-F238E27FC236}">
              <a16:creationId xmlns:a16="http://schemas.microsoft.com/office/drawing/2014/main" id="{C0DD5D7C-D1A2-41D2-B27B-48CA7180C98E}"/>
            </a:ext>
          </a:extLst>
        </xdr:cNvPr>
        <xdr:cNvCxnSpPr/>
      </xdr:nvCxnSpPr>
      <xdr:spPr>
        <a:xfrm>
          <a:off x="1130300" y="17689830"/>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16890</xdr:rowOff>
    </xdr:from>
    <xdr:ext cx="405111" cy="259045"/>
    <xdr:sp macro="" textlink="">
      <xdr:nvSpPr>
        <xdr:cNvPr id="429" name="n_1aveValue【市民会館】&#10;有形固定資産減価償却率">
          <a:extLst>
            <a:ext uri="{FF2B5EF4-FFF2-40B4-BE49-F238E27FC236}">
              <a16:creationId xmlns:a16="http://schemas.microsoft.com/office/drawing/2014/main" id="{66E3DEC6-AC37-4B38-B04B-E459484EF748}"/>
            </a:ext>
          </a:extLst>
        </xdr:cNvPr>
        <xdr:cNvSpPr txBox="1"/>
      </xdr:nvSpPr>
      <xdr:spPr>
        <a:xfrm>
          <a:off x="3582044" y="180191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157315</xdr:rowOff>
    </xdr:from>
    <xdr:ext cx="405111" cy="259045"/>
    <xdr:sp macro="" textlink="">
      <xdr:nvSpPr>
        <xdr:cNvPr id="430" name="n_2aveValue【市民会館】&#10;有形固定資産減価償却率">
          <a:extLst>
            <a:ext uri="{FF2B5EF4-FFF2-40B4-BE49-F238E27FC236}">
              <a16:creationId xmlns:a16="http://schemas.microsoft.com/office/drawing/2014/main" id="{245BEA72-2FD8-4EEA-AE76-948CFDE05B39}"/>
            </a:ext>
          </a:extLst>
        </xdr:cNvPr>
        <xdr:cNvSpPr txBox="1"/>
      </xdr:nvSpPr>
      <xdr:spPr>
        <a:xfrm>
          <a:off x="2705744" y="179881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140988</xdr:rowOff>
    </xdr:from>
    <xdr:ext cx="405111" cy="259045"/>
    <xdr:sp macro="" textlink="">
      <xdr:nvSpPr>
        <xdr:cNvPr id="431" name="n_3aveValue【市民会館】&#10;有形固定資産減価償却率">
          <a:extLst>
            <a:ext uri="{FF2B5EF4-FFF2-40B4-BE49-F238E27FC236}">
              <a16:creationId xmlns:a16="http://schemas.microsoft.com/office/drawing/2014/main" id="{EDE6A28B-EB4E-491A-81B0-763505550E7E}"/>
            </a:ext>
          </a:extLst>
        </xdr:cNvPr>
        <xdr:cNvSpPr txBox="1"/>
      </xdr:nvSpPr>
      <xdr:spPr>
        <a:xfrm>
          <a:off x="1816744" y="17971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137721</xdr:rowOff>
    </xdr:from>
    <xdr:ext cx="405111" cy="259045"/>
    <xdr:sp macro="" textlink="">
      <xdr:nvSpPr>
        <xdr:cNvPr id="432" name="n_4aveValue【市民会館】&#10;有形固定資産減価償却率">
          <a:extLst>
            <a:ext uri="{FF2B5EF4-FFF2-40B4-BE49-F238E27FC236}">
              <a16:creationId xmlns:a16="http://schemas.microsoft.com/office/drawing/2014/main" id="{48B0ED2E-4A5D-4732-AC24-C687F24BFBC2}"/>
            </a:ext>
          </a:extLst>
        </xdr:cNvPr>
        <xdr:cNvSpPr txBox="1"/>
      </xdr:nvSpPr>
      <xdr:spPr>
        <a:xfrm>
          <a:off x="927744" y="179685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102</xdr:row>
      <xdr:rowOff>34126</xdr:rowOff>
    </xdr:from>
    <xdr:ext cx="405111" cy="259045"/>
    <xdr:sp macro="" textlink="">
      <xdr:nvSpPr>
        <xdr:cNvPr id="433" name="n_1mainValue【市民会館】&#10;有形固定資産減価償却率">
          <a:extLst>
            <a:ext uri="{FF2B5EF4-FFF2-40B4-BE49-F238E27FC236}">
              <a16:creationId xmlns:a16="http://schemas.microsoft.com/office/drawing/2014/main" id="{6A5D8C4F-4D0E-4458-AA35-C31C8EF6BCDF}"/>
            </a:ext>
          </a:extLst>
        </xdr:cNvPr>
        <xdr:cNvSpPr txBox="1"/>
      </xdr:nvSpPr>
      <xdr:spPr>
        <a:xfrm>
          <a:off x="3582044" y="175220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1469</xdr:rowOff>
    </xdr:from>
    <xdr:ext cx="405111" cy="259045"/>
    <xdr:sp macro="" textlink="">
      <xdr:nvSpPr>
        <xdr:cNvPr id="434" name="n_2mainValue【市民会館】&#10;有形固定資産減価償却率">
          <a:extLst>
            <a:ext uri="{FF2B5EF4-FFF2-40B4-BE49-F238E27FC236}">
              <a16:creationId xmlns:a16="http://schemas.microsoft.com/office/drawing/2014/main" id="{B7E37C09-8AA9-494C-B880-233DDF0319AE}"/>
            </a:ext>
          </a:extLst>
        </xdr:cNvPr>
        <xdr:cNvSpPr txBox="1"/>
      </xdr:nvSpPr>
      <xdr:spPr>
        <a:xfrm>
          <a:off x="2705744" y="174893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135363</xdr:rowOff>
    </xdr:from>
    <xdr:ext cx="405111" cy="259045"/>
    <xdr:sp macro="" textlink="">
      <xdr:nvSpPr>
        <xdr:cNvPr id="435" name="n_3mainValue【市民会館】&#10;有形固定資産減価償却率">
          <a:extLst>
            <a:ext uri="{FF2B5EF4-FFF2-40B4-BE49-F238E27FC236}">
              <a16:creationId xmlns:a16="http://schemas.microsoft.com/office/drawing/2014/main" id="{788F9881-7380-4EC2-BD0A-5B4F64419902}"/>
            </a:ext>
          </a:extLst>
        </xdr:cNvPr>
        <xdr:cNvSpPr txBox="1"/>
      </xdr:nvSpPr>
      <xdr:spPr>
        <a:xfrm>
          <a:off x="1816744" y="17451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97807</xdr:rowOff>
    </xdr:from>
    <xdr:ext cx="405111" cy="259045"/>
    <xdr:sp macro="" textlink="">
      <xdr:nvSpPr>
        <xdr:cNvPr id="436" name="n_4mainValue【市民会館】&#10;有形固定資産減価償却率">
          <a:extLst>
            <a:ext uri="{FF2B5EF4-FFF2-40B4-BE49-F238E27FC236}">
              <a16:creationId xmlns:a16="http://schemas.microsoft.com/office/drawing/2014/main" id="{05561EC0-1237-4C25-9287-B6FABDE0707C}"/>
            </a:ext>
          </a:extLst>
        </xdr:cNvPr>
        <xdr:cNvSpPr txBox="1"/>
      </xdr:nvSpPr>
      <xdr:spPr>
        <a:xfrm>
          <a:off x="927744" y="17414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7" name="正方形/長方形 436">
          <a:extLst>
            <a:ext uri="{FF2B5EF4-FFF2-40B4-BE49-F238E27FC236}">
              <a16:creationId xmlns:a16="http://schemas.microsoft.com/office/drawing/2014/main" id="{CB258B06-D74C-4CB2-B71F-DED080D47A59}"/>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8" name="正方形/長方形 437">
          <a:extLst>
            <a:ext uri="{FF2B5EF4-FFF2-40B4-BE49-F238E27FC236}">
              <a16:creationId xmlns:a16="http://schemas.microsoft.com/office/drawing/2014/main" id="{70C0088F-E97F-44F7-8E0B-D70DC49EC95A}"/>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9" name="正方形/長方形 438">
          <a:extLst>
            <a:ext uri="{FF2B5EF4-FFF2-40B4-BE49-F238E27FC236}">
              <a16:creationId xmlns:a16="http://schemas.microsoft.com/office/drawing/2014/main" id="{CDF9FCC1-8180-4E29-850B-E2A686D3F064}"/>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0" name="正方形/長方形 439">
          <a:extLst>
            <a:ext uri="{FF2B5EF4-FFF2-40B4-BE49-F238E27FC236}">
              <a16:creationId xmlns:a16="http://schemas.microsoft.com/office/drawing/2014/main" id="{E303AEE5-8652-4BC5-A5D3-1537628DC2C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1" name="正方形/長方形 440">
          <a:extLst>
            <a:ext uri="{FF2B5EF4-FFF2-40B4-BE49-F238E27FC236}">
              <a16:creationId xmlns:a16="http://schemas.microsoft.com/office/drawing/2014/main" id="{3DB07917-09D5-44FF-BD70-FAC3A12E0281}"/>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2" name="正方形/長方形 441">
          <a:extLst>
            <a:ext uri="{FF2B5EF4-FFF2-40B4-BE49-F238E27FC236}">
              <a16:creationId xmlns:a16="http://schemas.microsoft.com/office/drawing/2014/main" id="{F97E27EA-A930-4B92-AE02-EB24E792206D}"/>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3" name="正方形/長方形 442">
          <a:extLst>
            <a:ext uri="{FF2B5EF4-FFF2-40B4-BE49-F238E27FC236}">
              <a16:creationId xmlns:a16="http://schemas.microsoft.com/office/drawing/2014/main" id="{984F5076-5C17-4C18-BFD1-0C457A861484}"/>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4" name="正方形/長方形 443">
          <a:extLst>
            <a:ext uri="{FF2B5EF4-FFF2-40B4-BE49-F238E27FC236}">
              <a16:creationId xmlns:a16="http://schemas.microsoft.com/office/drawing/2014/main" id="{B8EF1B69-DFE4-41F8-8C53-BAA9BEFA7EE2}"/>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5" name="テキスト ボックス 444">
          <a:extLst>
            <a:ext uri="{FF2B5EF4-FFF2-40B4-BE49-F238E27FC236}">
              <a16:creationId xmlns:a16="http://schemas.microsoft.com/office/drawing/2014/main" id="{52735AD9-A25B-46F5-A350-7E730F766E47}"/>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6" name="直線コネクタ 445">
          <a:extLst>
            <a:ext uri="{FF2B5EF4-FFF2-40B4-BE49-F238E27FC236}">
              <a16:creationId xmlns:a16="http://schemas.microsoft.com/office/drawing/2014/main" id="{DA815713-574F-4FBB-B518-4B034FFB1F0B}"/>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7" name="直線コネクタ 446">
          <a:extLst>
            <a:ext uri="{FF2B5EF4-FFF2-40B4-BE49-F238E27FC236}">
              <a16:creationId xmlns:a16="http://schemas.microsoft.com/office/drawing/2014/main" id="{BFD10332-CB03-41E7-A66C-343F193DB38E}"/>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8" name="テキスト ボックス 447">
          <a:extLst>
            <a:ext uri="{FF2B5EF4-FFF2-40B4-BE49-F238E27FC236}">
              <a16:creationId xmlns:a16="http://schemas.microsoft.com/office/drawing/2014/main" id="{48E4C91C-806B-4407-BB13-61EF0B7E5DA2}"/>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9" name="直線コネクタ 448">
          <a:extLst>
            <a:ext uri="{FF2B5EF4-FFF2-40B4-BE49-F238E27FC236}">
              <a16:creationId xmlns:a16="http://schemas.microsoft.com/office/drawing/2014/main" id="{810B2771-9E89-477D-82B2-5C4749109194}"/>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50" name="テキスト ボックス 449">
          <a:extLst>
            <a:ext uri="{FF2B5EF4-FFF2-40B4-BE49-F238E27FC236}">
              <a16:creationId xmlns:a16="http://schemas.microsoft.com/office/drawing/2014/main" id="{F869AE88-9DB2-4533-AEC2-6477DE89CC28}"/>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1" name="直線コネクタ 450">
          <a:extLst>
            <a:ext uri="{FF2B5EF4-FFF2-40B4-BE49-F238E27FC236}">
              <a16:creationId xmlns:a16="http://schemas.microsoft.com/office/drawing/2014/main" id="{E498B264-5C35-4553-8CB7-49DDDB4CBFA2}"/>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2" name="テキスト ボックス 451">
          <a:extLst>
            <a:ext uri="{FF2B5EF4-FFF2-40B4-BE49-F238E27FC236}">
              <a16:creationId xmlns:a16="http://schemas.microsoft.com/office/drawing/2014/main" id="{4F6B4381-6448-43E3-93BA-84E42B78EBA9}"/>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3" name="直線コネクタ 452">
          <a:extLst>
            <a:ext uri="{FF2B5EF4-FFF2-40B4-BE49-F238E27FC236}">
              <a16:creationId xmlns:a16="http://schemas.microsoft.com/office/drawing/2014/main" id="{0EBE4945-C079-4794-883E-D0472CF8A5A7}"/>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4" name="テキスト ボックス 453">
          <a:extLst>
            <a:ext uri="{FF2B5EF4-FFF2-40B4-BE49-F238E27FC236}">
              <a16:creationId xmlns:a16="http://schemas.microsoft.com/office/drawing/2014/main" id="{D61DBCC5-734C-430C-A3C9-73DC123E6866}"/>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5" name="直線コネクタ 454">
          <a:extLst>
            <a:ext uri="{FF2B5EF4-FFF2-40B4-BE49-F238E27FC236}">
              <a16:creationId xmlns:a16="http://schemas.microsoft.com/office/drawing/2014/main" id="{9B6FD1F6-7A56-42D4-9978-BFF4FC0E31AE}"/>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6" name="テキスト ボックス 455">
          <a:extLst>
            <a:ext uri="{FF2B5EF4-FFF2-40B4-BE49-F238E27FC236}">
              <a16:creationId xmlns:a16="http://schemas.microsoft.com/office/drawing/2014/main" id="{36509535-0F43-46A6-B0FD-B52F32D4E4DF}"/>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7" name="直線コネクタ 456">
          <a:extLst>
            <a:ext uri="{FF2B5EF4-FFF2-40B4-BE49-F238E27FC236}">
              <a16:creationId xmlns:a16="http://schemas.microsoft.com/office/drawing/2014/main" id="{E911CD90-0F78-431B-B886-D5E692F8E4D6}"/>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8" name="テキスト ボックス 457">
          <a:extLst>
            <a:ext uri="{FF2B5EF4-FFF2-40B4-BE49-F238E27FC236}">
              <a16:creationId xmlns:a16="http://schemas.microsoft.com/office/drawing/2014/main" id="{C313D2D9-769B-4511-8A96-F53EEACA2C7C}"/>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9" name="【市民会館】&#10;一人当たり面積グラフ枠">
          <a:extLst>
            <a:ext uri="{FF2B5EF4-FFF2-40B4-BE49-F238E27FC236}">
              <a16:creationId xmlns:a16="http://schemas.microsoft.com/office/drawing/2014/main" id="{CFC91D77-C7BA-4CA7-9FE3-7DBBF5828467}"/>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11430</xdr:rowOff>
    </xdr:from>
    <xdr:to>
      <xdr:col>54</xdr:col>
      <xdr:colOff>189865</xdr:colOff>
      <xdr:row>108</xdr:row>
      <xdr:rowOff>38100</xdr:rowOff>
    </xdr:to>
    <xdr:cxnSp macro="">
      <xdr:nvCxnSpPr>
        <xdr:cNvPr id="460" name="直線コネクタ 459">
          <a:extLst>
            <a:ext uri="{FF2B5EF4-FFF2-40B4-BE49-F238E27FC236}">
              <a16:creationId xmlns:a16="http://schemas.microsoft.com/office/drawing/2014/main" id="{6DEE1E62-21C3-439A-8AA2-BE96E6A59B64}"/>
            </a:ext>
          </a:extLst>
        </xdr:cNvPr>
        <xdr:cNvCxnSpPr/>
      </xdr:nvCxnSpPr>
      <xdr:spPr>
        <a:xfrm flipV="1">
          <a:off x="10476865" y="17156430"/>
          <a:ext cx="0" cy="13982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41927</xdr:rowOff>
    </xdr:from>
    <xdr:ext cx="469744" cy="259045"/>
    <xdr:sp macro="" textlink="">
      <xdr:nvSpPr>
        <xdr:cNvPr id="461" name="【市民会館】&#10;一人当たり面積最小値テキスト">
          <a:extLst>
            <a:ext uri="{FF2B5EF4-FFF2-40B4-BE49-F238E27FC236}">
              <a16:creationId xmlns:a16="http://schemas.microsoft.com/office/drawing/2014/main" id="{D42CC8E5-1ADA-4478-B7BE-BA9BDA1CDD64}"/>
            </a:ext>
          </a:extLst>
        </xdr:cNvPr>
        <xdr:cNvSpPr txBox="1"/>
      </xdr:nvSpPr>
      <xdr:spPr>
        <a:xfrm>
          <a:off x="10515600" y="1855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38100</xdr:rowOff>
    </xdr:from>
    <xdr:to>
      <xdr:col>55</xdr:col>
      <xdr:colOff>88900</xdr:colOff>
      <xdr:row>108</xdr:row>
      <xdr:rowOff>38100</xdr:rowOff>
    </xdr:to>
    <xdr:cxnSp macro="">
      <xdr:nvCxnSpPr>
        <xdr:cNvPr id="462" name="直線コネクタ 461">
          <a:extLst>
            <a:ext uri="{FF2B5EF4-FFF2-40B4-BE49-F238E27FC236}">
              <a16:creationId xmlns:a16="http://schemas.microsoft.com/office/drawing/2014/main" id="{718CE76D-2263-4836-A9AD-32F454A0C49B}"/>
            </a:ext>
          </a:extLst>
        </xdr:cNvPr>
        <xdr:cNvCxnSpPr/>
      </xdr:nvCxnSpPr>
      <xdr:spPr>
        <a:xfrm>
          <a:off x="10388600" y="1855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129557</xdr:rowOff>
    </xdr:from>
    <xdr:ext cx="469744" cy="259045"/>
    <xdr:sp macro="" textlink="">
      <xdr:nvSpPr>
        <xdr:cNvPr id="463" name="【市民会館】&#10;一人当たり面積最大値テキスト">
          <a:extLst>
            <a:ext uri="{FF2B5EF4-FFF2-40B4-BE49-F238E27FC236}">
              <a16:creationId xmlns:a16="http://schemas.microsoft.com/office/drawing/2014/main" id="{A611BB6F-B5BE-43FF-8926-DD6136186944}"/>
            </a:ext>
          </a:extLst>
        </xdr:cNvPr>
        <xdr:cNvSpPr txBox="1"/>
      </xdr:nvSpPr>
      <xdr:spPr>
        <a:xfrm>
          <a:off x="10515600" y="16931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11430</xdr:rowOff>
    </xdr:from>
    <xdr:to>
      <xdr:col>55</xdr:col>
      <xdr:colOff>88900</xdr:colOff>
      <xdr:row>100</xdr:row>
      <xdr:rowOff>11430</xdr:rowOff>
    </xdr:to>
    <xdr:cxnSp macro="">
      <xdr:nvCxnSpPr>
        <xdr:cNvPr id="464" name="直線コネクタ 463">
          <a:extLst>
            <a:ext uri="{FF2B5EF4-FFF2-40B4-BE49-F238E27FC236}">
              <a16:creationId xmlns:a16="http://schemas.microsoft.com/office/drawing/2014/main" id="{FED691D1-6524-4A64-891F-5952FEF9060B}"/>
            </a:ext>
          </a:extLst>
        </xdr:cNvPr>
        <xdr:cNvCxnSpPr/>
      </xdr:nvCxnSpPr>
      <xdr:spPr>
        <a:xfrm>
          <a:off x="10388600" y="17156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30497</xdr:rowOff>
    </xdr:from>
    <xdr:ext cx="469744" cy="259045"/>
    <xdr:sp macro="" textlink="">
      <xdr:nvSpPr>
        <xdr:cNvPr id="465" name="【市民会館】&#10;一人当たり面積平均値テキスト">
          <a:extLst>
            <a:ext uri="{FF2B5EF4-FFF2-40B4-BE49-F238E27FC236}">
              <a16:creationId xmlns:a16="http://schemas.microsoft.com/office/drawing/2014/main" id="{AF763F4B-24A3-4FBF-B697-4AB984CAB53F}"/>
            </a:ext>
          </a:extLst>
        </xdr:cNvPr>
        <xdr:cNvSpPr txBox="1"/>
      </xdr:nvSpPr>
      <xdr:spPr>
        <a:xfrm>
          <a:off x="10515600" y="180327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52070</xdr:rowOff>
    </xdr:from>
    <xdr:to>
      <xdr:col>55</xdr:col>
      <xdr:colOff>50800</xdr:colOff>
      <xdr:row>105</xdr:row>
      <xdr:rowOff>153670</xdr:rowOff>
    </xdr:to>
    <xdr:sp macro="" textlink="">
      <xdr:nvSpPr>
        <xdr:cNvPr id="466" name="フローチャート: 判断 465">
          <a:extLst>
            <a:ext uri="{FF2B5EF4-FFF2-40B4-BE49-F238E27FC236}">
              <a16:creationId xmlns:a16="http://schemas.microsoft.com/office/drawing/2014/main" id="{84B481D9-9A87-487E-A392-F3F6E1B7546B}"/>
            </a:ext>
          </a:extLst>
        </xdr:cNvPr>
        <xdr:cNvSpPr/>
      </xdr:nvSpPr>
      <xdr:spPr>
        <a:xfrm>
          <a:off x="10426700" y="1805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59689</xdr:rowOff>
    </xdr:from>
    <xdr:to>
      <xdr:col>50</xdr:col>
      <xdr:colOff>165100</xdr:colOff>
      <xdr:row>105</xdr:row>
      <xdr:rowOff>161289</xdr:rowOff>
    </xdr:to>
    <xdr:sp macro="" textlink="">
      <xdr:nvSpPr>
        <xdr:cNvPr id="467" name="フローチャート: 判断 466">
          <a:extLst>
            <a:ext uri="{FF2B5EF4-FFF2-40B4-BE49-F238E27FC236}">
              <a16:creationId xmlns:a16="http://schemas.microsoft.com/office/drawing/2014/main" id="{C1EEC248-68F8-4E86-AFE9-0087B116E70C}"/>
            </a:ext>
          </a:extLst>
        </xdr:cNvPr>
        <xdr:cNvSpPr/>
      </xdr:nvSpPr>
      <xdr:spPr>
        <a:xfrm>
          <a:off x="9588500" y="1806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86361</xdr:rowOff>
    </xdr:from>
    <xdr:to>
      <xdr:col>46</xdr:col>
      <xdr:colOff>38100</xdr:colOff>
      <xdr:row>106</xdr:row>
      <xdr:rowOff>16511</xdr:rowOff>
    </xdr:to>
    <xdr:sp macro="" textlink="">
      <xdr:nvSpPr>
        <xdr:cNvPr id="468" name="フローチャート: 判断 467">
          <a:extLst>
            <a:ext uri="{FF2B5EF4-FFF2-40B4-BE49-F238E27FC236}">
              <a16:creationId xmlns:a16="http://schemas.microsoft.com/office/drawing/2014/main" id="{1F99DDAF-3D67-49E4-BA95-976BC066616A}"/>
            </a:ext>
          </a:extLst>
        </xdr:cNvPr>
        <xdr:cNvSpPr/>
      </xdr:nvSpPr>
      <xdr:spPr>
        <a:xfrm>
          <a:off x="8699500" y="18088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82550</xdr:rowOff>
    </xdr:from>
    <xdr:to>
      <xdr:col>41</xdr:col>
      <xdr:colOff>101600</xdr:colOff>
      <xdr:row>106</xdr:row>
      <xdr:rowOff>12700</xdr:rowOff>
    </xdr:to>
    <xdr:sp macro="" textlink="">
      <xdr:nvSpPr>
        <xdr:cNvPr id="469" name="フローチャート: 判断 468">
          <a:extLst>
            <a:ext uri="{FF2B5EF4-FFF2-40B4-BE49-F238E27FC236}">
              <a16:creationId xmlns:a16="http://schemas.microsoft.com/office/drawing/2014/main" id="{F6C22970-BC44-4F74-8441-E741D3AB5A39}"/>
            </a:ext>
          </a:extLst>
        </xdr:cNvPr>
        <xdr:cNvSpPr/>
      </xdr:nvSpPr>
      <xdr:spPr>
        <a:xfrm>
          <a:off x="7810500" y="1808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93980</xdr:rowOff>
    </xdr:from>
    <xdr:to>
      <xdr:col>36</xdr:col>
      <xdr:colOff>165100</xdr:colOff>
      <xdr:row>106</xdr:row>
      <xdr:rowOff>24130</xdr:rowOff>
    </xdr:to>
    <xdr:sp macro="" textlink="">
      <xdr:nvSpPr>
        <xdr:cNvPr id="470" name="フローチャート: 判断 469">
          <a:extLst>
            <a:ext uri="{FF2B5EF4-FFF2-40B4-BE49-F238E27FC236}">
              <a16:creationId xmlns:a16="http://schemas.microsoft.com/office/drawing/2014/main" id="{7343EEF8-9D43-44CA-9288-43FD7400E066}"/>
            </a:ext>
          </a:extLst>
        </xdr:cNvPr>
        <xdr:cNvSpPr/>
      </xdr:nvSpPr>
      <xdr:spPr>
        <a:xfrm>
          <a:off x="6921500" y="1809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38D59724-D65D-4D3E-B11B-ECDF7D923BA9}"/>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F627916E-42F2-410E-962F-E8F313794680}"/>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0EA1D141-A432-4ABE-A852-446EBD49E1AE}"/>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DCB8030F-A40C-473F-913D-26FF55055665}"/>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0ACA26EC-C2B1-4DEE-A3F7-C631223077D3}"/>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154939</xdr:rowOff>
    </xdr:from>
    <xdr:to>
      <xdr:col>55</xdr:col>
      <xdr:colOff>50800</xdr:colOff>
      <xdr:row>105</xdr:row>
      <xdr:rowOff>85089</xdr:rowOff>
    </xdr:to>
    <xdr:sp macro="" textlink="">
      <xdr:nvSpPr>
        <xdr:cNvPr id="476" name="楕円 475">
          <a:extLst>
            <a:ext uri="{FF2B5EF4-FFF2-40B4-BE49-F238E27FC236}">
              <a16:creationId xmlns:a16="http://schemas.microsoft.com/office/drawing/2014/main" id="{1B43EA1F-840E-4ADF-A7CC-BFB27608A9D9}"/>
            </a:ext>
          </a:extLst>
        </xdr:cNvPr>
        <xdr:cNvSpPr/>
      </xdr:nvSpPr>
      <xdr:spPr>
        <a:xfrm>
          <a:off x="10426700" y="17985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104</xdr:row>
      <xdr:rowOff>6366</xdr:rowOff>
    </xdr:from>
    <xdr:ext cx="469744" cy="259045"/>
    <xdr:sp macro="" textlink="">
      <xdr:nvSpPr>
        <xdr:cNvPr id="477" name="【市民会館】&#10;一人当たり面積該当値テキスト">
          <a:extLst>
            <a:ext uri="{FF2B5EF4-FFF2-40B4-BE49-F238E27FC236}">
              <a16:creationId xmlns:a16="http://schemas.microsoft.com/office/drawing/2014/main" id="{AAA25245-500F-44AC-89C3-910D011AAEE3}"/>
            </a:ext>
          </a:extLst>
        </xdr:cNvPr>
        <xdr:cNvSpPr txBox="1"/>
      </xdr:nvSpPr>
      <xdr:spPr>
        <a:xfrm>
          <a:off x="10515600" y="17837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104</xdr:row>
      <xdr:rowOff>151130</xdr:rowOff>
    </xdr:from>
    <xdr:to>
      <xdr:col>50</xdr:col>
      <xdr:colOff>165100</xdr:colOff>
      <xdr:row>105</xdr:row>
      <xdr:rowOff>81280</xdr:rowOff>
    </xdr:to>
    <xdr:sp macro="" textlink="">
      <xdr:nvSpPr>
        <xdr:cNvPr id="478" name="楕円 477">
          <a:extLst>
            <a:ext uri="{FF2B5EF4-FFF2-40B4-BE49-F238E27FC236}">
              <a16:creationId xmlns:a16="http://schemas.microsoft.com/office/drawing/2014/main" id="{EB1B07BD-EF54-48BF-A0A9-E98FA5FBB88C}"/>
            </a:ext>
          </a:extLst>
        </xdr:cNvPr>
        <xdr:cNvSpPr/>
      </xdr:nvSpPr>
      <xdr:spPr>
        <a:xfrm>
          <a:off x="9588500" y="1798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105</xdr:row>
      <xdr:rowOff>30480</xdr:rowOff>
    </xdr:from>
    <xdr:to>
      <xdr:col>55</xdr:col>
      <xdr:colOff>0</xdr:colOff>
      <xdr:row>105</xdr:row>
      <xdr:rowOff>34289</xdr:rowOff>
    </xdr:to>
    <xdr:cxnSp macro="">
      <xdr:nvCxnSpPr>
        <xdr:cNvPr id="479" name="直線コネクタ 478">
          <a:extLst>
            <a:ext uri="{FF2B5EF4-FFF2-40B4-BE49-F238E27FC236}">
              <a16:creationId xmlns:a16="http://schemas.microsoft.com/office/drawing/2014/main" id="{3A4ED840-E63B-4BC4-8160-EC139F60ECDF}"/>
            </a:ext>
          </a:extLst>
        </xdr:cNvPr>
        <xdr:cNvCxnSpPr/>
      </xdr:nvCxnSpPr>
      <xdr:spPr>
        <a:xfrm>
          <a:off x="9639300" y="18032730"/>
          <a:ext cx="8382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104</xdr:row>
      <xdr:rowOff>151130</xdr:rowOff>
    </xdr:from>
    <xdr:to>
      <xdr:col>46</xdr:col>
      <xdr:colOff>38100</xdr:colOff>
      <xdr:row>105</xdr:row>
      <xdr:rowOff>81280</xdr:rowOff>
    </xdr:to>
    <xdr:sp macro="" textlink="">
      <xdr:nvSpPr>
        <xdr:cNvPr id="480" name="楕円 479">
          <a:extLst>
            <a:ext uri="{FF2B5EF4-FFF2-40B4-BE49-F238E27FC236}">
              <a16:creationId xmlns:a16="http://schemas.microsoft.com/office/drawing/2014/main" id="{028FFF1A-1CD0-42D9-95E6-42871CCF3933}"/>
            </a:ext>
          </a:extLst>
        </xdr:cNvPr>
        <xdr:cNvSpPr/>
      </xdr:nvSpPr>
      <xdr:spPr>
        <a:xfrm>
          <a:off x="8699500" y="1798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105</xdr:row>
      <xdr:rowOff>30480</xdr:rowOff>
    </xdr:from>
    <xdr:to>
      <xdr:col>50</xdr:col>
      <xdr:colOff>114300</xdr:colOff>
      <xdr:row>105</xdr:row>
      <xdr:rowOff>30480</xdr:rowOff>
    </xdr:to>
    <xdr:cxnSp macro="">
      <xdr:nvCxnSpPr>
        <xdr:cNvPr id="481" name="直線コネクタ 480">
          <a:extLst>
            <a:ext uri="{FF2B5EF4-FFF2-40B4-BE49-F238E27FC236}">
              <a16:creationId xmlns:a16="http://schemas.microsoft.com/office/drawing/2014/main" id="{40337D0F-5251-41E9-93C7-5467D30A8258}"/>
            </a:ext>
          </a:extLst>
        </xdr:cNvPr>
        <xdr:cNvCxnSpPr/>
      </xdr:nvCxnSpPr>
      <xdr:spPr>
        <a:xfrm>
          <a:off x="8750300" y="180327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104</xdr:row>
      <xdr:rowOff>147320</xdr:rowOff>
    </xdr:from>
    <xdr:to>
      <xdr:col>41</xdr:col>
      <xdr:colOff>101600</xdr:colOff>
      <xdr:row>105</xdr:row>
      <xdr:rowOff>77470</xdr:rowOff>
    </xdr:to>
    <xdr:sp macro="" textlink="">
      <xdr:nvSpPr>
        <xdr:cNvPr id="482" name="楕円 481">
          <a:extLst>
            <a:ext uri="{FF2B5EF4-FFF2-40B4-BE49-F238E27FC236}">
              <a16:creationId xmlns:a16="http://schemas.microsoft.com/office/drawing/2014/main" id="{B910838E-2337-4199-B145-5BA43BF08653}"/>
            </a:ext>
          </a:extLst>
        </xdr:cNvPr>
        <xdr:cNvSpPr/>
      </xdr:nvSpPr>
      <xdr:spPr>
        <a:xfrm>
          <a:off x="7810500" y="1797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105</xdr:row>
      <xdr:rowOff>26670</xdr:rowOff>
    </xdr:from>
    <xdr:to>
      <xdr:col>45</xdr:col>
      <xdr:colOff>177800</xdr:colOff>
      <xdr:row>105</xdr:row>
      <xdr:rowOff>30480</xdr:rowOff>
    </xdr:to>
    <xdr:cxnSp macro="">
      <xdr:nvCxnSpPr>
        <xdr:cNvPr id="483" name="直線コネクタ 482">
          <a:extLst>
            <a:ext uri="{FF2B5EF4-FFF2-40B4-BE49-F238E27FC236}">
              <a16:creationId xmlns:a16="http://schemas.microsoft.com/office/drawing/2014/main" id="{39CA40A9-56AD-4426-BBF0-7810A2783E4C}"/>
            </a:ext>
          </a:extLst>
        </xdr:cNvPr>
        <xdr:cNvCxnSpPr/>
      </xdr:nvCxnSpPr>
      <xdr:spPr>
        <a:xfrm>
          <a:off x="7861300" y="1802892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104</xdr:row>
      <xdr:rowOff>143511</xdr:rowOff>
    </xdr:from>
    <xdr:to>
      <xdr:col>36</xdr:col>
      <xdr:colOff>165100</xdr:colOff>
      <xdr:row>105</xdr:row>
      <xdr:rowOff>73661</xdr:rowOff>
    </xdr:to>
    <xdr:sp macro="" textlink="">
      <xdr:nvSpPr>
        <xdr:cNvPr id="484" name="楕円 483">
          <a:extLst>
            <a:ext uri="{FF2B5EF4-FFF2-40B4-BE49-F238E27FC236}">
              <a16:creationId xmlns:a16="http://schemas.microsoft.com/office/drawing/2014/main" id="{1FC1B435-6D2F-4FE1-8CFF-96F2D696438A}"/>
            </a:ext>
          </a:extLst>
        </xdr:cNvPr>
        <xdr:cNvSpPr/>
      </xdr:nvSpPr>
      <xdr:spPr>
        <a:xfrm>
          <a:off x="6921500" y="17974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105</xdr:row>
      <xdr:rowOff>22861</xdr:rowOff>
    </xdr:from>
    <xdr:to>
      <xdr:col>41</xdr:col>
      <xdr:colOff>50800</xdr:colOff>
      <xdr:row>105</xdr:row>
      <xdr:rowOff>26670</xdr:rowOff>
    </xdr:to>
    <xdr:cxnSp macro="">
      <xdr:nvCxnSpPr>
        <xdr:cNvPr id="485" name="直線コネクタ 484">
          <a:extLst>
            <a:ext uri="{FF2B5EF4-FFF2-40B4-BE49-F238E27FC236}">
              <a16:creationId xmlns:a16="http://schemas.microsoft.com/office/drawing/2014/main" id="{C6CDF140-9144-49BE-95DD-69FC308F223E}"/>
            </a:ext>
          </a:extLst>
        </xdr:cNvPr>
        <xdr:cNvCxnSpPr/>
      </xdr:nvCxnSpPr>
      <xdr:spPr>
        <a:xfrm>
          <a:off x="6972300" y="18025111"/>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152416</xdr:rowOff>
    </xdr:from>
    <xdr:ext cx="469744" cy="259045"/>
    <xdr:sp macro="" textlink="">
      <xdr:nvSpPr>
        <xdr:cNvPr id="486" name="n_1aveValue【市民会館】&#10;一人当たり面積">
          <a:extLst>
            <a:ext uri="{FF2B5EF4-FFF2-40B4-BE49-F238E27FC236}">
              <a16:creationId xmlns:a16="http://schemas.microsoft.com/office/drawing/2014/main" id="{B68E3014-8BCE-49E4-B981-C7D91259D927}"/>
            </a:ext>
          </a:extLst>
        </xdr:cNvPr>
        <xdr:cNvSpPr txBox="1"/>
      </xdr:nvSpPr>
      <xdr:spPr>
        <a:xfrm>
          <a:off x="9391727" y="18154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7638</xdr:rowOff>
    </xdr:from>
    <xdr:ext cx="469744" cy="259045"/>
    <xdr:sp macro="" textlink="">
      <xdr:nvSpPr>
        <xdr:cNvPr id="487" name="n_2aveValue【市民会館】&#10;一人当たり面積">
          <a:extLst>
            <a:ext uri="{FF2B5EF4-FFF2-40B4-BE49-F238E27FC236}">
              <a16:creationId xmlns:a16="http://schemas.microsoft.com/office/drawing/2014/main" id="{ECED3464-ACB9-4B06-881D-2E40BC3E80E2}"/>
            </a:ext>
          </a:extLst>
        </xdr:cNvPr>
        <xdr:cNvSpPr txBox="1"/>
      </xdr:nvSpPr>
      <xdr:spPr>
        <a:xfrm>
          <a:off x="8515427" y="18181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3827</xdr:rowOff>
    </xdr:from>
    <xdr:ext cx="469744" cy="259045"/>
    <xdr:sp macro="" textlink="">
      <xdr:nvSpPr>
        <xdr:cNvPr id="488" name="n_3aveValue【市民会館】&#10;一人当たり面積">
          <a:extLst>
            <a:ext uri="{FF2B5EF4-FFF2-40B4-BE49-F238E27FC236}">
              <a16:creationId xmlns:a16="http://schemas.microsoft.com/office/drawing/2014/main" id="{2033C4A4-9B10-4849-9B98-6FB7C2C87A3B}"/>
            </a:ext>
          </a:extLst>
        </xdr:cNvPr>
        <xdr:cNvSpPr txBox="1"/>
      </xdr:nvSpPr>
      <xdr:spPr>
        <a:xfrm>
          <a:off x="7626427" y="1817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15257</xdr:rowOff>
    </xdr:from>
    <xdr:ext cx="469744" cy="259045"/>
    <xdr:sp macro="" textlink="">
      <xdr:nvSpPr>
        <xdr:cNvPr id="489" name="n_4aveValue【市民会館】&#10;一人当たり面積">
          <a:extLst>
            <a:ext uri="{FF2B5EF4-FFF2-40B4-BE49-F238E27FC236}">
              <a16:creationId xmlns:a16="http://schemas.microsoft.com/office/drawing/2014/main" id="{E70EBD59-BA53-476E-89DC-7622ECD43E54}"/>
            </a:ext>
          </a:extLst>
        </xdr:cNvPr>
        <xdr:cNvSpPr txBox="1"/>
      </xdr:nvSpPr>
      <xdr:spPr>
        <a:xfrm>
          <a:off x="6737427" y="18188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103</xdr:row>
      <xdr:rowOff>97807</xdr:rowOff>
    </xdr:from>
    <xdr:ext cx="469744" cy="259045"/>
    <xdr:sp macro="" textlink="">
      <xdr:nvSpPr>
        <xdr:cNvPr id="490" name="n_1mainValue【市民会館】&#10;一人当たり面積">
          <a:extLst>
            <a:ext uri="{FF2B5EF4-FFF2-40B4-BE49-F238E27FC236}">
              <a16:creationId xmlns:a16="http://schemas.microsoft.com/office/drawing/2014/main" id="{F3977E21-45B9-4AFE-BC21-41AE31D1682A}"/>
            </a:ext>
          </a:extLst>
        </xdr:cNvPr>
        <xdr:cNvSpPr txBox="1"/>
      </xdr:nvSpPr>
      <xdr:spPr>
        <a:xfrm>
          <a:off x="9391727" y="17757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97807</xdr:rowOff>
    </xdr:from>
    <xdr:ext cx="469744" cy="259045"/>
    <xdr:sp macro="" textlink="">
      <xdr:nvSpPr>
        <xdr:cNvPr id="491" name="n_2mainValue【市民会館】&#10;一人当たり面積">
          <a:extLst>
            <a:ext uri="{FF2B5EF4-FFF2-40B4-BE49-F238E27FC236}">
              <a16:creationId xmlns:a16="http://schemas.microsoft.com/office/drawing/2014/main" id="{9C448F69-5420-4FA2-9B55-7CBCA15C8980}"/>
            </a:ext>
          </a:extLst>
        </xdr:cNvPr>
        <xdr:cNvSpPr txBox="1"/>
      </xdr:nvSpPr>
      <xdr:spPr>
        <a:xfrm>
          <a:off x="8515427" y="17757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93997</xdr:rowOff>
    </xdr:from>
    <xdr:ext cx="469744" cy="259045"/>
    <xdr:sp macro="" textlink="">
      <xdr:nvSpPr>
        <xdr:cNvPr id="492" name="n_3mainValue【市民会館】&#10;一人当たり面積">
          <a:extLst>
            <a:ext uri="{FF2B5EF4-FFF2-40B4-BE49-F238E27FC236}">
              <a16:creationId xmlns:a16="http://schemas.microsoft.com/office/drawing/2014/main" id="{4E7D647D-1E89-4FCC-A6C7-83A48A938837}"/>
            </a:ext>
          </a:extLst>
        </xdr:cNvPr>
        <xdr:cNvSpPr txBox="1"/>
      </xdr:nvSpPr>
      <xdr:spPr>
        <a:xfrm>
          <a:off x="7626427" y="17753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90188</xdr:rowOff>
    </xdr:from>
    <xdr:ext cx="469744" cy="259045"/>
    <xdr:sp macro="" textlink="">
      <xdr:nvSpPr>
        <xdr:cNvPr id="493" name="n_4mainValue【市民会館】&#10;一人当たり面積">
          <a:extLst>
            <a:ext uri="{FF2B5EF4-FFF2-40B4-BE49-F238E27FC236}">
              <a16:creationId xmlns:a16="http://schemas.microsoft.com/office/drawing/2014/main" id="{11E49BBE-D47C-4081-B198-8D219E09BB94}"/>
            </a:ext>
          </a:extLst>
        </xdr:cNvPr>
        <xdr:cNvSpPr txBox="1"/>
      </xdr:nvSpPr>
      <xdr:spPr>
        <a:xfrm>
          <a:off x="6737427" y="17749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4" name="正方形/長方形 493">
          <a:extLst>
            <a:ext uri="{FF2B5EF4-FFF2-40B4-BE49-F238E27FC236}">
              <a16:creationId xmlns:a16="http://schemas.microsoft.com/office/drawing/2014/main" id="{D9DD66A4-B32F-4BDF-9947-2742897CDDF9}"/>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5" name="正方形/長方形 494">
          <a:extLst>
            <a:ext uri="{FF2B5EF4-FFF2-40B4-BE49-F238E27FC236}">
              <a16:creationId xmlns:a16="http://schemas.microsoft.com/office/drawing/2014/main" id="{6250FCD2-6E1F-4E80-B233-A001F7FDC301}"/>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6" name="正方形/長方形 495">
          <a:extLst>
            <a:ext uri="{FF2B5EF4-FFF2-40B4-BE49-F238E27FC236}">
              <a16:creationId xmlns:a16="http://schemas.microsoft.com/office/drawing/2014/main" id="{3BBCB12E-18EC-4F16-AD78-718F9705E384}"/>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7" name="正方形/長方形 496">
          <a:extLst>
            <a:ext uri="{FF2B5EF4-FFF2-40B4-BE49-F238E27FC236}">
              <a16:creationId xmlns:a16="http://schemas.microsoft.com/office/drawing/2014/main" id="{604E2954-027C-4D12-B01D-C16AB9B820F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8" name="正方形/長方形 497">
          <a:extLst>
            <a:ext uri="{FF2B5EF4-FFF2-40B4-BE49-F238E27FC236}">
              <a16:creationId xmlns:a16="http://schemas.microsoft.com/office/drawing/2014/main" id="{5E23E3FE-3D35-4656-821D-0DCF7A4E4786}"/>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9" name="正方形/長方形 498">
          <a:extLst>
            <a:ext uri="{FF2B5EF4-FFF2-40B4-BE49-F238E27FC236}">
              <a16:creationId xmlns:a16="http://schemas.microsoft.com/office/drawing/2014/main" id="{5D6CD78F-7184-44D8-944C-248C87E1CAE2}"/>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0" name="正方形/長方形 499">
          <a:extLst>
            <a:ext uri="{FF2B5EF4-FFF2-40B4-BE49-F238E27FC236}">
              <a16:creationId xmlns:a16="http://schemas.microsoft.com/office/drawing/2014/main" id="{F1D5C4F0-21E7-47B6-A6D1-D2C5DB727885}"/>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1" name="正方形/長方形 500">
          <a:extLst>
            <a:ext uri="{FF2B5EF4-FFF2-40B4-BE49-F238E27FC236}">
              <a16:creationId xmlns:a16="http://schemas.microsoft.com/office/drawing/2014/main" id="{DC05119D-E598-4839-99B5-F6B9447EAF03}"/>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2" name="テキスト ボックス 501">
          <a:extLst>
            <a:ext uri="{FF2B5EF4-FFF2-40B4-BE49-F238E27FC236}">
              <a16:creationId xmlns:a16="http://schemas.microsoft.com/office/drawing/2014/main" id="{774E9B21-AED3-4A65-9A20-76D673672A03}"/>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3" name="直線コネクタ 502">
          <a:extLst>
            <a:ext uri="{FF2B5EF4-FFF2-40B4-BE49-F238E27FC236}">
              <a16:creationId xmlns:a16="http://schemas.microsoft.com/office/drawing/2014/main" id="{61F9F864-7992-490E-8F0B-687503EFDA2B}"/>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4" name="テキスト ボックス 503">
          <a:extLst>
            <a:ext uri="{FF2B5EF4-FFF2-40B4-BE49-F238E27FC236}">
              <a16:creationId xmlns:a16="http://schemas.microsoft.com/office/drawing/2014/main" id="{5C7AAA65-3953-435A-B057-D39163CBB27D}"/>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5" name="直線コネクタ 504">
          <a:extLst>
            <a:ext uri="{FF2B5EF4-FFF2-40B4-BE49-F238E27FC236}">
              <a16:creationId xmlns:a16="http://schemas.microsoft.com/office/drawing/2014/main" id="{4DAE38CF-DE93-48E6-A50E-E3A8E6F5327D}"/>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06" name="テキスト ボックス 505">
          <a:extLst>
            <a:ext uri="{FF2B5EF4-FFF2-40B4-BE49-F238E27FC236}">
              <a16:creationId xmlns:a16="http://schemas.microsoft.com/office/drawing/2014/main" id="{5E45C3EC-D63C-4DCB-B1F5-B935FC65CF7A}"/>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07" name="直線コネクタ 506">
          <a:extLst>
            <a:ext uri="{FF2B5EF4-FFF2-40B4-BE49-F238E27FC236}">
              <a16:creationId xmlns:a16="http://schemas.microsoft.com/office/drawing/2014/main" id="{ACEBB934-AE3C-4018-966D-831022366273}"/>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08" name="テキスト ボックス 507">
          <a:extLst>
            <a:ext uri="{FF2B5EF4-FFF2-40B4-BE49-F238E27FC236}">
              <a16:creationId xmlns:a16="http://schemas.microsoft.com/office/drawing/2014/main" id="{1F3D3897-67F8-48C4-8B1F-8B8E0A1B84EE}"/>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09" name="直線コネクタ 508">
          <a:extLst>
            <a:ext uri="{FF2B5EF4-FFF2-40B4-BE49-F238E27FC236}">
              <a16:creationId xmlns:a16="http://schemas.microsoft.com/office/drawing/2014/main" id="{FB4469D9-1029-41BE-B5B3-42BA7BAF7972}"/>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10" name="テキスト ボックス 509">
          <a:extLst>
            <a:ext uri="{FF2B5EF4-FFF2-40B4-BE49-F238E27FC236}">
              <a16:creationId xmlns:a16="http://schemas.microsoft.com/office/drawing/2014/main" id="{45FAF93C-BA3C-4913-9EBA-747808E51155}"/>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11" name="直線コネクタ 510">
          <a:extLst>
            <a:ext uri="{FF2B5EF4-FFF2-40B4-BE49-F238E27FC236}">
              <a16:creationId xmlns:a16="http://schemas.microsoft.com/office/drawing/2014/main" id="{0359E04E-9901-460B-8EEE-3A4ED00F91E2}"/>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12" name="テキスト ボックス 511">
          <a:extLst>
            <a:ext uri="{FF2B5EF4-FFF2-40B4-BE49-F238E27FC236}">
              <a16:creationId xmlns:a16="http://schemas.microsoft.com/office/drawing/2014/main" id="{8F112446-0CE0-4629-B124-4561B17F53F5}"/>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13" name="直線コネクタ 512">
          <a:extLst>
            <a:ext uri="{FF2B5EF4-FFF2-40B4-BE49-F238E27FC236}">
              <a16:creationId xmlns:a16="http://schemas.microsoft.com/office/drawing/2014/main" id="{25FEEFA3-CF23-4872-B2B4-69FAFDDA5D33}"/>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14" name="テキスト ボックス 513">
          <a:extLst>
            <a:ext uri="{FF2B5EF4-FFF2-40B4-BE49-F238E27FC236}">
              <a16:creationId xmlns:a16="http://schemas.microsoft.com/office/drawing/2014/main" id="{F50218AF-BD5B-4387-84D0-750C38947752}"/>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5" name="直線コネクタ 514">
          <a:extLst>
            <a:ext uri="{FF2B5EF4-FFF2-40B4-BE49-F238E27FC236}">
              <a16:creationId xmlns:a16="http://schemas.microsoft.com/office/drawing/2014/main" id="{A1492A26-966C-45C2-AA3E-6AC97E07654F}"/>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16" name="テキスト ボックス 515">
          <a:extLst>
            <a:ext uri="{FF2B5EF4-FFF2-40B4-BE49-F238E27FC236}">
              <a16:creationId xmlns:a16="http://schemas.microsoft.com/office/drawing/2014/main" id="{EAFBE269-FA5F-4351-99B6-47CB31AD5CE9}"/>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7" name="直線コネクタ 516">
          <a:extLst>
            <a:ext uri="{FF2B5EF4-FFF2-40B4-BE49-F238E27FC236}">
              <a16:creationId xmlns:a16="http://schemas.microsoft.com/office/drawing/2014/main" id="{E271AEB9-FB68-400A-A21B-9077F5F66175}"/>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18" name="【一般廃棄物処理施設】&#10;有形固定資産減価償却率グラフ枠">
          <a:extLst>
            <a:ext uri="{FF2B5EF4-FFF2-40B4-BE49-F238E27FC236}">
              <a16:creationId xmlns:a16="http://schemas.microsoft.com/office/drawing/2014/main" id="{917CC1CD-96B3-4B45-A302-DAE907DBF74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143147</xdr:rowOff>
    </xdr:from>
    <xdr:to>
      <xdr:col>85</xdr:col>
      <xdr:colOff>126364</xdr:colOff>
      <xdr:row>41</xdr:row>
      <xdr:rowOff>123553</xdr:rowOff>
    </xdr:to>
    <xdr:cxnSp macro="">
      <xdr:nvCxnSpPr>
        <xdr:cNvPr id="519" name="直線コネクタ 518">
          <a:extLst>
            <a:ext uri="{FF2B5EF4-FFF2-40B4-BE49-F238E27FC236}">
              <a16:creationId xmlns:a16="http://schemas.microsoft.com/office/drawing/2014/main" id="{A5EB1987-0C9F-4A00-9DA1-97BC3237F895}"/>
            </a:ext>
          </a:extLst>
        </xdr:cNvPr>
        <xdr:cNvCxnSpPr/>
      </xdr:nvCxnSpPr>
      <xdr:spPr>
        <a:xfrm flipV="1">
          <a:off x="16318864" y="5800997"/>
          <a:ext cx="0" cy="13520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127380</xdr:rowOff>
    </xdr:from>
    <xdr:ext cx="405111" cy="259045"/>
    <xdr:sp macro="" textlink="">
      <xdr:nvSpPr>
        <xdr:cNvPr id="520" name="【一般廃棄物処理施設】&#10;有形固定資産減価償却率最小値テキスト">
          <a:extLst>
            <a:ext uri="{FF2B5EF4-FFF2-40B4-BE49-F238E27FC236}">
              <a16:creationId xmlns:a16="http://schemas.microsoft.com/office/drawing/2014/main" id="{2697ACBE-7003-4ABF-AC3B-9031493EB724}"/>
            </a:ext>
          </a:extLst>
        </xdr:cNvPr>
        <xdr:cNvSpPr txBox="1"/>
      </xdr:nvSpPr>
      <xdr:spPr>
        <a:xfrm>
          <a:off x="16357600" y="71568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123553</xdr:rowOff>
    </xdr:from>
    <xdr:to>
      <xdr:col>86</xdr:col>
      <xdr:colOff>25400</xdr:colOff>
      <xdr:row>41</xdr:row>
      <xdr:rowOff>123553</xdr:rowOff>
    </xdr:to>
    <xdr:cxnSp macro="">
      <xdr:nvCxnSpPr>
        <xdr:cNvPr id="521" name="直線コネクタ 520">
          <a:extLst>
            <a:ext uri="{FF2B5EF4-FFF2-40B4-BE49-F238E27FC236}">
              <a16:creationId xmlns:a16="http://schemas.microsoft.com/office/drawing/2014/main" id="{915E7100-ABDC-452E-A786-308B10E7C634}"/>
            </a:ext>
          </a:extLst>
        </xdr:cNvPr>
        <xdr:cNvCxnSpPr/>
      </xdr:nvCxnSpPr>
      <xdr:spPr>
        <a:xfrm>
          <a:off x="16230600" y="71530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89824</xdr:rowOff>
    </xdr:from>
    <xdr:ext cx="340478" cy="259045"/>
    <xdr:sp macro="" textlink="">
      <xdr:nvSpPr>
        <xdr:cNvPr id="522" name="【一般廃棄物処理施設】&#10;有形固定資産減価償却率最大値テキスト">
          <a:extLst>
            <a:ext uri="{FF2B5EF4-FFF2-40B4-BE49-F238E27FC236}">
              <a16:creationId xmlns:a16="http://schemas.microsoft.com/office/drawing/2014/main" id="{5D12CE27-E939-49E5-9AB3-3107A0C3BF08}"/>
            </a:ext>
          </a:extLst>
        </xdr:cNvPr>
        <xdr:cNvSpPr txBox="1"/>
      </xdr:nvSpPr>
      <xdr:spPr>
        <a:xfrm>
          <a:off x="16357600" y="557622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143147</xdr:rowOff>
    </xdr:from>
    <xdr:to>
      <xdr:col>86</xdr:col>
      <xdr:colOff>25400</xdr:colOff>
      <xdr:row>33</xdr:row>
      <xdr:rowOff>143147</xdr:rowOff>
    </xdr:to>
    <xdr:cxnSp macro="">
      <xdr:nvCxnSpPr>
        <xdr:cNvPr id="523" name="直線コネクタ 522">
          <a:extLst>
            <a:ext uri="{FF2B5EF4-FFF2-40B4-BE49-F238E27FC236}">
              <a16:creationId xmlns:a16="http://schemas.microsoft.com/office/drawing/2014/main" id="{EC873EF6-D874-4BED-B8A9-8EF97BAE952C}"/>
            </a:ext>
          </a:extLst>
        </xdr:cNvPr>
        <xdr:cNvCxnSpPr/>
      </xdr:nvCxnSpPr>
      <xdr:spPr>
        <a:xfrm>
          <a:off x="16230600" y="5800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54446</xdr:rowOff>
    </xdr:from>
    <xdr:ext cx="405111" cy="259045"/>
    <xdr:sp macro="" textlink="">
      <xdr:nvSpPr>
        <xdr:cNvPr id="524" name="【一般廃棄物処理施設】&#10;有形固定資産減価償却率平均値テキスト">
          <a:extLst>
            <a:ext uri="{FF2B5EF4-FFF2-40B4-BE49-F238E27FC236}">
              <a16:creationId xmlns:a16="http://schemas.microsoft.com/office/drawing/2014/main" id="{30EB63BF-9703-4842-93EE-4F9C7813B066}"/>
            </a:ext>
          </a:extLst>
        </xdr:cNvPr>
        <xdr:cNvSpPr txBox="1"/>
      </xdr:nvSpPr>
      <xdr:spPr>
        <a:xfrm>
          <a:off x="16357600" y="656954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76019</xdr:rowOff>
    </xdr:from>
    <xdr:to>
      <xdr:col>85</xdr:col>
      <xdr:colOff>177800</xdr:colOff>
      <xdr:row>39</xdr:row>
      <xdr:rowOff>6169</xdr:rowOff>
    </xdr:to>
    <xdr:sp macro="" textlink="">
      <xdr:nvSpPr>
        <xdr:cNvPr id="525" name="フローチャート: 判断 524">
          <a:extLst>
            <a:ext uri="{FF2B5EF4-FFF2-40B4-BE49-F238E27FC236}">
              <a16:creationId xmlns:a16="http://schemas.microsoft.com/office/drawing/2014/main" id="{19B63F8A-DECE-4196-A5FF-0E95BD65140E}"/>
            </a:ext>
          </a:extLst>
        </xdr:cNvPr>
        <xdr:cNvSpPr/>
      </xdr:nvSpPr>
      <xdr:spPr>
        <a:xfrm>
          <a:off x="16268700" y="6591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113574</xdr:rowOff>
    </xdr:from>
    <xdr:to>
      <xdr:col>81</xdr:col>
      <xdr:colOff>101600</xdr:colOff>
      <xdr:row>39</xdr:row>
      <xdr:rowOff>43724</xdr:rowOff>
    </xdr:to>
    <xdr:sp macro="" textlink="">
      <xdr:nvSpPr>
        <xdr:cNvPr id="526" name="フローチャート: 判断 525">
          <a:extLst>
            <a:ext uri="{FF2B5EF4-FFF2-40B4-BE49-F238E27FC236}">
              <a16:creationId xmlns:a16="http://schemas.microsoft.com/office/drawing/2014/main" id="{28385A06-C57E-4CA5-9782-0EF2607DE404}"/>
            </a:ext>
          </a:extLst>
        </xdr:cNvPr>
        <xdr:cNvSpPr/>
      </xdr:nvSpPr>
      <xdr:spPr>
        <a:xfrm>
          <a:off x="15430500" y="6628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116840</xdr:rowOff>
    </xdr:from>
    <xdr:to>
      <xdr:col>76</xdr:col>
      <xdr:colOff>165100</xdr:colOff>
      <xdr:row>39</xdr:row>
      <xdr:rowOff>46990</xdr:rowOff>
    </xdr:to>
    <xdr:sp macro="" textlink="">
      <xdr:nvSpPr>
        <xdr:cNvPr id="527" name="フローチャート: 判断 526">
          <a:extLst>
            <a:ext uri="{FF2B5EF4-FFF2-40B4-BE49-F238E27FC236}">
              <a16:creationId xmlns:a16="http://schemas.microsoft.com/office/drawing/2014/main" id="{9DA9BBC8-5556-4DFB-9EDE-E9D056898117}"/>
            </a:ext>
          </a:extLst>
        </xdr:cNvPr>
        <xdr:cNvSpPr/>
      </xdr:nvSpPr>
      <xdr:spPr>
        <a:xfrm>
          <a:off x="14541500" y="6631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39</xdr:row>
      <xdr:rowOff>27033</xdr:rowOff>
    </xdr:from>
    <xdr:to>
      <xdr:col>72</xdr:col>
      <xdr:colOff>38100</xdr:colOff>
      <xdr:row>39</xdr:row>
      <xdr:rowOff>128633</xdr:rowOff>
    </xdr:to>
    <xdr:sp macro="" textlink="">
      <xdr:nvSpPr>
        <xdr:cNvPr id="528" name="フローチャート: 判断 527">
          <a:extLst>
            <a:ext uri="{FF2B5EF4-FFF2-40B4-BE49-F238E27FC236}">
              <a16:creationId xmlns:a16="http://schemas.microsoft.com/office/drawing/2014/main" id="{7B355064-6F35-4AA6-94D6-D92140969097}"/>
            </a:ext>
          </a:extLst>
        </xdr:cNvPr>
        <xdr:cNvSpPr/>
      </xdr:nvSpPr>
      <xdr:spPr>
        <a:xfrm>
          <a:off x="13652500" y="6713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159294</xdr:rowOff>
    </xdr:from>
    <xdr:to>
      <xdr:col>67</xdr:col>
      <xdr:colOff>101600</xdr:colOff>
      <xdr:row>39</xdr:row>
      <xdr:rowOff>89444</xdr:rowOff>
    </xdr:to>
    <xdr:sp macro="" textlink="">
      <xdr:nvSpPr>
        <xdr:cNvPr id="529" name="フローチャート: 判断 528">
          <a:extLst>
            <a:ext uri="{FF2B5EF4-FFF2-40B4-BE49-F238E27FC236}">
              <a16:creationId xmlns:a16="http://schemas.microsoft.com/office/drawing/2014/main" id="{58BFA22F-63CD-4289-A25A-41F505EEB12B}"/>
            </a:ext>
          </a:extLst>
        </xdr:cNvPr>
        <xdr:cNvSpPr/>
      </xdr:nvSpPr>
      <xdr:spPr>
        <a:xfrm>
          <a:off x="12763500" y="667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C485754F-4560-428C-8BC3-0A73D0D2E09E}"/>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8A29A7E1-92F0-4A79-806F-EDCB89995CEF}"/>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989E6720-B2BA-49C4-A0CF-E041F4493E71}"/>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794CA97D-8BFF-4BB6-9B49-9E356FE18F08}"/>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4" name="テキスト ボックス 533">
          <a:extLst>
            <a:ext uri="{FF2B5EF4-FFF2-40B4-BE49-F238E27FC236}">
              <a16:creationId xmlns:a16="http://schemas.microsoft.com/office/drawing/2014/main" id="{9153EBF8-A5E2-41EA-A5D9-228629B544F7}"/>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54791</xdr:rowOff>
    </xdr:from>
    <xdr:to>
      <xdr:col>85</xdr:col>
      <xdr:colOff>177800</xdr:colOff>
      <xdr:row>38</xdr:row>
      <xdr:rowOff>156391</xdr:rowOff>
    </xdr:to>
    <xdr:sp macro="" textlink="">
      <xdr:nvSpPr>
        <xdr:cNvPr id="535" name="楕円 534">
          <a:extLst>
            <a:ext uri="{FF2B5EF4-FFF2-40B4-BE49-F238E27FC236}">
              <a16:creationId xmlns:a16="http://schemas.microsoft.com/office/drawing/2014/main" id="{58325DCE-2D86-4D1B-AF44-2E76C0F58535}"/>
            </a:ext>
          </a:extLst>
        </xdr:cNvPr>
        <xdr:cNvSpPr/>
      </xdr:nvSpPr>
      <xdr:spPr>
        <a:xfrm>
          <a:off x="16268700" y="6569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37</xdr:row>
      <xdr:rowOff>77669</xdr:rowOff>
    </xdr:from>
    <xdr:ext cx="405111" cy="259045"/>
    <xdr:sp macro="" textlink="">
      <xdr:nvSpPr>
        <xdr:cNvPr id="536" name="【一般廃棄物処理施設】&#10;有形固定資産減価償却率該当値テキスト">
          <a:extLst>
            <a:ext uri="{FF2B5EF4-FFF2-40B4-BE49-F238E27FC236}">
              <a16:creationId xmlns:a16="http://schemas.microsoft.com/office/drawing/2014/main" id="{DB6D630C-3E1A-4E53-B915-E87709FA3F1A}"/>
            </a:ext>
          </a:extLst>
        </xdr:cNvPr>
        <xdr:cNvSpPr txBox="1"/>
      </xdr:nvSpPr>
      <xdr:spPr>
        <a:xfrm>
          <a:off x="16357600" y="64213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170724</xdr:rowOff>
    </xdr:from>
    <xdr:to>
      <xdr:col>81</xdr:col>
      <xdr:colOff>101600</xdr:colOff>
      <xdr:row>38</xdr:row>
      <xdr:rowOff>100874</xdr:rowOff>
    </xdr:to>
    <xdr:sp macro="" textlink="">
      <xdr:nvSpPr>
        <xdr:cNvPr id="537" name="楕円 536">
          <a:extLst>
            <a:ext uri="{FF2B5EF4-FFF2-40B4-BE49-F238E27FC236}">
              <a16:creationId xmlns:a16="http://schemas.microsoft.com/office/drawing/2014/main" id="{F8B32F5C-17BB-470B-BE96-935216682109}"/>
            </a:ext>
          </a:extLst>
        </xdr:cNvPr>
        <xdr:cNvSpPr/>
      </xdr:nvSpPr>
      <xdr:spPr>
        <a:xfrm>
          <a:off x="15430500" y="6514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50074</xdr:rowOff>
    </xdr:from>
    <xdr:to>
      <xdr:col>85</xdr:col>
      <xdr:colOff>127000</xdr:colOff>
      <xdr:row>38</xdr:row>
      <xdr:rowOff>105591</xdr:rowOff>
    </xdr:to>
    <xdr:cxnSp macro="">
      <xdr:nvCxnSpPr>
        <xdr:cNvPr id="538" name="直線コネクタ 537">
          <a:extLst>
            <a:ext uri="{FF2B5EF4-FFF2-40B4-BE49-F238E27FC236}">
              <a16:creationId xmlns:a16="http://schemas.microsoft.com/office/drawing/2014/main" id="{8921F029-6F93-4769-B9CD-8A71D7B99C94}"/>
            </a:ext>
          </a:extLst>
        </xdr:cNvPr>
        <xdr:cNvCxnSpPr/>
      </xdr:nvCxnSpPr>
      <xdr:spPr>
        <a:xfrm>
          <a:off x="15481300" y="6565174"/>
          <a:ext cx="838200" cy="5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129903</xdr:rowOff>
    </xdr:from>
    <xdr:to>
      <xdr:col>76</xdr:col>
      <xdr:colOff>165100</xdr:colOff>
      <xdr:row>38</xdr:row>
      <xdr:rowOff>60053</xdr:rowOff>
    </xdr:to>
    <xdr:sp macro="" textlink="">
      <xdr:nvSpPr>
        <xdr:cNvPr id="539" name="楕円 538">
          <a:extLst>
            <a:ext uri="{FF2B5EF4-FFF2-40B4-BE49-F238E27FC236}">
              <a16:creationId xmlns:a16="http://schemas.microsoft.com/office/drawing/2014/main" id="{DDFB5B68-358F-4295-9F61-B48029263F32}"/>
            </a:ext>
          </a:extLst>
        </xdr:cNvPr>
        <xdr:cNvSpPr/>
      </xdr:nvSpPr>
      <xdr:spPr>
        <a:xfrm>
          <a:off x="14541500" y="6473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9253</xdr:rowOff>
    </xdr:from>
    <xdr:to>
      <xdr:col>81</xdr:col>
      <xdr:colOff>50800</xdr:colOff>
      <xdr:row>38</xdr:row>
      <xdr:rowOff>50074</xdr:rowOff>
    </xdr:to>
    <xdr:cxnSp macro="">
      <xdr:nvCxnSpPr>
        <xdr:cNvPr id="540" name="直線コネクタ 539">
          <a:extLst>
            <a:ext uri="{FF2B5EF4-FFF2-40B4-BE49-F238E27FC236}">
              <a16:creationId xmlns:a16="http://schemas.microsoft.com/office/drawing/2014/main" id="{7AD5CFCB-BCCB-47CD-89B9-824AD977A589}"/>
            </a:ext>
          </a:extLst>
        </xdr:cNvPr>
        <xdr:cNvCxnSpPr/>
      </xdr:nvCxnSpPr>
      <xdr:spPr>
        <a:xfrm>
          <a:off x="14592300" y="6524353"/>
          <a:ext cx="8890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97246</xdr:rowOff>
    </xdr:from>
    <xdr:to>
      <xdr:col>72</xdr:col>
      <xdr:colOff>38100</xdr:colOff>
      <xdr:row>38</xdr:row>
      <xdr:rowOff>27395</xdr:rowOff>
    </xdr:to>
    <xdr:sp macro="" textlink="">
      <xdr:nvSpPr>
        <xdr:cNvPr id="541" name="楕円 540">
          <a:extLst>
            <a:ext uri="{FF2B5EF4-FFF2-40B4-BE49-F238E27FC236}">
              <a16:creationId xmlns:a16="http://schemas.microsoft.com/office/drawing/2014/main" id="{B6CAEBCC-DF08-4804-B683-72DB498072E3}"/>
            </a:ext>
          </a:extLst>
        </xdr:cNvPr>
        <xdr:cNvSpPr/>
      </xdr:nvSpPr>
      <xdr:spPr>
        <a:xfrm>
          <a:off x="13652500" y="644089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148046</xdr:rowOff>
    </xdr:from>
    <xdr:to>
      <xdr:col>76</xdr:col>
      <xdr:colOff>114300</xdr:colOff>
      <xdr:row>38</xdr:row>
      <xdr:rowOff>9253</xdr:rowOff>
    </xdr:to>
    <xdr:cxnSp macro="">
      <xdr:nvCxnSpPr>
        <xdr:cNvPr id="542" name="直線コネクタ 541">
          <a:extLst>
            <a:ext uri="{FF2B5EF4-FFF2-40B4-BE49-F238E27FC236}">
              <a16:creationId xmlns:a16="http://schemas.microsoft.com/office/drawing/2014/main" id="{75D434C3-E72E-4CC3-A068-5117757F65C6}"/>
            </a:ext>
          </a:extLst>
        </xdr:cNvPr>
        <xdr:cNvCxnSpPr/>
      </xdr:nvCxnSpPr>
      <xdr:spPr>
        <a:xfrm>
          <a:off x="13703300" y="6491696"/>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76019</xdr:rowOff>
    </xdr:from>
    <xdr:to>
      <xdr:col>67</xdr:col>
      <xdr:colOff>101600</xdr:colOff>
      <xdr:row>38</xdr:row>
      <xdr:rowOff>6169</xdr:rowOff>
    </xdr:to>
    <xdr:sp macro="" textlink="">
      <xdr:nvSpPr>
        <xdr:cNvPr id="543" name="楕円 542">
          <a:extLst>
            <a:ext uri="{FF2B5EF4-FFF2-40B4-BE49-F238E27FC236}">
              <a16:creationId xmlns:a16="http://schemas.microsoft.com/office/drawing/2014/main" id="{3F6A7F31-BD48-4FFE-9B66-691972E8CB6B}"/>
            </a:ext>
          </a:extLst>
        </xdr:cNvPr>
        <xdr:cNvSpPr/>
      </xdr:nvSpPr>
      <xdr:spPr>
        <a:xfrm>
          <a:off x="12763500" y="6419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126819</xdr:rowOff>
    </xdr:from>
    <xdr:to>
      <xdr:col>71</xdr:col>
      <xdr:colOff>177800</xdr:colOff>
      <xdr:row>37</xdr:row>
      <xdr:rowOff>148046</xdr:rowOff>
    </xdr:to>
    <xdr:cxnSp macro="">
      <xdr:nvCxnSpPr>
        <xdr:cNvPr id="544" name="直線コネクタ 543">
          <a:extLst>
            <a:ext uri="{FF2B5EF4-FFF2-40B4-BE49-F238E27FC236}">
              <a16:creationId xmlns:a16="http://schemas.microsoft.com/office/drawing/2014/main" id="{61C6D162-8805-4330-8598-DC3EB53B5137}"/>
            </a:ext>
          </a:extLst>
        </xdr:cNvPr>
        <xdr:cNvCxnSpPr/>
      </xdr:nvCxnSpPr>
      <xdr:spPr>
        <a:xfrm>
          <a:off x="12814300" y="6470469"/>
          <a:ext cx="8890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39</xdr:row>
      <xdr:rowOff>34851</xdr:rowOff>
    </xdr:from>
    <xdr:ext cx="405111" cy="259045"/>
    <xdr:sp macro="" textlink="">
      <xdr:nvSpPr>
        <xdr:cNvPr id="545" name="n_1aveValue【一般廃棄物処理施設】&#10;有形固定資産減価償却率">
          <a:extLst>
            <a:ext uri="{FF2B5EF4-FFF2-40B4-BE49-F238E27FC236}">
              <a16:creationId xmlns:a16="http://schemas.microsoft.com/office/drawing/2014/main" id="{4FE4FF5B-FA10-429D-8447-8673C919917B}"/>
            </a:ext>
          </a:extLst>
        </xdr:cNvPr>
        <xdr:cNvSpPr txBox="1"/>
      </xdr:nvSpPr>
      <xdr:spPr>
        <a:xfrm>
          <a:off x="15266044" y="67214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38117</xdr:rowOff>
    </xdr:from>
    <xdr:ext cx="405111" cy="259045"/>
    <xdr:sp macro="" textlink="">
      <xdr:nvSpPr>
        <xdr:cNvPr id="546" name="n_2aveValue【一般廃棄物処理施設】&#10;有形固定資産減価償却率">
          <a:extLst>
            <a:ext uri="{FF2B5EF4-FFF2-40B4-BE49-F238E27FC236}">
              <a16:creationId xmlns:a16="http://schemas.microsoft.com/office/drawing/2014/main" id="{474A6C00-0909-414A-80AC-876583C5FBD4}"/>
            </a:ext>
          </a:extLst>
        </xdr:cNvPr>
        <xdr:cNvSpPr txBox="1"/>
      </xdr:nvSpPr>
      <xdr:spPr>
        <a:xfrm>
          <a:off x="14389744" y="6724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119760</xdr:rowOff>
    </xdr:from>
    <xdr:ext cx="405111" cy="259045"/>
    <xdr:sp macro="" textlink="">
      <xdr:nvSpPr>
        <xdr:cNvPr id="547" name="n_3aveValue【一般廃棄物処理施設】&#10;有形固定資産減価償却率">
          <a:extLst>
            <a:ext uri="{FF2B5EF4-FFF2-40B4-BE49-F238E27FC236}">
              <a16:creationId xmlns:a16="http://schemas.microsoft.com/office/drawing/2014/main" id="{C3FBF482-905D-4E8D-B1CE-7AEDEB50AC73}"/>
            </a:ext>
          </a:extLst>
        </xdr:cNvPr>
        <xdr:cNvSpPr txBox="1"/>
      </xdr:nvSpPr>
      <xdr:spPr>
        <a:xfrm>
          <a:off x="13500744" y="68063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80571</xdr:rowOff>
    </xdr:from>
    <xdr:ext cx="405111" cy="259045"/>
    <xdr:sp macro="" textlink="">
      <xdr:nvSpPr>
        <xdr:cNvPr id="548" name="n_4aveValue【一般廃棄物処理施設】&#10;有形固定資産減価償却率">
          <a:extLst>
            <a:ext uri="{FF2B5EF4-FFF2-40B4-BE49-F238E27FC236}">
              <a16:creationId xmlns:a16="http://schemas.microsoft.com/office/drawing/2014/main" id="{FE05D161-C2B8-4039-805F-6CCDA8E88BFD}"/>
            </a:ext>
          </a:extLst>
        </xdr:cNvPr>
        <xdr:cNvSpPr txBox="1"/>
      </xdr:nvSpPr>
      <xdr:spPr>
        <a:xfrm>
          <a:off x="12611744" y="67671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36</xdr:row>
      <xdr:rowOff>117401</xdr:rowOff>
    </xdr:from>
    <xdr:ext cx="405111" cy="259045"/>
    <xdr:sp macro="" textlink="">
      <xdr:nvSpPr>
        <xdr:cNvPr id="549" name="n_1mainValue【一般廃棄物処理施設】&#10;有形固定資産減価償却率">
          <a:extLst>
            <a:ext uri="{FF2B5EF4-FFF2-40B4-BE49-F238E27FC236}">
              <a16:creationId xmlns:a16="http://schemas.microsoft.com/office/drawing/2014/main" id="{FA02C9AC-42A2-4339-A482-18FE06DE337D}"/>
            </a:ext>
          </a:extLst>
        </xdr:cNvPr>
        <xdr:cNvSpPr txBox="1"/>
      </xdr:nvSpPr>
      <xdr:spPr>
        <a:xfrm>
          <a:off x="15266044" y="6289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76580</xdr:rowOff>
    </xdr:from>
    <xdr:ext cx="405111" cy="259045"/>
    <xdr:sp macro="" textlink="">
      <xdr:nvSpPr>
        <xdr:cNvPr id="550" name="n_2mainValue【一般廃棄物処理施設】&#10;有形固定資産減価償却率">
          <a:extLst>
            <a:ext uri="{FF2B5EF4-FFF2-40B4-BE49-F238E27FC236}">
              <a16:creationId xmlns:a16="http://schemas.microsoft.com/office/drawing/2014/main" id="{2639454F-202C-4931-B91B-A8291CAC6692}"/>
            </a:ext>
          </a:extLst>
        </xdr:cNvPr>
        <xdr:cNvSpPr txBox="1"/>
      </xdr:nvSpPr>
      <xdr:spPr>
        <a:xfrm>
          <a:off x="14389744" y="62487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43923</xdr:rowOff>
    </xdr:from>
    <xdr:ext cx="405111" cy="259045"/>
    <xdr:sp macro="" textlink="">
      <xdr:nvSpPr>
        <xdr:cNvPr id="551" name="n_3mainValue【一般廃棄物処理施設】&#10;有形固定資産減価償却率">
          <a:extLst>
            <a:ext uri="{FF2B5EF4-FFF2-40B4-BE49-F238E27FC236}">
              <a16:creationId xmlns:a16="http://schemas.microsoft.com/office/drawing/2014/main" id="{32147CB8-AF1C-4F4F-9E48-85811916F9CA}"/>
            </a:ext>
          </a:extLst>
        </xdr:cNvPr>
        <xdr:cNvSpPr txBox="1"/>
      </xdr:nvSpPr>
      <xdr:spPr>
        <a:xfrm>
          <a:off x="13500744" y="62161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22696</xdr:rowOff>
    </xdr:from>
    <xdr:ext cx="405111" cy="259045"/>
    <xdr:sp macro="" textlink="">
      <xdr:nvSpPr>
        <xdr:cNvPr id="552" name="n_4mainValue【一般廃棄物処理施設】&#10;有形固定資産減価償却率">
          <a:extLst>
            <a:ext uri="{FF2B5EF4-FFF2-40B4-BE49-F238E27FC236}">
              <a16:creationId xmlns:a16="http://schemas.microsoft.com/office/drawing/2014/main" id="{222863A7-4CCA-4E2B-AD96-79341EB0A583}"/>
            </a:ext>
          </a:extLst>
        </xdr:cNvPr>
        <xdr:cNvSpPr txBox="1"/>
      </xdr:nvSpPr>
      <xdr:spPr>
        <a:xfrm>
          <a:off x="12611744" y="61948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3" name="正方形/長方形 552">
          <a:extLst>
            <a:ext uri="{FF2B5EF4-FFF2-40B4-BE49-F238E27FC236}">
              <a16:creationId xmlns:a16="http://schemas.microsoft.com/office/drawing/2014/main" id="{7395F0BC-D716-48B3-B7D3-0022A2E43D83}"/>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4" name="正方形/長方形 553">
          <a:extLst>
            <a:ext uri="{FF2B5EF4-FFF2-40B4-BE49-F238E27FC236}">
              <a16:creationId xmlns:a16="http://schemas.microsoft.com/office/drawing/2014/main" id="{116E87AD-C6D6-4810-973A-B57B38490401}"/>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5" name="正方形/長方形 554">
          <a:extLst>
            <a:ext uri="{FF2B5EF4-FFF2-40B4-BE49-F238E27FC236}">
              <a16:creationId xmlns:a16="http://schemas.microsoft.com/office/drawing/2014/main" id="{1385A4E9-E2F4-43DB-AD02-DD3A04496A4F}"/>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6" name="正方形/長方形 555">
          <a:extLst>
            <a:ext uri="{FF2B5EF4-FFF2-40B4-BE49-F238E27FC236}">
              <a16:creationId xmlns:a16="http://schemas.microsoft.com/office/drawing/2014/main" id="{C4B6E000-1756-4957-ACEA-BDBAAA5D6EFE}"/>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7" name="正方形/長方形 556">
          <a:extLst>
            <a:ext uri="{FF2B5EF4-FFF2-40B4-BE49-F238E27FC236}">
              <a16:creationId xmlns:a16="http://schemas.microsoft.com/office/drawing/2014/main" id="{1ED472C0-C9E4-4364-8005-616FF2C0327F}"/>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8" name="正方形/長方形 557">
          <a:extLst>
            <a:ext uri="{FF2B5EF4-FFF2-40B4-BE49-F238E27FC236}">
              <a16:creationId xmlns:a16="http://schemas.microsoft.com/office/drawing/2014/main" id="{E8A19B55-200A-41CC-87FA-0A78868BD896}"/>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9" name="正方形/長方形 558">
          <a:extLst>
            <a:ext uri="{FF2B5EF4-FFF2-40B4-BE49-F238E27FC236}">
              <a16:creationId xmlns:a16="http://schemas.microsoft.com/office/drawing/2014/main" id="{B4A736A7-EEDC-4CC6-88C5-32AC2B152685}"/>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0" name="正方形/長方形 559">
          <a:extLst>
            <a:ext uri="{FF2B5EF4-FFF2-40B4-BE49-F238E27FC236}">
              <a16:creationId xmlns:a16="http://schemas.microsoft.com/office/drawing/2014/main" id="{05120979-7EB3-4C79-9218-FB59EB6A6336}"/>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1" name="テキスト ボックス 560">
          <a:extLst>
            <a:ext uri="{FF2B5EF4-FFF2-40B4-BE49-F238E27FC236}">
              <a16:creationId xmlns:a16="http://schemas.microsoft.com/office/drawing/2014/main" id="{58A6FE3F-B955-4AD8-B870-F3E377C0505B}"/>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2" name="直線コネクタ 561">
          <a:extLst>
            <a:ext uri="{FF2B5EF4-FFF2-40B4-BE49-F238E27FC236}">
              <a16:creationId xmlns:a16="http://schemas.microsoft.com/office/drawing/2014/main" id="{387B2619-DA2C-4986-AA75-5382E3CF7F16}"/>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63" name="直線コネクタ 562">
          <a:extLst>
            <a:ext uri="{FF2B5EF4-FFF2-40B4-BE49-F238E27FC236}">
              <a16:creationId xmlns:a16="http://schemas.microsoft.com/office/drawing/2014/main" id="{5762545F-FD28-4142-AFD3-6411C9044D1B}"/>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64" name="テキスト ボックス 563">
          <a:extLst>
            <a:ext uri="{FF2B5EF4-FFF2-40B4-BE49-F238E27FC236}">
              <a16:creationId xmlns:a16="http://schemas.microsoft.com/office/drawing/2014/main" id="{30637B3E-CA72-4FC0-88F9-DC73557A58F6}"/>
            </a:ext>
          </a:extLst>
        </xdr:cNvPr>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5" name="直線コネクタ 564">
          <a:extLst>
            <a:ext uri="{FF2B5EF4-FFF2-40B4-BE49-F238E27FC236}">
              <a16:creationId xmlns:a16="http://schemas.microsoft.com/office/drawing/2014/main" id="{34C79D36-6F71-4C29-A873-EE931CF6DF2D}"/>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566" name="テキスト ボックス 565">
          <a:extLst>
            <a:ext uri="{FF2B5EF4-FFF2-40B4-BE49-F238E27FC236}">
              <a16:creationId xmlns:a16="http://schemas.microsoft.com/office/drawing/2014/main" id="{9732C531-572D-498E-B842-E7D300368293}"/>
            </a:ext>
          </a:extLst>
        </xdr:cNvPr>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7" name="直線コネクタ 566">
          <a:extLst>
            <a:ext uri="{FF2B5EF4-FFF2-40B4-BE49-F238E27FC236}">
              <a16:creationId xmlns:a16="http://schemas.microsoft.com/office/drawing/2014/main" id="{C61CFB11-C882-413B-8F91-5C6D0746BAB0}"/>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68" name="テキスト ボックス 567">
          <a:extLst>
            <a:ext uri="{FF2B5EF4-FFF2-40B4-BE49-F238E27FC236}">
              <a16:creationId xmlns:a16="http://schemas.microsoft.com/office/drawing/2014/main" id="{8DA0BA34-A7EC-4A2D-BCA7-B29C47C113C0}"/>
            </a:ext>
          </a:extLst>
        </xdr:cNvPr>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9" name="直線コネクタ 568">
          <a:extLst>
            <a:ext uri="{FF2B5EF4-FFF2-40B4-BE49-F238E27FC236}">
              <a16:creationId xmlns:a16="http://schemas.microsoft.com/office/drawing/2014/main" id="{3C4DE1D5-F363-439E-AECA-EE336229B56D}"/>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70" name="テキスト ボックス 569">
          <a:extLst>
            <a:ext uri="{FF2B5EF4-FFF2-40B4-BE49-F238E27FC236}">
              <a16:creationId xmlns:a16="http://schemas.microsoft.com/office/drawing/2014/main" id="{C7F668A9-7ACF-488B-AF5F-544ED5937193}"/>
            </a:ext>
          </a:extLst>
        </xdr:cNvPr>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71" name="直線コネクタ 570">
          <a:extLst>
            <a:ext uri="{FF2B5EF4-FFF2-40B4-BE49-F238E27FC236}">
              <a16:creationId xmlns:a16="http://schemas.microsoft.com/office/drawing/2014/main" id="{F5D7D0D9-0E03-4F88-800D-F870B5F5A3F2}"/>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72" name="テキスト ボックス 571">
          <a:extLst>
            <a:ext uri="{FF2B5EF4-FFF2-40B4-BE49-F238E27FC236}">
              <a16:creationId xmlns:a16="http://schemas.microsoft.com/office/drawing/2014/main" id="{C37751E7-AAF5-4C23-9588-326953176B40}"/>
            </a:ext>
          </a:extLst>
        </xdr:cNvPr>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3" name="直線コネクタ 572">
          <a:extLst>
            <a:ext uri="{FF2B5EF4-FFF2-40B4-BE49-F238E27FC236}">
              <a16:creationId xmlns:a16="http://schemas.microsoft.com/office/drawing/2014/main" id="{75A68B03-E498-4A76-B23F-042864B2FB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4" name="テキスト ボックス 573">
          <a:extLst>
            <a:ext uri="{FF2B5EF4-FFF2-40B4-BE49-F238E27FC236}">
              <a16:creationId xmlns:a16="http://schemas.microsoft.com/office/drawing/2014/main" id="{33CC3A37-ED25-4FD6-98C9-3BDA7FCBB8E4}"/>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5" name="【一般廃棄物処理施設】&#10;一人当たり有形固定資産（償却資産）額グラフ枠">
          <a:extLst>
            <a:ext uri="{FF2B5EF4-FFF2-40B4-BE49-F238E27FC236}">
              <a16:creationId xmlns:a16="http://schemas.microsoft.com/office/drawing/2014/main" id="{E3C41957-D552-4BA0-9444-50267C97590A}"/>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127784</xdr:rowOff>
    </xdr:from>
    <xdr:to>
      <xdr:col>116</xdr:col>
      <xdr:colOff>62864</xdr:colOff>
      <xdr:row>42</xdr:row>
      <xdr:rowOff>36397</xdr:rowOff>
    </xdr:to>
    <xdr:cxnSp macro="">
      <xdr:nvCxnSpPr>
        <xdr:cNvPr id="576" name="直線コネクタ 575">
          <a:extLst>
            <a:ext uri="{FF2B5EF4-FFF2-40B4-BE49-F238E27FC236}">
              <a16:creationId xmlns:a16="http://schemas.microsoft.com/office/drawing/2014/main" id="{3279A109-4830-43B7-9117-5980762BE8BE}"/>
            </a:ext>
          </a:extLst>
        </xdr:cNvPr>
        <xdr:cNvCxnSpPr/>
      </xdr:nvCxnSpPr>
      <xdr:spPr>
        <a:xfrm flipV="1">
          <a:off x="22160864" y="5957084"/>
          <a:ext cx="0" cy="12802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40224</xdr:rowOff>
    </xdr:from>
    <xdr:ext cx="378565" cy="259045"/>
    <xdr:sp macro="" textlink="">
      <xdr:nvSpPr>
        <xdr:cNvPr id="577" name="【一般廃棄物処理施設】&#10;一人当たり有形固定資産（償却資産）額最小値テキスト">
          <a:extLst>
            <a:ext uri="{FF2B5EF4-FFF2-40B4-BE49-F238E27FC236}">
              <a16:creationId xmlns:a16="http://schemas.microsoft.com/office/drawing/2014/main" id="{F39E8E43-2F83-4E65-B853-37ADE7F1485E}"/>
            </a:ext>
          </a:extLst>
        </xdr:cNvPr>
        <xdr:cNvSpPr txBox="1"/>
      </xdr:nvSpPr>
      <xdr:spPr>
        <a:xfrm>
          <a:off x="22199600" y="72411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36397</xdr:rowOff>
    </xdr:from>
    <xdr:to>
      <xdr:col>116</xdr:col>
      <xdr:colOff>152400</xdr:colOff>
      <xdr:row>42</xdr:row>
      <xdr:rowOff>36397</xdr:rowOff>
    </xdr:to>
    <xdr:cxnSp macro="">
      <xdr:nvCxnSpPr>
        <xdr:cNvPr id="578" name="直線コネクタ 577">
          <a:extLst>
            <a:ext uri="{FF2B5EF4-FFF2-40B4-BE49-F238E27FC236}">
              <a16:creationId xmlns:a16="http://schemas.microsoft.com/office/drawing/2014/main" id="{33E04D7D-E38A-4BB6-84DE-E24F1C28C6C8}"/>
            </a:ext>
          </a:extLst>
        </xdr:cNvPr>
        <xdr:cNvCxnSpPr/>
      </xdr:nvCxnSpPr>
      <xdr:spPr>
        <a:xfrm>
          <a:off x="22072600" y="7237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74461</xdr:rowOff>
    </xdr:from>
    <xdr:ext cx="599010" cy="259045"/>
    <xdr:sp macro="" textlink="">
      <xdr:nvSpPr>
        <xdr:cNvPr id="579" name="【一般廃棄物処理施設】&#10;一人当たり有形固定資産（償却資産）額最大値テキスト">
          <a:extLst>
            <a:ext uri="{FF2B5EF4-FFF2-40B4-BE49-F238E27FC236}">
              <a16:creationId xmlns:a16="http://schemas.microsoft.com/office/drawing/2014/main" id="{A43AE6CC-46CE-4CA2-9D3B-F4EA047087E7}"/>
            </a:ext>
          </a:extLst>
        </xdr:cNvPr>
        <xdr:cNvSpPr txBox="1"/>
      </xdr:nvSpPr>
      <xdr:spPr>
        <a:xfrm>
          <a:off x="22199600" y="5732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336,461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127784</xdr:rowOff>
    </xdr:from>
    <xdr:to>
      <xdr:col>116</xdr:col>
      <xdr:colOff>152400</xdr:colOff>
      <xdr:row>34</xdr:row>
      <xdr:rowOff>127784</xdr:rowOff>
    </xdr:to>
    <xdr:cxnSp macro="">
      <xdr:nvCxnSpPr>
        <xdr:cNvPr id="580" name="直線コネクタ 579">
          <a:extLst>
            <a:ext uri="{FF2B5EF4-FFF2-40B4-BE49-F238E27FC236}">
              <a16:creationId xmlns:a16="http://schemas.microsoft.com/office/drawing/2014/main" id="{0A088D5E-3D45-49D6-8D04-1C010FB05542}"/>
            </a:ext>
          </a:extLst>
        </xdr:cNvPr>
        <xdr:cNvCxnSpPr/>
      </xdr:nvCxnSpPr>
      <xdr:spPr>
        <a:xfrm>
          <a:off x="22072600" y="5957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168372</xdr:rowOff>
    </xdr:from>
    <xdr:ext cx="534377" cy="259045"/>
    <xdr:sp macro="" textlink="">
      <xdr:nvSpPr>
        <xdr:cNvPr id="581" name="【一般廃棄物処理施設】&#10;一人当たり有形固定資産（償却資産）額平均値テキスト">
          <a:extLst>
            <a:ext uri="{FF2B5EF4-FFF2-40B4-BE49-F238E27FC236}">
              <a16:creationId xmlns:a16="http://schemas.microsoft.com/office/drawing/2014/main" id="{900C0156-1BEC-4B04-820D-3ECE89BA7E3F}"/>
            </a:ext>
          </a:extLst>
        </xdr:cNvPr>
        <xdr:cNvSpPr txBox="1"/>
      </xdr:nvSpPr>
      <xdr:spPr>
        <a:xfrm>
          <a:off x="22199600" y="66834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145495</xdr:rowOff>
    </xdr:from>
    <xdr:to>
      <xdr:col>116</xdr:col>
      <xdr:colOff>114300</xdr:colOff>
      <xdr:row>40</xdr:row>
      <xdr:rowOff>75645</xdr:rowOff>
    </xdr:to>
    <xdr:sp macro="" textlink="">
      <xdr:nvSpPr>
        <xdr:cNvPr id="582" name="フローチャート: 判断 581">
          <a:extLst>
            <a:ext uri="{FF2B5EF4-FFF2-40B4-BE49-F238E27FC236}">
              <a16:creationId xmlns:a16="http://schemas.microsoft.com/office/drawing/2014/main" id="{B07FB43D-17A4-4860-8FDA-E2231DD8CBBE}"/>
            </a:ext>
          </a:extLst>
        </xdr:cNvPr>
        <xdr:cNvSpPr/>
      </xdr:nvSpPr>
      <xdr:spPr>
        <a:xfrm>
          <a:off x="22110700" y="6832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2453</xdr:rowOff>
    </xdr:from>
    <xdr:to>
      <xdr:col>112</xdr:col>
      <xdr:colOff>38100</xdr:colOff>
      <xdr:row>40</xdr:row>
      <xdr:rowOff>104053</xdr:rowOff>
    </xdr:to>
    <xdr:sp macro="" textlink="">
      <xdr:nvSpPr>
        <xdr:cNvPr id="583" name="フローチャート: 判断 582">
          <a:extLst>
            <a:ext uri="{FF2B5EF4-FFF2-40B4-BE49-F238E27FC236}">
              <a16:creationId xmlns:a16="http://schemas.microsoft.com/office/drawing/2014/main" id="{ADF8C7AB-BFA2-4A5A-951A-8E4758A64091}"/>
            </a:ext>
          </a:extLst>
        </xdr:cNvPr>
        <xdr:cNvSpPr/>
      </xdr:nvSpPr>
      <xdr:spPr>
        <a:xfrm>
          <a:off x="21272500" y="6860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152852</xdr:rowOff>
    </xdr:from>
    <xdr:to>
      <xdr:col>107</xdr:col>
      <xdr:colOff>101600</xdr:colOff>
      <xdr:row>40</xdr:row>
      <xdr:rowOff>83002</xdr:rowOff>
    </xdr:to>
    <xdr:sp macro="" textlink="">
      <xdr:nvSpPr>
        <xdr:cNvPr id="584" name="フローチャート: 判断 583">
          <a:extLst>
            <a:ext uri="{FF2B5EF4-FFF2-40B4-BE49-F238E27FC236}">
              <a16:creationId xmlns:a16="http://schemas.microsoft.com/office/drawing/2014/main" id="{930865E5-DDB1-44B4-9EB2-4B2E8E967C85}"/>
            </a:ext>
          </a:extLst>
        </xdr:cNvPr>
        <xdr:cNvSpPr/>
      </xdr:nvSpPr>
      <xdr:spPr>
        <a:xfrm>
          <a:off x="20383500" y="6839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152018</xdr:rowOff>
    </xdr:from>
    <xdr:to>
      <xdr:col>102</xdr:col>
      <xdr:colOff>165100</xdr:colOff>
      <xdr:row>40</xdr:row>
      <xdr:rowOff>82168</xdr:rowOff>
    </xdr:to>
    <xdr:sp macro="" textlink="">
      <xdr:nvSpPr>
        <xdr:cNvPr id="585" name="フローチャート: 判断 584">
          <a:extLst>
            <a:ext uri="{FF2B5EF4-FFF2-40B4-BE49-F238E27FC236}">
              <a16:creationId xmlns:a16="http://schemas.microsoft.com/office/drawing/2014/main" id="{08DCA44A-037D-4B91-815E-C8582C8FF28C}"/>
            </a:ext>
          </a:extLst>
        </xdr:cNvPr>
        <xdr:cNvSpPr/>
      </xdr:nvSpPr>
      <xdr:spPr>
        <a:xfrm>
          <a:off x="19494500" y="6838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149865</xdr:rowOff>
    </xdr:from>
    <xdr:to>
      <xdr:col>98</xdr:col>
      <xdr:colOff>38100</xdr:colOff>
      <xdr:row>40</xdr:row>
      <xdr:rowOff>80015</xdr:rowOff>
    </xdr:to>
    <xdr:sp macro="" textlink="">
      <xdr:nvSpPr>
        <xdr:cNvPr id="586" name="フローチャート: 判断 585">
          <a:extLst>
            <a:ext uri="{FF2B5EF4-FFF2-40B4-BE49-F238E27FC236}">
              <a16:creationId xmlns:a16="http://schemas.microsoft.com/office/drawing/2014/main" id="{2A49412F-73A4-43E6-98B2-F84837A62218}"/>
            </a:ext>
          </a:extLst>
        </xdr:cNvPr>
        <xdr:cNvSpPr/>
      </xdr:nvSpPr>
      <xdr:spPr>
        <a:xfrm>
          <a:off x="18605500" y="6836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7" name="テキスト ボックス 586">
          <a:extLst>
            <a:ext uri="{FF2B5EF4-FFF2-40B4-BE49-F238E27FC236}">
              <a16:creationId xmlns:a16="http://schemas.microsoft.com/office/drawing/2014/main" id="{B16155E4-3A6D-4FF1-BB78-C0D7F0A7DF17}"/>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450B25B2-7D1F-4282-B7B6-CBA6DDD1E2CF}"/>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9" name="テキスト ボックス 588">
          <a:extLst>
            <a:ext uri="{FF2B5EF4-FFF2-40B4-BE49-F238E27FC236}">
              <a16:creationId xmlns:a16="http://schemas.microsoft.com/office/drawing/2014/main" id="{B5D0AC07-E6A7-426B-B0A5-DAF27193F897}"/>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0" name="テキスト ボックス 589">
          <a:extLst>
            <a:ext uri="{FF2B5EF4-FFF2-40B4-BE49-F238E27FC236}">
              <a16:creationId xmlns:a16="http://schemas.microsoft.com/office/drawing/2014/main" id="{A80476A5-62E8-4888-A5BE-EDE412412F69}"/>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1" name="テキスト ボックス 590">
          <a:extLst>
            <a:ext uri="{FF2B5EF4-FFF2-40B4-BE49-F238E27FC236}">
              <a16:creationId xmlns:a16="http://schemas.microsoft.com/office/drawing/2014/main" id="{63877D16-D002-4448-B664-6C82437A38AC}"/>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36971</xdr:rowOff>
    </xdr:from>
    <xdr:to>
      <xdr:col>116</xdr:col>
      <xdr:colOff>114300</xdr:colOff>
      <xdr:row>41</xdr:row>
      <xdr:rowOff>138571</xdr:rowOff>
    </xdr:to>
    <xdr:sp macro="" textlink="">
      <xdr:nvSpPr>
        <xdr:cNvPr id="592" name="楕円 591">
          <a:extLst>
            <a:ext uri="{FF2B5EF4-FFF2-40B4-BE49-F238E27FC236}">
              <a16:creationId xmlns:a16="http://schemas.microsoft.com/office/drawing/2014/main" id="{3CFC9AF1-B405-45D0-A211-1BA7CEA9BA8D}"/>
            </a:ext>
          </a:extLst>
        </xdr:cNvPr>
        <xdr:cNvSpPr/>
      </xdr:nvSpPr>
      <xdr:spPr>
        <a:xfrm>
          <a:off x="22110700" y="7066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123348</xdr:rowOff>
    </xdr:from>
    <xdr:ext cx="534377" cy="259045"/>
    <xdr:sp macro="" textlink="">
      <xdr:nvSpPr>
        <xdr:cNvPr id="593" name="【一般廃棄物処理施設】&#10;一人当たり有形固定資産（償却資産）額該当値テキスト">
          <a:extLst>
            <a:ext uri="{FF2B5EF4-FFF2-40B4-BE49-F238E27FC236}">
              <a16:creationId xmlns:a16="http://schemas.microsoft.com/office/drawing/2014/main" id="{1998B606-C4D2-42D9-B0E0-C8510F1BB9DC}"/>
            </a:ext>
          </a:extLst>
        </xdr:cNvPr>
        <xdr:cNvSpPr txBox="1"/>
      </xdr:nvSpPr>
      <xdr:spPr>
        <a:xfrm>
          <a:off x="22199600" y="6981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41394</xdr:rowOff>
    </xdr:from>
    <xdr:to>
      <xdr:col>112</xdr:col>
      <xdr:colOff>38100</xdr:colOff>
      <xdr:row>41</xdr:row>
      <xdr:rowOff>142994</xdr:rowOff>
    </xdr:to>
    <xdr:sp macro="" textlink="">
      <xdr:nvSpPr>
        <xdr:cNvPr id="594" name="楕円 593">
          <a:extLst>
            <a:ext uri="{FF2B5EF4-FFF2-40B4-BE49-F238E27FC236}">
              <a16:creationId xmlns:a16="http://schemas.microsoft.com/office/drawing/2014/main" id="{D3CE9457-18E4-4724-801A-281D681A49E5}"/>
            </a:ext>
          </a:extLst>
        </xdr:cNvPr>
        <xdr:cNvSpPr/>
      </xdr:nvSpPr>
      <xdr:spPr>
        <a:xfrm>
          <a:off x="21272500" y="7070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87771</xdr:rowOff>
    </xdr:from>
    <xdr:to>
      <xdr:col>116</xdr:col>
      <xdr:colOff>63500</xdr:colOff>
      <xdr:row>41</xdr:row>
      <xdr:rowOff>92194</xdr:rowOff>
    </xdr:to>
    <xdr:cxnSp macro="">
      <xdr:nvCxnSpPr>
        <xdr:cNvPr id="595" name="直線コネクタ 594">
          <a:extLst>
            <a:ext uri="{FF2B5EF4-FFF2-40B4-BE49-F238E27FC236}">
              <a16:creationId xmlns:a16="http://schemas.microsoft.com/office/drawing/2014/main" id="{9D79E58E-605B-4BE9-9F89-6018947501B4}"/>
            </a:ext>
          </a:extLst>
        </xdr:cNvPr>
        <xdr:cNvCxnSpPr/>
      </xdr:nvCxnSpPr>
      <xdr:spPr>
        <a:xfrm flipV="1">
          <a:off x="21323300" y="7117221"/>
          <a:ext cx="838200" cy="4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40788</xdr:rowOff>
    </xdr:from>
    <xdr:to>
      <xdr:col>107</xdr:col>
      <xdr:colOff>101600</xdr:colOff>
      <xdr:row>41</xdr:row>
      <xdr:rowOff>142388</xdr:rowOff>
    </xdr:to>
    <xdr:sp macro="" textlink="">
      <xdr:nvSpPr>
        <xdr:cNvPr id="596" name="楕円 595">
          <a:extLst>
            <a:ext uri="{FF2B5EF4-FFF2-40B4-BE49-F238E27FC236}">
              <a16:creationId xmlns:a16="http://schemas.microsoft.com/office/drawing/2014/main" id="{AA746D9B-BC93-43C9-B7A0-60BD1FE26506}"/>
            </a:ext>
          </a:extLst>
        </xdr:cNvPr>
        <xdr:cNvSpPr/>
      </xdr:nvSpPr>
      <xdr:spPr>
        <a:xfrm>
          <a:off x="20383500" y="7070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91588</xdr:rowOff>
    </xdr:from>
    <xdr:to>
      <xdr:col>111</xdr:col>
      <xdr:colOff>177800</xdr:colOff>
      <xdr:row>41</xdr:row>
      <xdr:rowOff>92194</xdr:rowOff>
    </xdr:to>
    <xdr:cxnSp macro="">
      <xdr:nvCxnSpPr>
        <xdr:cNvPr id="597" name="直線コネクタ 596">
          <a:extLst>
            <a:ext uri="{FF2B5EF4-FFF2-40B4-BE49-F238E27FC236}">
              <a16:creationId xmlns:a16="http://schemas.microsoft.com/office/drawing/2014/main" id="{0786C468-A24F-49F8-96F0-16029CC877A6}"/>
            </a:ext>
          </a:extLst>
        </xdr:cNvPr>
        <xdr:cNvCxnSpPr/>
      </xdr:nvCxnSpPr>
      <xdr:spPr>
        <a:xfrm>
          <a:off x="20434300" y="7121038"/>
          <a:ext cx="889000" cy="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40095</xdr:rowOff>
    </xdr:from>
    <xdr:to>
      <xdr:col>102</xdr:col>
      <xdr:colOff>165100</xdr:colOff>
      <xdr:row>41</xdr:row>
      <xdr:rowOff>141695</xdr:rowOff>
    </xdr:to>
    <xdr:sp macro="" textlink="">
      <xdr:nvSpPr>
        <xdr:cNvPr id="598" name="楕円 597">
          <a:extLst>
            <a:ext uri="{FF2B5EF4-FFF2-40B4-BE49-F238E27FC236}">
              <a16:creationId xmlns:a16="http://schemas.microsoft.com/office/drawing/2014/main" id="{78602B35-803E-480C-B3E1-11F0E52E7A2E}"/>
            </a:ext>
          </a:extLst>
        </xdr:cNvPr>
        <xdr:cNvSpPr/>
      </xdr:nvSpPr>
      <xdr:spPr>
        <a:xfrm>
          <a:off x="19494500" y="7069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90895</xdr:rowOff>
    </xdr:from>
    <xdr:to>
      <xdr:col>107</xdr:col>
      <xdr:colOff>50800</xdr:colOff>
      <xdr:row>41</xdr:row>
      <xdr:rowOff>91588</xdr:rowOff>
    </xdr:to>
    <xdr:cxnSp macro="">
      <xdr:nvCxnSpPr>
        <xdr:cNvPr id="599" name="直線コネクタ 598">
          <a:extLst>
            <a:ext uri="{FF2B5EF4-FFF2-40B4-BE49-F238E27FC236}">
              <a16:creationId xmlns:a16="http://schemas.microsoft.com/office/drawing/2014/main" id="{13532F0C-0F84-4D5B-B99C-257970AD55DB}"/>
            </a:ext>
          </a:extLst>
        </xdr:cNvPr>
        <xdr:cNvCxnSpPr/>
      </xdr:nvCxnSpPr>
      <xdr:spPr>
        <a:xfrm>
          <a:off x="19545300" y="7120345"/>
          <a:ext cx="889000" cy="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41935</xdr:rowOff>
    </xdr:from>
    <xdr:to>
      <xdr:col>98</xdr:col>
      <xdr:colOff>38100</xdr:colOff>
      <xdr:row>41</xdr:row>
      <xdr:rowOff>143535</xdr:rowOff>
    </xdr:to>
    <xdr:sp macro="" textlink="">
      <xdr:nvSpPr>
        <xdr:cNvPr id="600" name="楕円 599">
          <a:extLst>
            <a:ext uri="{FF2B5EF4-FFF2-40B4-BE49-F238E27FC236}">
              <a16:creationId xmlns:a16="http://schemas.microsoft.com/office/drawing/2014/main" id="{D481B8E6-420D-4C6A-9206-A257454997E4}"/>
            </a:ext>
          </a:extLst>
        </xdr:cNvPr>
        <xdr:cNvSpPr/>
      </xdr:nvSpPr>
      <xdr:spPr>
        <a:xfrm>
          <a:off x="18605500" y="7071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90895</xdr:rowOff>
    </xdr:from>
    <xdr:to>
      <xdr:col>102</xdr:col>
      <xdr:colOff>114300</xdr:colOff>
      <xdr:row>41</xdr:row>
      <xdr:rowOff>92735</xdr:rowOff>
    </xdr:to>
    <xdr:cxnSp macro="">
      <xdr:nvCxnSpPr>
        <xdr:cNvPr id="601" name="直線コネクタ 600">
          <a:extLst>
            <a:ext uri="{FF2B5EF4-FFF2-40B4-BE49-F238E27FC236}">
              <a16:creationId xmlns:a16="http://schemas.microsoft.com/office/drawing/2014/main" id="{FD1B43A4-275B-4075-AC47-FDF176024B0A}"/>
            </a:ext>
          </a:extLst>
        </xdr:cNvPr>
        <xdr:cNvCxnSpPr/>
      </xdr:nvCxnSpPr>
      <xdr:spPr>
        <a:xfrm flipV="1">
          <a:off x="18656300" y="7120345"/>
          <a:ext cx="889000" cy="1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38</xdr:row>
      <xdr:rowOff>120580</xdr:rowOff>
    </xdr:from>
    <xdr:ext cx="534377" cy="259045"/>
    <xdr:sp macro="" textlink="">
      <xdr:nvSpPr>
        <xdr:cNvPr id="602" name="n_1aveValue【一般廃棄物処理施設】&#10;一人当たり有形固定資産（償却資産）額">
          <a:extLst>
            <a:ext uri="{FF2B5EF4-FFF2-40B4-BE49-F238E27FC236}">
              <a16:creationId xmlns:a16="http://schemas.microsoft.com/office/drawing/2014/main" id="{E47540B1-2A7B-4D15-88EE-D0B6A8499F16}"/>
            </a:ext>
          </a:extLst>
        </xdr:cNvPr>
        <xdr:cNvSpPr txBox="1"/>
      </xdr:nvSpPr>
      <xdr:spPr>
        <a:xfrm>
          <a:off x="21043411" y="6635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38</xdr:row>
      <xdr:rowOff>99529</xdr:rowOff>
    </xdr:from>
    <xdr:ext cx="534377" cy="259045"/>
    <xdr:sp macro="" textlink="">
      <xdr:nvSpPr>
        <xdr:cNvPr id="603" name="n_2aveValue【一般廃棄物処理施設】&#10;一人当たり有形固定資産（償却資産）額">
          <a:extLst>
            <a:ext uri="{FF2B5EF4-FFF2-40B4-BE49-F238E27FC236}">
              <a16:creationId xmlns:a16="http://schemas.microsoft.com/office/drawing/2014/main" id="{BE5134E7-70D3-4D1F-9A59-CBE12273E439}"/>
            </a:ext>
          </a:extLst>
        </xdr:cNvPr>
        <xdr:cNvSpPr txBox="1"/>
      </xdr:nvSpPr>
      <xdr:spPr>
        <a:xfrm>
          <a:off x="20167111" y="6614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38</xdr:row>
      <xdr:rowOff>98695</xdr:rowOff>
    </xdr:from>
    <xdr:ext cx="534377" cy="259045"/>
    <xdr:sp macro="" textlink="">
      <xdr:nvSpPr>
        <xdr:cNvPr id="604" name="n_3aveValue【一般廃棄物処理施設】&#10;一人当たり有形固定資産（償却資産）額">
          <a:extLst>
            <a:ext uri="{FF2B5EF4-FFF2-40B4-BE49-F238E27FC236}">
              <a16:creationId xmlns:a16="http://schemas.microsoft.com/office/drawing/2014/main" id="{658D4E1B-F33C-4B54-A5BB-8808D27510A0}"/>
            </a:ext>
          </a:extLst>
        </xdr:cNvPr>
        <xdr:cNvSpPr txBox="1"/>
      </xdr:nvSpPr>
      <xdr:spPr>
        <a:xfrm>
          <a:off x="19278111" y="6613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38</xdr:row>
      <xdr:rowOff>96542</xdr:rowOff>
    </xdr:from>
    <xdr:ext cx="534377" cy="259045"/>
    <xdr:sp macro="" textlink="">
      <xdr:nvSpPr>
        <xdr:cNvPr id="605" name="n_4aveValue【一般廃棄物処理施設】&#10;一人当たり有形固定資産（償却資産）額">
          <a:extLst>
            <a:ext uri="{FF2B5EF4-FFF2-40B4-BE49-F238E27FC236}">
              <a16:creationId xmlns:a16="http://schemas.microsoft.com/office/drawing/2014/main" id="{6236C80A-5AD8-431F-98A1-21EFA7499093}"/>
            </a:ext>
          </a:extLst>
        </xdr:cNvPr>
        <xdr:cNvSpPr txBox="1"/>
      </xdr:nvSpPr>
      <xdr:spPr>
        <a:xfrm>
          <a:off x="18389111" y="6611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134121</xdr:rowOff>
    </xdr:from>
    <xdr:ext cx="534377" cy="259045"/>
    <xdr:sp macro="" textlink="">
      <xdr:nvSpPr>
        <xdr:cNvPr id="606" name="n_1mainValue【一般廃棄物処理施設】&#10;一人当たり有形固定資産（償却資産）額">
          <a:extLst>
            <a:ext uri="{FF2B5EF4-FFF2-40B4-BE49-F238E27FC236}">
              <a16:creationId xmlns:a16="http://schemas.microsoft.com/office/drawing/2014/main" id="{BF03731A-A89D-4489-A790-2FB37FFF75BC}"/>
            </a:ext>
          </a:extLst>
        </xdr:cNvPr>
        <xdr:cNvSpPr txBox="1"/>
      </xdr:nvSpPr>
      <xdr:spPr>
        <a:xfrm>
          <a:off x="21043411" y="7163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133515</xdr:rowOff>
    </xdr:from>
    <xdr:ext cx="534377" cy="259045"/>
    <xdr:sp macro="" textlink="">
      <xdr:nvSpPr>
        <xdr:cNvPr id="607" name="n_2mainValue【一般廃棄物処理施設】&#10;一人当たり有形固定資産（償却資産）額">
          <a:extLst>
            <a:ext uri="{FF2B5EF4-FFF2-40B4-BE49-F238E27FC236}">
              <a16:creationId xmlns:a16="http://schemas.microsoft.com/office/drawing/2014/main" id="{615C8BA7-B07C-4600-B8D6-901BE73472DD}"/>
            </a:ext>
          </a:extLst>
        </xdr:cNvPr>
        <xdr:cNvSpPr txBox="1"/>
      </xdr:nvSpPr>
      <xdr:spPr>
        <a:xfrm>
          <a:off x="20167111" y="7162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132822</xdr:rowOff>
    </xdr:from>
    <xdr:ext cx="534377" cy="259045"/>
    <xdr:sp macro="" textlink="">
      <xdr:nvSpPr>
        <xdr:cNvPr id="608" name="n_3mainValue【一般廃棄物処理施設】&#10;一人当たり有形固定資産（償却資産）額">
          <a:extLst>
            <a:ext uri="{FF2B5EF4-FFF2-40B4-BE49-F238E27FC236}">
              <a16:creationId xmlns:a16="http://schemas.microsoft.com/office/drawing/2014/main" id="{2B660042-1964-4648-B506-5C0028E37726}"/>
            </a:ext>
          </a:extLst>
        </xdr:cNvPr>
        <xdr:cNvSpPr txBox="1"/>
      </xdr:nvSpPr>
      <xdr:spPr>
        <a:xfrm>
          <a:off x="19278111" y="7162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134662</xdr:rowOff>
    </xdr:from>
    <xdr:ext cx="534377" cy="259045"/>
    <xdr:sp macro="" textlink="">
      <xdr:nvSpPr>
        <xdr:cNvPr id="609" name="n_4mainValue【一般廃棄物処理施設】&#10;一人当たり有形固定資産（償却資産）額">
          <a:extLst>
            <a:ext uri="{FF2B5EF4-FFF2-40B4-BE49-F238E27FC236}">
              <a16:creationId xmlns:a16="http://schemas.microsoft.com/office/drawing/2014/main" id="{DFA1AFC9-824B-456F-85D7-C56AFA27BD60}"/>
            </a:ext>
          </a:extLst>
        </xdr:cNvPr>
        <xdr:cNvSpPr txBox="1"/>
      </xdr:nvSpPr>
      <xdr:spPr>
        <a:xfrm>
          <a:off x="18389111" y="7164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0" name="正方形/長方形 609">
          <a:extLst>
            <a:ext uri="{FF2B5EF4-FFF2-40B4-BE49-F238E27FC236}">
              <a16:creationId xmlns:a16="http://schemas.microsoft.com/office/drawing/2014/main" id="{5766E389-9EC4-4869-8051-634F5AED4784}"/>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1" name="正方形/長方形 610">
          <a:extLst>
            <a:ext uri="{FF2B5EF4-FFF2-40B4-BE49-F238E27FC236}">
              <a16:creationId xmlns:a16="http://schemas.microsoft.com/office/drawing/2014/main" id="{822A6A7B-26B5-4A97-B859-5677BD42DF84}"/>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2" name="正方形/長方形 611">
          <a:extLst>
            <a:ext uri="{FF2B5EF4-FFF2-40B4-BE49-F238E27FC236}">
              <a16:creationId xmlns:a16="http://schemas.microsoft.com/office/drawing/2014/main" id="{17AF8C46-8517-43AB-AFDC-C886EB6ECCA6}"/>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3" name="正方形/長方形 612">
          <a:extLst>
            <a:ext uri="{FF2B5EF4-FFF2-40B4-BE49-F238E27FC236}">
              <a16:creationId xmlns:a16="http://schemas.microsoft.com/office/drawing/2014/main" id="{57F8370F-B3B6-4F97-BB86-4F1E9A8CBC0B}"/>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4" name="正方形/長方形 613">
          <a:extLst>
            <a:ext uri="{FF2B5EF4-FFF2-40B4-BE49-F238E27FC236}">
              <a16:creationId xmlns:a16="http://schemas.microsoft.com/office/drawing/2014/main" id="{9F32529A-0BB9-4E96-8DC4-657690DC1E9E}"/>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5" name="正方形/長方形 614">
          <a:extLst>
            <a:ext uri="{FF2B5EF4-FFF2-40B4-BE49-F238E27FC236}">
              <a16:creationId xmlns:a16="http://schemas.microsoft.com/office/drawing/2014/main" id="{A3275F0B-CDF2-401B-AF5E-299ECE20A6A7}"/>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6" name="正方形/長方形 615">
          <a:extLst>
            <a:ext uri="{FF2B5EF4-FFF2-40B4-BE49-F238E27FC236}">
              <a16:creationId xmlns:a16="http://schemas.microsoft.com/office/drawing/2014/main" id="{0D087371-7E88-4BD6-9CED-406CDCA12CC7}"/>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7" name="正方形/長方形 616">
          <a:extLst>
            <a:ext uri="{FF2B5EF4-FFF2-40B4-BE49-F238E27FC236}">
              <a16:creationId xmlns:a16="http://schemas.microsoft.com/office/drawing/2014/main" id="{A26DB6F4-BF4C-4BF0-90C3-5FC9B1BD031B}"/>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8" name="テキスト ボックス 617">
          <a:extLst>
            <a:ext uri="{FF2B5EF4-FFF2-40B4-BE49-F238E27FC236}">
              <a16:creationId xmlns:a16="http://schemas.microsoft.com/office/drawing/2014/main" id="{6C2C8F13-8770-4348-AFE9-AD57682ABB78}"/>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9" name="直線コネクタ 618">
          <a:extLst>
            <a:ext uri="{FF2B5EF4-FFF2-40B4-BE49-F238E27FC236}">
              <a16:creationId xmlns:a16="http://schemas.microsoft.com/office/drawing/2014/main" id="{3A8316F6-253F-48A4-A02C-57E1CCD433E7}"/>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0" name="テキスト ボックス 619">
          <a:extLst>
            <a:ext uri="{FF2B5EF4-FFF2-40B4-BE49-F238E27FC236}">
              <a16:creationId xmlns:a16="http://schemas.microsoft.com/office/drawing/2014/main" id="{433ACB4A-F3E1-4B5A-9334-3F24A1CD96F9}"/>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1" name="直線コネクタ 620">
          <a:extLst>
            <a:ext uri="{FF2B5EF4-FFF2-40B4-BE49-F238E27FC236}">
              <a16:creationId xmlns:a16="http://schemas.microsoft.com/office/drawing/2014/main" id="{3F4722A6-A388-4277-B9F8-5344A8972E93}"/>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2" name="テキスト ボックス 621">
          <a:extLst>
            <a:ext uri="{FF2B5EF4-FFF2-40B4-BE49-F238E27FC236}">
              <a16:creationId xmlns:a16="http://schemas.microsoft.com/office/drawing/2014/main" id="{E0832EAD-2F31-4C86-B3AA-88C75B986488}"/>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3" name="直線コネクタ 622">
          <a:extLst>
            <a:ext uri="{FF2B5EF4-FFF2-40B4-BE49-F238E27FC236}">
              <a16:creationId xmlns:a16="http://schemas.microsoft.com/office/drawing/2014/main" id="{78806623-8FD2-46DC-8D22-7304C0341904}"/>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4" name="テキスト ボックス 623">
          <a:extLst>
            <a:ext uri="{FF2B5EF4-FFF2-40B4-BE49-F238E27FC236}">
              <a16:creationId xmlns:a16="http://schemas.microsoft.com/office/drawing/2014/main" id="{CD64824A-1166-477D-9539-B3B6EE07AD18}"/>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5" name="直線コネクタ 624">
          <a:extLst>
            <a:ext uri="{FF2B5EF4-FFF2-40B4-BE49-F238E27FC236}">
              <a16:creationId xmlns:a16="http://schemas.microsoft.com/office/drawing/2014/main" id="{9AE932D1-A22C-4DB8-B774-9890762199C8}"/>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6" name="テキスト ボックス 625">
          <a:extLst>
            <a:ext uri="{FF2B5EF4-FFF2-40B4-BE49-F238E27FC236}">
              <a16:creationId xmlns:a16="http://schemas.microsoft.com/office/drawing/2014/main" id="{4D5269B5-4BF6-4BCC-8748-A0757E1408A7}"/>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7" name="直線コネクタ 626">
          <a:extLst>
            <a:ext uri="{FF2B5EF4-FFF2-40B4-BE49-F238E27FC236}">
              <a16:creationId xmlns:a16="http://schemas.microsoft.com/office/drawing/2014/main" id="{82AD6B49-4633-4997-A31F-163B98C8629D}"/>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8" name="テキスト ボックス 627">
          <a:extLst>
            <a:ext uri="{FF2B5EF4-FFF2-40B4-BE49-F238E27FC236}">
              <a16:creationId xmlns:a16="http://schemas.microsoft.com/office/drawing/2014/main" id="{1326BC77-50BB-4B9E-AC5C-18A81EB0AB52}"/>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9" name="直線コネクタ 628">
          <a:extLst>
            <a:ext uri="{FF2B5EF4-FFF2-40B4-BE49-F238E27FC236}">
              <a16:creationId xmlns:a16="http://schemas.microsoft.com/office/drawing/2014/main" id="{211EAC36-74AB-4EB0-8232-9938A52FF789}"/>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0" name="テキスト ボックス 629">
          <a:extLst>
            <a:ext uri="{FF2B5EF4-FFF2-40B4-BE49-F238E27FC236}">
              <a16:creationId xmlns:a16="http://schemas.microsoft.com/office/drawing/2014/main" id="{A9F7D068-A44C-4D13-BB38-D41E3F93EE18}"/>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1" name="直線コネクタ 630">
          <a:extLst>
            <a:ext uri="{FF2B5EF4-FFF2-40B4-BE49-F238E27FC236}">
              <a16:creationId xmlns:a16="http://schemas.microsoft.com/office/drawing/2014/main" id="{D5AA5BD8-331E-4BAD-8D18-C57C9C970174}"/>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2" name="テキスト ボックス 631">
          <a:extLst>
            <a:ext uri="{FF2B5EF4-FFF2-40B4-BE49-F238E27FC236}">
              <a16:creationId xmlns:a16="http://schemas.microsoft.com/office/drawing/2014/main" id="{ED8C3C86-0B57-4837-93AA-8E5456C51BB7}"/>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3" name="直線コネクタ 632">
          <a:extLst>
            <a:ext uri="{FF2B5EF4-FFF2-40B4-BE49-F238E27FC236}">
              <a16:creationId xmlns:a16="http://schemas.microsoft.com/office/drawing/2014/main" id="{25B6D821-176E-4341-8168-E132C28C31AC}"/>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4" name="【保健センター・保健所】&#10;有形固定資産減価償却率グラフ枠">
          <a:extLst>
            <a:ext uri="{FF2B5EF4-FFF2-40B4-BE49-F238E27FC236}">
              <a16:creationId xmlns:a16="http://schemas.microsoft.com/office/drawing/2014/main" id="{10B05BB7-DF6A-4510-BD46-261CF1295725}"/>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78377</xdr:rowOff>
    </xdr:from>
    <xdr:to>
      <xdr:col>85</xdr:col>
      <xdr:colOff>126364</xdr:colOff>
      <xdr:row>64</xdr:row>
      <xdr:rowOff>130628</xdr:rowOff>
    </xdr:to>
    <xdr:cxnSp macro="">
      <xdr:nvCxnSpPr>
        <xdr:cNvPr id="635" name="直線コネクタ 634">
          <a:extLst>
            <a:ext uri="{FF2B5EF4-FFF2-40B4-BE49-F238E27FC236}">
              <a16:creationId xmlns:a16="http://schemas.microsoft.com/office/drawing/2014/main" id="{D0922E3F-AEAE-4BB5-B90F-4533B9C86CC3}"/>
            </a:ext>
          </a:extLst>
        </xdr:cNvPr>
        <xdr:cNvCxnSpPr/>
      </xdr:nvCxnSpPr>
      <xdr:spPr>
        <a:xfrm flipV="1">
          <a:off x="16318864" y="9508127"/>
          <a:ext cx="0" cy="15953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636" name="【保健センター・保健所】&#10;有形固定資産減価償却率最小値テキスト">
          <a:extLst>
            <a:ext uri="{FF2B5EF4-FFF2-40B4-BE49-F238E27FC236}">
              <a16:creationId xmlns:a16="http://schemas.microsoft.com/office/drawing/2014/main" id="{31D8B2E1-7634-4A24-B382-E8FB76F5AC4C}"/>
            </a:ext>
          </a:extLst>
        </xdr:cNvPr>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637" name="直線コネクタ 636">
          <a:extLst>
            <a:ext uri="{FF2B5EF4-FFF2-40B4-BE49-F238E27FC236}">
              <a16:creationId xmlns:a16="http://schemas.microsoft.com/office/drawing/2014/main" id="{27F2FA80-73EE-4CAB-B3AA-30DC43EB3AAF}"/>
            </a:ext>
          </a:extLst>
        </xdr:cNvPr>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25054</xdr:rowOff>
    </xdr:from>
    <xdr:ext cx="340478" cy="259045"/>
    <xdr:sp macro="" textlink="">
      <xdr:nvSpPr>
        <xdr:cNvPr id="638" name="【保健センター・保健所】&#10;有形固定資産減価償却率最大値テキスト">
          <a:extLst>
            <a:ext uri="{FF2B5EF4-FFF2-40B4-BE49-F238E27FC236}">
              <a16:creationId xmlns:a16="http://schemas.microsoft.com/office/drawing/2014/main" id="{7D41649C-97B3-4B24-8200-4861878CD4D0}"/>
            </a:ext>
          </a:extLst>
        </xdr:cNvPr>
        <xdr:cNvSpPr txBox="1"/>
      </xdr:nvSpPr>
      <xdr:spPr>
        <a:xfrm>
          <a:off x="16357600" y="928335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78377</xdr:rowOff>
    </xdr:from>
    <xdr:to>
      <xdr:col>86</xdr:col>
      <xdr:colOff>25400</xdr:colOff>
      <xdr:row>55</xdr:row>
      <xdr:rowOff>78377</xdr:rowOff>
    </xdr:to>
    <xdr:cxnSp macro="">
      <xdr:nvCxnSpPr>
        <xdr:cNvPr id="639" name="直線コネクタ 638">
          <a:extLst>
            <a:ext uri="{FF2B5EF4-FFF2-40B4-BE49-F238E27FC236}">
              <a16:creationId xmlns:a16="http://schemas.microsoft.com/office/drawing/2014/main" id="{DAADA22F-B93C-430C-B7B0-FD2741CB0846}"/>
            </a:ext>
          </a:extLst>
        </xdr:cNvPr>
        <xdr:cNvCxnSpPr/>
      </xdr:nvCxnSpPr>
      <xdr:spPr>
        <a:xfrm>
          <a:off x="16230600" y="9508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4371</xdr:rowOff>
    </xdr:from>
    <xdr:ext cx="405111" cy="259045"/>
    <xdr:sp macro="" textlink="">
      <xdr:nvSpPr>
        <xdr:cNvPr id="640" name="【保健センター・保健所】&#10;有形固定資産減価償却率平均値テキスト">
          <a:extLst>
            <a:ext uri="{FF2B5EF4-FFF2-40B4-BE49-F238E27FC236}">
              <a16:creationId xmlns:a16="http://schemas.microsoft.com/office/drawing/2014/main" id="{E134F571-0F4B-4ED4-9C4B-36A691E25440}"/>
            </a:ext>
          </a:extLst>
        </xdr:cNvPr>
        <xdr:cNvSpPr txBox="1"/>
      </xdr:nvSpPr>
      <xdr:spPr>
        <a:xfrm>
          <a:off x="16357600" y="1029137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25944</xdr:rowOff>
    </xdr:from>
    <xdr:to>
      <xdr:col>85</xdr:col>
      <xdr:colOff>177800</xdr:colOff>
      <xdr:row>60</xdr:row>
      <xdr:rowOff>127544</xdr:rowOff>
    </xdr:to>
    <xdr:sp macro="" textlink="">
      <xdr:nvSpPr>
        <xdr:cNvPr id="641" name="フローチャート: 判断 640">
          <a:extLst>
            <a:ext uri="{FF2B5EF4-FFF2-40B4-BE49-F238E27FC236}">
              <a16:creationId xmlns:a16="http://schemas.microsoft.com/office/drawing/2014/main" id="{5F191DC8-4193-4B16-BF6D-704A8A7C2FF8}"/>
            </a:ext>
          </a:extLst>
        </xdr:cNvPr>
        <xdr:cNvSpPr/>
      </xdr:nvSpPr>
      <xdr:spPr>
        <a:xfrm>
          <a:off x="16268700" y="10312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3084</xdr:rowOff>
    </xdr:from>
    <xdr:to>
      <xdr:col>81</xdr:col>
      <xdr:colOff>101600</xdr:colOff>
      <xdr:row>60</xdr:row>
      <xdr:rowOff>104684</xdr:rowOff>
    </xdr:to>
    <xdr:sp macro="" textlink="">
      <xdr:nvSpPr>
        <xdr:cNvPr id="642" name="フローチャート: 判断 641">
          <a:extLst>
            <a:ext uri="{FF2B5EF4-FFF2-40B4-BE49-F238E27FC236}">
              <a16:creationId xmlns:a16="http://schemas.microsoft.com/office/drawing/2014/main" id="{1B53D36E-5908-45B1-868F-8C3573A87CA6}"/>
            </a:ext>
          </a:extLst>
        </xdr:cNvPr>
        <xdr:cNvSpPr/>
      </xdr:nvSpPr>
      <xdr:spPr>
        <a:xfrm>
          <a:off x="15430500" y="10290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1451</xdr:rowOff>
    </xdr:from>
    <xdr:to>
      <xdr:col>76</xdr:col>
      <xdr:colOff>165100</xdr:colOff>
      <xdr:row>60</xdr:row>
      <xdr:rowOff>103051</xdr:rowOff>
    </xdr:to>
    <xdr:sp macro="" textlink="">
      <xdr:nvSpPr>
        <xdr:cNvPr id="643" name="フローチャート: 判断 642">
          <a:extLst>
            <a:ext uri="{FF2B5EF4-FFF2-40B4-BE49-F238E27FC236}">
              <a16:creationId xmlns:a16="http://schemas.microsoft.com/office/drawing/2014/main" id="{5C2DC7D8-7234-44D4-92B7-319BD21BEB6F}"/>
            </a:ext>
          </a:extLst>
        </xdr:cNvPr>
        <xdr:cNvSpPr/>
      </xdr:nvSpPr>
      <xdr:spPr>
        <a:xfrm>
          <a:off x="14541500" y="1028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148409</xdr:rowOff>
    </xdr:from>
    <xdr:to>
      <xdr:col>72</xdr:col>
      <xdr:colOff>38100</xdr:colOff>
      <xdr:row>60</xdr:row>
      <xdr:rowOff>78559</xdr:rowOff>
    </xdr:to>
    <xdr:sp macro="" textlink="">
      <xdr:nvSpPr>
        <xdr:cNvPr id="644" name="フローチャート: 判断 643">
          <a:extLst>
            <a:ext uri="{FF2B5EF4-FFF2-40B4-BE49-F238E27FC236}">
              <a16:creationId xmlns:a16="http://schemas.microsoft.com/office/drawing/2014/main" id="{666A1632-2DB5-465E-AA26-601E2700CEED}"/>
            </a:ext>
          </a:extLst>
        </xdr:cNvPr>
        <xdr:cNvSpPr/>
      </xdr:nvSpPr>
      <xdr:spPr>
        <a:xfrm>
          <a:off x="13652500" y="10263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119017</xdr:rowOff>
    </xdr:from>
    <xdr:to>
      <xdr:col>67</xdr:col>
      <xdr:colOff>101600</xdr:colOff>
      <xdr:row>60</xdr:row>
      <xdr:rowOff>49167</xdr:rowOff>
    </xdr:to>
    <xdr:sp macro="" textlink="">
      <xdr:nvSpPr>
        <xdr:cNvPr id="645" name="フローチャート: 判断 644">
          <a:extLst>
            <a:ext uri="{FF2B5EF4-FFF2-40B4-BE49-F238E27FC236}">
              <a16:creationId xmlns:a16="http://schemas.microsoft.com/office/drawing/2014/main" id="{4FC94DAF-CCE6-40BE-B95F-EFD76D5A4592}"/>
            </a:ext>
          </a:extLst>
        </xdr:cNvPr>
        <xdr:cNvSpPr/>
      </xdr:nvSpPr>
      <xdr:spPr>
        <a:xfrm>
          <a:off x="12763500" y="10234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6" name="テキスト ボックス 645">
          <a:extLst>
            <a:ext uri="{FF2B5EF4-FFF2-40B4-BE49-F238E27FC236}">
              <a16:creationId xmlns:a16="http://schemas.microsoft.com/office/drawing/2014/main" id="{BE105C71-EFBF-4BF6-B643-8254F092C7FB}"/>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7" name="テキスト ボックス 646">
          <a:extLst>
            <a:ext uri="{FF2B5EF4-FFF2-40B4-BE49-F238E27FC236}">
              <a16:creationId xmlns:a16="http://schemas.microsoft.com/office/drawing/2014/main" id="{D8B8B3BE-6638-41C9-B06E-A00DD3157F5A}"/>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8" name="テキスト ボックス 647">
          <a:extLst>
            <a:ext uri="{FF2B5EF4-FFF2-40B4-BE49-F238E27FC236}">
              <a16:creationId xmlns:a16="http://schemas.microsoft.com/office/drawing/2014/main" id="{9DA2CF1A-2BF9-47F8-AF87-C0E89BBE7905}"/>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9" name="テキスト ボックス 648">
          <a:extLst>
            <a:ext uri="{FF2B5EF4-FFF2-40B4-BE49-F238E27FC236}">
              <a16:creationId xmlns:a16="http://schemas.microsoft.com/office/drawing/2014/main" id="{19BA18F4-D5F9-4DDF-9DBF-12D3624EE6C9}"/>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0" name="テキスト ボックス 649">
          <a:extLst>
            <a:ext uri="{FF2B5EF4-FFF2-40B4-BE49-F238E27FC236}">
              <a16:creationId xmlns:a16="http://schemas.microsoft.com/office/drawing/2014/main" id="{6ECAAC65-12F2-46DB-B49B-C19270278CF6}"/>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99423</xdr:rowOff>
    </xdr:from>
    <xdr:to>
      <xdr:col>85</xdr:col>
      <xdr:colOff>177800</xdr:colOff>
      <xdr:row>60</xdr:row>
      <xdr:rowOff>29573</xdr:rowOff>
    </xdr:to>
    <xdr:sp macro="" textlink="">
      <xdr:nvSpPr>
        <xdr:cNvPr id="651" name="楕円 650">
          <a:extLst>
            <a:ext uri="{FF2B5EF4-FFF2-40B4-BE49-F238E27FC236}">
              <a16:creationId xmlns:a16="http://schemas.microsoft.com/office/drawing/2014/main" id="{76A24549-5267-4AA8-9C70-F1A9D6A3098C}"/>
            </a:ext>
          </a:extLst>
        </xdr:cNvPr>
        <xdr:cNvSpPr/>
      </xdr:nvSpPr>
      <xdr:spPr>
        <a:xfrm>
          <a:off x="16268700" y="10214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122300</xdr:rowOff>
    </xdr:from>
    <xdr:ext cx="405111" cy="259045"/>
    <xdr:sp macro="" textlink="">
      <xdr:nvSpPr>
        <xdr:cNvPr id="652" name="【保健センター・保健所】&#10;有形固定資産減価償却率該当値テキスト">
          <a:extLst>
            <a:ext uri="{FF2B5EF4-FFF2-40B4-BE49-F238E27FC236}">
              <a16:creationId xmlns:a16="http://schemas.microsoft.com/office/drawing/2014/main" id="{A3939CD3-F0E8-4AF6-8C6D-1AB5A121A672}"/>
            </a:ext>
          </a:extLst>
        </xdr:cNvPr>
        <xdr:cNvSpPr txBox="1"/>
      </xdr:nvSpPr>
      <xdr:spPr>
        <a:xfrm>
          <a:off x="16357600" y="100664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55335</xdr:rowOff>
    </xdr:from>
    <xdr:to>
      <xdr:col>81</xdr:col>
      <xdr:colOff>101600</xdr:colOff>
      <xdr:row>59</xdr:row>
      <xdr:rowOff>156935</xdr:rowOff>
    </xdr:to>
    <xdr:sp macro="" textlink="">
      <xdr:nvSpPr>
        <xdr:cNvPr id="653" name="楕円 652">
          <a:extLst>
            <a:ext uri="{FF2B5EF4-FFF2-40B4-BE49-F238E27FC236}">
              <a16:creationId xmlns:a16="http://schemas.microsoft.com/office/drawing/2014/main" id="{8F61B45C-D290-4669-9A65-77E36F69EC2F}"/>
            </a:ext>
          </a:extLst>
        </xdr:cNvPr>
        <xdr:cNvSpPr/>
      </xdr:nvSpPr>
      <xdr:spPr>
        <a:xfrm>
          <a:off x="15430500" y="10170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106135</xdr:rowOff>
    </xdr:from>
    <xdr:to>
      <xdr:col>85</xdr:col>
      <xdr:colOff>127000</xdr:colOff>
      <xdr:row>59</xdr:row>
      <xdr:rowOff>150223</xdr:rowOff>
    </xdr:to>
    <xdr:cxnSp macro="">
      <xdr:nvCxnSpPr>
        <xdr:cNvPr id="654" name="直線コネクタ 653">
          <a:extLst>
            <a:ext uri="{FF2B5EF4-FFF2-40B4-BE49-F238E27FC236}">
              <a16:creationId xmlns:a16="http://schemas.microsoft.com/office/drawing/2014/main" id="{3F5C94BD-5738-4623-8F7B-1F93E96CE266}"/>
            </a:ext>
          </a:extLst>
        </xdr:cNvPr>
        <xdr:cNvCxnSpPr/>
      </xdr:nvCxnSpPr>
      <xdr:spPr>
        <a:xfrm>
          <a:off x="15481300" y="10221685"/>
          <a:ext cx="838200" cy="44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11249</xdr:rowOff>
    </xdr:from>
    <xdr:to>
      <xdr:col>76</xdr:col>
      <xdr:colOff>165100</xdr:colOff>
      <xdr:row>59</xdr:row>
      <xdr:rowOff>112849</xdr:rowOff>
    </xdr:to>
    <xdr:sp macro="" textlink="">
      <xdr:nvSpPr>
        <xdr:cNvPr id="655" name="楕円 654">
          <a:extLst>
            <a:ext uri="{FF2B5EF4-FFF2-40B4-BE49-F238E27FC236}">
              <a16:creationId xmlns:a16="http://schemas.microsoft.com/office/drawing/2014/main" id="{3CB55472-BF93-431D-A8D0-11EF9CB3E37E}"/>
            </a:ext>
          </a:extLst>
        </xdr:cNvPr>
        <xdr:cNvSpPr/>
      </xdr:nvSpPr>
      <xdr:spPr>
        <a:xfrm>
          <a:off x="14541500" y="10126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62049</xdr:rowOff>
    </xdr:from>
    <xdr:to>
      <xdr:col>81</xdr:col>
      <xdr:colOff>50800</xdr:colOff>
      <xdr:row>59</xdr:row>
      <xdr:rowOff>106135</xdr:rowOff>
    </xdr:to>
    <xdr:cxnSp macro="">
      <xdr:nvCxnSpPr>
        <xdr:cNvPr id="656" name="直線コネクタ 655">
          <a:extLst>
            <a:ext uri="{FF2B5EF4-FFF2-40B4-BE49-F238E27FC236}">
              <a16:creationId xmlns:a16="http://schemas.microsoft.com/office/drawing/2014/main" id="{1DEB5C2B-8515-47B1-8A1D-B0EA466E4F35}"/>
            </a:ext>
          </a:extLst>
        </xdr:cNvPr>
        <xdr:cNvCxnSpPr/>
      </xdr:nvCxnSpPr>
      <xdr:spPr>
        <a:xfrm>
          <a:off x="14592300" y="10177599"/>
          <a:ext cx="889000" cy="44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138612</xdr:rowOff>
    </xdr:from>
    <xdr:to>
      <xdr:col>72</xdr:col>
      <xdr:colOff>38100</xdr:colOff>
      <xdr:row>59</xdr:row>
      <xdr:rowOff>68762</xdr:rowOff>
    </xdr:to>
    <xdr:sp macro="" textlink="">
      <xdr:nvSpPr>
        <xdr:cNvPr id="657" name="楕円 656">
          <a:extLst>
            <a:ext uri="{FF2B5EF4-FFF2-40B4-BE49-F238E27FC236}">
              <a16:creationId xmlns:a16="http://schemas.microsoft.com/office/drawing/2014/main" id="{56B4B9BF-7020-4A61-9534-642D4FFED885}"/>
            </a:ext>
          </a:extLst>
        </xdr:cNvPr>
        <xdr:cNvSpPr/>
      </xdr:nvSpPr>
      <xdr:spPr>
        <a:xfrm>
          <a:off x="13652500" y="10082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17962</xdr:rowOff>
    </xdr:from>
    <xdr:to>
      <xdr:col>76</xdr:col>
      <xdr:colOff>114300</xdr:colOff>
      <xdr:row>59</xdr:row>
      <xdr:rowOff>62049</xdr:rowOff>
    </xdr:to>
    <xdr:cxnSp macro="">
      <xdr:nvCxnSpPr>
        <xdr:cNvPr id="658" name="直線コネクタ 657">
          <a:extLst>
            <a:ext uri="{FF2B5EF4-FFF2-40B4-BE49-F238E27FC236}">
              <a16:creationId xmlns:a16="http://schemas.microsoft.com/office/drawing/2014/main" id="{6D775FA8-553D-480E-B5E3-4A246D608C10}"/>
            </a:ext>
          </a:extLst>
        </xdr:cNvPr>
        <xdr:cNvCxnSpPr/>
      </xdr:nvCxnSpPr>
      <xdr:spPr>
        <a:xfrm>
          <a:off x="13703300" y="10133512"/>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94524</xdr:rowOff>
    </xdr:from>
    <xdr:to>
      <xdr:col>67</xdr:col>
      <xdr:colOff>101600</xdr:colOff>
      <xdr:row>59</xdr:row>
      <xdr:rowOff>24674</xdr:rowOff>
    </xdr:to>
    <xdr:sp macro="" textlink="">
      <xdr:nvSpPr>
        <xdr:cNvPr id="659" name="楕円 658">
          <a:extLst>
            <a:ext uri="{FF2B5EF4-FFF2-40B4-BE49-F238E27FC236}">
              <a16:creationId xmlns:a16="http://schemas.microsoft.com/office/drawing/2014/main" id="{4B63CD75-AD2D-4062-8C37-FF4F3061E833}"/>
            </a:ext>
          </a:extLst>
        </xdr:cNvPr>
        <xdr:cNvSpPr/>
      </xdr:nvSpPr>
      <xdr:spPr>
        <a:xfrm>
          <a:off x="12763500" y="10038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145324</xdr:rowOff>
    </xdr:from>
    <xdr:to>
      <xdr:col>71</xdr:col>
      <xdr:colOff>177800</xdr:colOff>
      <xdr:row>59</xdr:row>
      <xdr:rowOff>17962</xdr:rowOff>
    </xdr:to>
    <xdr:cxnSp macro="">
      <xdr:nvCxnSpPr>
        <xdr:cNvPr id="660" name="直線コネクタ 659">
          <a:extLst>
            <a:ext uri="{FF2B5EF4-FFF2-40B4-BE49-F238E27FC236}">
              <a16:creationId xmlns:a16="http://schemas.microsoft.com/office/drawing/2014/main" id="{97F6A603-4F49-4992-A987-8825E3455882}"/>
            </a:ext>
          </a:extLst>
        </xdr:cNvPr>
        <xdr:cNvCxnSpPr/>
      </xdr:nvCxnSpPr>
      <xdr:spPr>
        <a:xfrm>
          <a:off x="12814300" y="10089424"/>
          <a:ext cx="889000" cy="44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95811</xdr:rowOff>
    </xdr:from>
    <xdr:ext cx="405111" cy="259045"/>
    <xdr:sp macro="" textlink="">
      <xdr:nvSpPr>
        <xdr:cNvPr id="661" name="n_1aveValue【保健センター・保健所】&#10;有形固定資産減価償却率">
          <a:extLst>
            <a:ext uri="{FF2B5EF4-FFF2-40B4-BE49-F238E27FC236}">
              <a16:creationId xmlns:a16="http://schemas.microsoft.com/office/drawing/2014/main" id="{733EC0B4-5AD4-47F4-B8EC-26BDCA6A1D3A}"/>
            </a:ext>
          </a:extLst>
        </xdr:cNvPr>
        <xdr:cNvSpPr txBox="1"/>
      </xdr:nvSpPr>
      <xdr:spPr>
        <a:xfrm>
          <a:off x="15266044" y="103828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94178</xdr:rowOff>
    </xdr:from>
    <xdr:ext cx="405111" cy="259045"/>
    <xdr:sp macro="" textlink="">
      <xdr:nvSpPr>
        <xdr:cNvPr id="662" name="n_2aveValue【保健センター・保健所】&#10;有形固定資産減価償却率">
          <a:extLst>
            <a:ext uri="{FF2B5EF4-FFF2-40B4-BE49-F238E27FC236}">
              <a16:creationId xmlns:a16="http://schemas.microsoft.com/office/drawing/2014/main" id="{61163F56-301A-48D0-9C30-F26B79178A95}"/>
            </a:ext>
          </a:extLst>
        </xdr:cNvPr>
        <xdr:cNvSpPr txBox="1"/>
      </xdr:nvSpPr>
      <xdr:spPr>
        <a:xfrm>
          <a:off x="14389744" y="103811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69686</xdr:rowOff>
    </xdr:from>
    <xdr:ext cx="405111" cy="259045"/>
    <xdr:sp macro="" textlink="">
      <xdr:nvSpPr>
        <xdr:cNvPr id="663" name="n_3aveValue【保健センター・保健所】&#10;有形固定資産減価償却率">
          <a:extLst>
            <a:ext uri="{FF2B5EF4-FFF2-40B4-BE49-F238E27FC236}">
              <a16:creationId xmlns:a16="http://schemas.microsoft.com/office/drawing/2014/main" id="{063A8FF5-E290-425C-BEE8-EA564FB5139E}"/>
            </a:ext>
          </a:extLst>
        </xdr:cNvPr>
        <xdr:cNvSpPr txBox="1"/>
      </xdr:nvSpPr>
      <xdr:spPr>
        <a:xfrm>
          <a:off x="13500744" y="103566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40294</xdr:rowOff>
    </xdr:from>
    <xdr:ext cx="405111" cy="259045"/>
    <xdr:sp macro="" textlink="">
      <xdr:nvSpPr>
        <xdr:cNvPr id="664" name="n_4aveValue【保健センター・保健所】&#10;有形固定資産減価償却率">
          <a:extLst>
            <a:ext uri="{FF2B5EF4-FFF2-40B4-BE49-F238E27FC236}">
              <a16:creationId xmlns:a16="http://schemas.microsoft.com/office/drawing/2014/main" id="{B5A855E2-60CC-469D-A619-EDCC32511CEE}"/>
            </a:ext>
          </a:extLst>
        </xdr:cNvPr>
        <xdr:cNvSpPr txBox="1"/>
      </xdr:nvSpPr>
      <xdr:spPr>
        <a:xfrm>
          <a:off x="12611744" y="103272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2012</xdr:rowOff>
    </xdr:from>
    <xdr:ext cx="405111" cy="259045"/>
    <xdr:sp macro="" textlink="">
      <xdr:nvSpPr>
        <xdr:cNvPr id="665" name="n_1mainValue【保健センター・保健所】&#10;有形固定資産減価償却率">
          <a:extLst>
            <a:ext uri="{FF2B5EF4-FFF2-40B4-BE49-F238E27FC236}">
              <a16:creationId xmlns:a16="http://schemas.microsoft.com/office/drawing/2014/main" id="{0DF6E57E-4C6E-4B6F-8A6E-5B65BDDB6C29}"/>
            </a:ext>
          </a:extLst>
        </xdr:cNvPr>
        <xdr:cNvSpPr txBox="1"/>
      </xdr:nvSpPr>
      <xdr:spPr>
        <a:xfrm>
          <a:off x="15266044" y="9946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129376</xdr:rowOff>
    </xdr:from>
    <xdr:ext cx="405111" cy="259045"/>
    <xdr:sp macro="" textlink="">
      <xdr:nvSpPr>
        <xdr:cNvPr id="666" name="n_2mainValue【保健センター・保健所】&#10;有形固定資産減価償却率">
          <a:extLst>
            <a:ext uri="{FF2B5EF4-FFF2-40B4-BE49-F238E27FC236}">
              <a16:creationId xmlns:a16="http://schemas.microsoft.com/office/drawing/2014/main" id="{11C8A553-005C-4A7E-859C-8CD3D4C4C2E3}"/>
            </a:ext>
          </a:extLst>
        </xdr:cNvPr>
        <xdr:cNvSpPr txBox="1"/>
      </xdr:nvSpPr>
      <xdr:spPr>
        <a:xfrm>
          <a:off x="14389744" y="99020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85289</xdr:rowOff>
    </xdr:from>
    <xdr:ext cx="405111" cy="259045"/>
    <xdr:sp macro="" textlink="">
      <xdr:nvSpPr>
        <xdr:cNvPr id="667" name="n_3mainValue【保健センター・保健所】&#10;有形固定資産減価償却率">
          <a:extLst>
            <a:ext uri="{FF2B5EF4-FFF2-40B4-BE49-F238E27FC236}">
              <a16:creationId xmlns:a16="http://schemas.microsoft.com/office/drawing/2014/main" id="{620DFE9F-2950-4492-BEA0-68E4B959999D}"/>
            </a:ext>
          </a:extLst>
        </xdr:cNvPr>
        <xdr:cNvSpPr txBox="1"/>
      </xdr:nvSpPr>
      <xdr:spPr>
        <a:xfrm>
          <a:off x="13500744" y="98579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41201</xdr:rowOff>
    </xdr:from>
    <xdr:ext cx="405111" cy="259045"/>
    <xdr:sp macro="" textlink="">
      <xdr:nvSpPr>
        <xdr:cNvPr id="668" name="n_4mainValue【保健センター・保健所】&#10;有形固定資産減価償却率">
          <a:extLst>
            <a:ext uri="{FF2B5EF4-FFF2-40B4-BE49-F238E27FC236}">
              <a16:creationId xmlns:a16="http://schemas.microsoft.com/office/drawing/2014/main" id="{92AFBE59-4242-46E7-8F8F-FE924318CC8C}"/>
            </a:ext>
          </a:extLst>
        </xdr:cNvPr>
        <xdr:cNvSpPr txBox="1"/>
      </xdr:nvSpPr>
      <xdr:spPr>
        <a:xfrm>
          <a:off x="12611744" y="9813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9" name="正方形/長方形 668">
          <a:extLst>
            <a:ext uri="{FF2B5EF4-FFF2-40B4-BE49-F238E27FC236}">
              <a16:creationId xmlns:a16="http://schemas.microsoft.com/office/drawing/2014/main" id="{15C8D91B-1A3B-4655-BD71-12F7DC19DE21}"/>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0" name="正方形/長方形 669">
          <a:extLst>
            <a:ext uri="{FF2B5EF4-FFF2-40B4-BE49-F238E27FC236}">
              <a16:creationId xmlns:a16="http://schemas.microsoft.com/office/drawing/2014/main" id="{03810069-AFB1-4289-876C-90D47BBFEAD6}"/>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1" name="正方形/長方形 670">
          <a:extLst>
            <a:ext uri="{FF2B5EF4-FFF2-40B4-BE49-F238E27FC236}">
              <a16:creationId xmlns:a16="http://schemas.microsoft.com/office/drawing/2014/main" id="{3FA6490D-6615-47A8-917A-6FD443FD8037}"/>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2" name="正方形/長方形 671">
          <a:extLst>
            <a:ext uri="{FF2B5EF4-FFF2-40B4-BE49-F238E27FC236}">
              <a16:creationId xmlns:a16="http://schemas.microsoft.com/office/drawing/2014/main" id="{A9B389CE-8B92-4345-9C2E-670E466AF16C}"/>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3" name="正方形/長方形 672">
          <a:extLst>
            <a:ext uri="{FF2B5EF4-FFF2-40B4-BE49-F238E27FC236}">
              <a16:creationId xmlns:a16="http://schemas.microsoft.com/office/drawing/2014/main" id="{CEA9D1FB-72D0-4ED7-878C-EA8146048639}"/>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4" name="正方形/長方形 673">
          <a:extLst>
            <a:ext uri="{FF2B5EF4-FFF2-40B4-BE49-F238E27FC236}">
              <a16:creationId xmlns:a16="http://schemas.microsoft.com/office/drawing/2014/main" id="{71387EA7-74F3-403A-BC76-F85C4B5B2C4C}"/>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5" name="正方形/長方形 674">
          <a:extLst>
            <a:ext uri="{FF2B5EF4-FFF2-40B4-BE49-F238E27FC236}">
              <a16:creationId xmlns:a16="http://schemas.microsoft.com/office/drawing/2014/main" id="{924D71FF-D612-4767-8D2D-E2A64A0F4303}"/>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6" name="正方形/長方形 675">
          <a:extLst>
            <a:ext uri="{FF2B5EF4-FFF2-40B4-BE49-F238E27FC236}">
              <a16:creationId xmlns:a16="http://schemas.microsoft.com/office/drawing/2014/main" id="{8211DBA7-720F-4CAD-8FD3-E74FEF25A353}"/>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7" name="テキスト ボックス 676">
          <a:extLst>
            <a:ext uri="{FF2B5EF4-FFF2-40B4-BE49-F238E27FC236}">
              <a16:creationId xmlns:a16="http://schemas.microsoft.com/office/drawing/2014/main" id="{31F206A1-6579-4A58-81C8-60FB79EC69EB}"/>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8" name="直線コネクタ 677">
          <a:extLst>
            <a:ext uri="{FF2B5EF4-FFF2-40B4-BE49-F238E27FC236}">
              <a16:creationId xmlns:a16="http://schemas.microsoft.com/office/drawing/2014/main" id="{3456BE51-884D-4164-8640-D24210156096}"/>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679" name="直線コネクタ 678">
          <a:extLst>
            <a:ext uri="{FF2B5EF4-FFF2-40B4-BE49-F238E27FC236}">
              <a16:creationId xmlns:a16="http://schemas.microsoft.com/office/drawing/2014/main" id="{5BD815D1-94C8-46C4-8234-E915AD951376}"/>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80" name="テキスト ボックス 679">
          <a:extLst>
            <a:ext uri="{FF2B5EF4-FFF2-40B4-BE49-F238E27FC236}">
              <a16:creationId xmlns:a16="http://schemas.microsoft.com/office/drawing/2014/main" id="{5358EAF5-1057-45EE-B982-8513511EF7EC}"/>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81" name="直線コネクタ 680">
          <a:extLst>
            <a:ext uri="{FF2B5EF4-FFF2-40B4-BE49-F238E27FC236}">
              <a16:creationId xmlns:a16="http://schemas.microsoft.com/office/drawing/2014/main" id="{955627BD-2565-4653-ADAE-5E00AB3A337D}"/>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82" name="テキスト ボックス 681">
          <a:extLst>
            <a:ext uri="{FF2B5EF4-FFF2-40B4-BE49-F238E27FC236}">
              <a16:creationId xmlns:a16="http://schemas.microsoft.com/office/drawing/2014/main" id="{6A87480A-4D3E-4C88-B64D-38291E2BD593}"/>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83" name="直線コネクタ 682">
          <a:extLst>
            <a:ext uri="{FF2B5EF4-FFF2-40B4-BE49-F238E27FC236}">
              <a16:creationId xmlns:a16="http://schemas.microsoft.com/office/drawing/2014/main" id="{438C2666-F818-4371-9DC1-A5CD29527BA1}"/>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84" name="テキスト ボックス 683">
          <a:extLst>
            <a:ext uri="{FF2B5EF4-FFF2-40B4-BE49-F238E27FC236}">
              <a16:creationId xmlns:a16="http://schemas.microsoft.com/office/drawing/2014/main" id="{25B43FB8-F630-487B-B7D7-A1FD91B45A76}"/>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85" name="直線コネクタ 684">
          <a:extLst>
            <a:ext uri="{FF2B5EF4-FFF2-40B4-BE49-F238E27FC236}">
              <a16:creationId xmlns:a16="http://schemas.microsoft.com/office/drawing/2014/main" id="{A564E4BC-E29D-42F9-825F-D7B7D1306260}"/>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86" name="テキスト ボックス 685">
          <a:extLst>
            <a:ext uri="{FF2B5EF4-FFF2-40B4-BE49-F238E27FC236}">
              <a16:creationId xmlns:a16="http://schemas.microsoft.com/office/drawing/2014/main" id="{F78CF69D-63C4-42D7-92EE-EC8A228DB2C2}"/>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87" name="直線コネクタ 686">
          <a:extLst>
            <a:ext uri="{FF2B5EF4-FFF2-40B4-BE49-F238E27FC236}">
              <a16:creationId xmlns:a16="http://schemas.microsoft.com/office/drawing/2014/main" id="{EAE24876-CD1E-4D53-A6BA-2777107B2646}"/>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88" name="テキスト ボックス 687">
          <a:extLst>
            <a:ext uri="{FF2B5EF4-FFF2-40B4-BE49-F238E27FC236}">
              <a16:creationId xmlns:a16="http://schemas.microsoft.com/office/drawing/2014/main" id="{9307DD44-CB49-4235-A400-D9BEC1997B6D}"/>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89" name="直線コネクタ 688">
          <a:extLst>
            <a:ext uri="{FF2B5EF4-FFF2-40B4-BE49-F238E27FC236}">
              <a16:creationId xmlns:a16="http://schemas.microsoft.com/office/drawing/2014/main" id="{E3AD318A-FADC-4057-87CF-1A261454402D}"/>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690" name="テキスト ボックス 689">
          <a:extLst>
            <a:ext uri="{FF2B5EF4-FFF2-40B4-BE49-F238E27FC236}">
              <a16:creationId xmlns:a16="http://schemas.microsoft.com/office/drawing/2014/main" id="{61331076-9ED7-4423-8950-F51C8E52BAE9}"/>
            </a:ext>
          </a:extLst>
        </xdr:cNvPr>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91" name="直線コネクタ 690">
          <a:extLst>
            <a:ext uri="{FF2B5EF4-FFF2-40B4-BE49-F238E27FC236}">
              <a16:creationId xmlns:a16="http://schemas.microsoft.com/office/drawing/2014/main" id="{73233868-6826-4B26-9A4E-32510A82FA3B}"/>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2" name="テキスト ボックス 691">
          <a:extLst>
            <a:ext uri="{FF2B5EF4-FFF2-40B4-BE49-F238E27FC236}">
              <a16:creationId xmlns:a16="http://schemas.microsoft.com/office/drawing/2014/main" id="{A26BB112-0B5A-4B3B-9F19-6669376A28EE}"/>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3" name="【保健センター・保健所】&#10;一人当たり面積グラフ枠">
          <a:extLst>
            <a:ext uri="{FF2B5EF4-FFF2-40B4-BE49-F238E27FC236}">
              <a16:creationId xmlns:a16="http://schemas.microsoft.com/office/drawing/2014/main" id="{3153257E-888A-4FCA-918D-B203DF69A197}"/>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32657</xdr:rowOff>
    </xdr:from>
    <xdr:to>
      <xdr:col>116</xdr:col>
      <xdr:colOff>62864</xdr:colOff>
      <xdr:row>64</xdr:row>
      <xdr:rowOff>108857</xdr:rowOff>
    </xdr:to>
    <xdr:cxnSp macro="">
      <xdr:nvCxnSpPr>
        <xdr:cNvPr id="694" name="直線コネクタ 693">
          <a:extLst>
            <a:ext uri="{FF2B5EF4-FFF2-40B4-BE49-F238E27FC236}">
              <a16:creationId xmlns:a16="http://schemas.microsoft.com/office/drawing/2014/main" id="{558FBF2C-D738-4698-8323-1D5438D1A6CB}"/>
            </a:ext>
          </a:extLst>
        </xdr:cNvPr>
        <xdr:cNvCxnSpPr/>
      </xdr:nvCxnSpPr>
      <xdr:spPr>
        <a:xfrm flipV="1">
          <a:off x="22160864" y="9633857"/>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112684</xdr:rowOff>
    </xdr:from>
    <xdr:ext cx="469744" cy="259045"/>
    <xdr:sp macro="" textlink="">
      <xdr:nvSpPr>
        <xdr:cNvPr id="695" name="【保健センター・保健所】&#10;一人当たり面積最小値テキスト">
          <a:extLst>
            <a:ext uri="{FF2B5EF4-FFF2-40B4-BE49-F238E27FC236}">
              <a16:creationId xmlns:a16="http://schemas.microsoft.com/office/drawing/2014/main" id="{5DEE2AD3-40EE-40DB-BD38-64FDAAA368FF}"/>
            </a:ext>
          </a:extLst>
        </xdr:cNvPr>
        <xdr:cNvSpPr txBox="1"/>
      </xdr:nvSpPr>
      <xdr:spPr>
        <a:xfrm>
          <a:off x="22199600" y="11085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108857</xdr:rowOff>
    </xdr:from>
    <xdr:to>
      <xdr:col>116</xdr:col>
      <xdr:colOff>152400</xdr:colOff>
      <xdr:row>64</xdr:row>
      <xdr:rowOff>108857</xdr:rowOff>
    </xdr:to>
    <xdr:cxnSp macro="">
      <xdr:nvCxnSpPr>
        <xdr:cNvPr id="696" name="直線コネクタ 695">
          <a:extLst>
            <a:ext uri="{FF2B5EF4-FFF2-40B4-BE49-F238E27FC236}">
              <a16:creationId xmlns:a16="http://schemas.microsoft.com/office/drawing/2014/main" id="{E0060DF0-1AC9-4B8C-8C4A-8660F31BCD48}"/>
            </a:ext>
          </a:extLst>
        </xdr:cNvPr>
        <xdr:cNvCxnSpPr/>
      </xdr:nvCxnSpPr>
      <xdr:spPr>
        <a:xfrm>
          <a:off x="22072600" y="11081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150784</xdr:rowOff>
    </xdr:from>
    <xdr:ext cx="469744" cy="259045"/>
    <xdr:sp macro="" textlink="">
      <xdr:nvSpPr>
        <xdr:cNvPr id="697" name="【保健センター・保健所】&#10;一人当たり面積最大値テキスト">
          <a:extLst>
            <a:ext uri="{FF2B5EF4-FFF2-40B4-BE49-F238E27FC236}">
              <a16:creationId xmlns:a16="http://schemas.microsoft.com/office/drawing/2014/main" id="{85190AF0-FB01-4B69-9013-39A7D03CDA0F}"/>
            </a:ext>
          </a:extLst>
        </xdr:cNvPr>
        <xdr:cNvSpPr txBox="1"/>
      </xdr:nvSpPr>
      <xdr:spPr>
        <a:xfrm>
          <a:off x="22199600" y="9409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32657</xdr:rowOff>
    </xdr:from>
    <xdr:to>
      <xdr:col>116</xdr:col>
      <xdr:colOff>152400</xdr:colOff>
      <xdr:row>56</xdr:row>
      <xdr:rowOff>32657</xdr:rowOff>
    </xdr:to>
    <xdr:cxnSp macro="">
      <xdr:nvCxnSpPr>
        <xdr:cNvPr id="698" name="直線コネクタ 697">
          <a:extLst>
            <a:ext uri="{FF2B5EF4-FFF2-40B4-BE49-F238E27FC236}">
              <a16:creationId xmlns:a16="http://schemas.microsoft.com/office/drawing/2014/main" id="{4C5039C2-C5E6-498F-92C9-4AFD41E04117}"/>
            </a:ext>
          </a:extLst>
        </xdr:cNvPr>
        <xdr:cNvCxnSpPr/>
      </xdr:nvCxnSpPr>
      <xdr:spPr>
        <a:xfrm>
          <a:off x="22072600" y="9633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126292</xdr:rowOff>
    </xdr:from>
    <xdr:ext cx="469744" cy="259045"/>
    <xdr:sp macro="" textlink="">
      <xdr:nvSpPr>
        <xdr:cNvPr id="699" name="【保健センター・保健所】&#10;一人当たり面積平均値テキスト">
          <a:extLst>
            <a:ext uri="{FF2B5EF4-FFF2-40B4-BE49-F238E27FC236}">
              <a16:creationId xmlns:a16="http://schemas.microsoft.com/office/drawing/2014/main" id="{57ECD956-2972-462B-A047-5D128D0FDDC9}"/>
            </a:ext>
          </a:extLst>
        </xdr:cNvPr>
        <xdr:cNvSpPr txBox="1"/>
      </xdr:nvSpPr>
      <xdr:spPr>
        <a:xfrm>
          <a:off x="22199600" y="1058474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147865</xdr:rowOff>
    </xdr:from>
    <xdr:to>
      <xdr:col>116</xdr:col>
      <xdr:colOff>114300</xdr:colOff>
      <xdr:row>62</xdr:row>
      <xdr:rowOff>78015</xdr:rowOff>
    </xdr:to>
    <xdr:sp macro="" textlink="">
      <xdr:nvSpPr>
        <xdr:cNvPr id="700" name="フローチャート: 判断 699">
          <a:extLst>
            <a:ext uri="{FF2B5EF4-FFF2-40B4-BE49-F238E27FC236}">
              <a16:creationId xmlns:a16="http://schemas.microsoft.com/office/drawing/2014/main" id="{2F209559-DBF3-4047-99A5-8B2B3454ED7D}"/>
            </a:ext>
          </a:extLst>
        </xdr:cNvPr>
        <xdr:cNvSpPr/>
      </xdr:nvSpPr>
      <xdr:spPr>
        <a:xfrm>
          <a:off x="22110700" y="10606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147865</xdr:rowOff>
    </xdr:from>
    <xdr:to>
      <xdr:col>112</xdr:col>
      <xdr:colOff>38100</xdr:colOff>
      <xdr:row>62</xdr:row>
      <xdr:rowOff>78015</xdr:rowOff>
    </xdr:to>
    <xdr:sp macro="" textlink="">
      <xdr:nvSpPr>
        <xdr:cNvPr id="701" name="フローチャート: 判断 700">
          <a:extLst>
            <a:ext uri="{FF2B5EF4-FFF2-40B4-BE49-F238E27FC236}">
              <a16:creationId xmlns:a16="http://schemas.microsoft.com/office/drawing/2014/main" id="{4FEBA109-7154-4A63-B17F-06B4BF9C1D4F}"/>
            </a:ext>
          </a:extLst>
        </xdr:cNvPr>
        <xdr:cNvSpPr/>
      </xdr:nvSpPr>
      <xdr:spPr>
        <a:xfrm>
          <a:off x="21272500" y="10606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136978</xdr:rowOff>
    </xdr:from>
    <xdr:to>
      <xdr:col>107</xdr:col>
      <xdr:colOff>101600</xdr:colOff>
      <xdr:row>62</xdr:row>
      <xdr:rowOff>67128</xdr:rowOff>
    </xdr:to>
    <xdr:sp macro="" textlink="">
      <xdr:nvSpPr>
        <xdr:cNvPr id="702" name="フローチャート: 判断 701">
          <a:extLst>
            <a:ext uri="{FF2B5EF4-FFF2-40B4-BE49-F238E27FC236}">
              <a16:creationId xmlns:a16="http://schemas.microsoft.com/office/drawing/2014/main" id="{27B6C765-0C9A-4141-A74B-9C284DF5F33A}"/>
            </a:ext>
          </a:extLst>
        </xdr:cNvPr>
        <xdr:cNvSpPr/>
      </xdr:nvSpPr>
      <xdr:spPr>
        <a:xfrm>
          <a:off x="203835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136978</xdr:rowOff>
    </xdr:from>
    <xdr:to>
      <xdr:col>102</xdr:col>
      <xdr:colOff>165100</xdr:colOff>
      <xdr:row>62</xdr:row>
      <xdr:rowOff>67128</xdr:rowOff>
    </xdr:to>
    <xdr:sp macro="" textlink="">
      <xdr:nvSpPr>
        <xdr:cNvPr id="703" name="フローチャート: 判断 702">
          <a:extLst>
            <a:ext uri="{FF2B5EF4-FFF2-40B4-BE49-F238E27FC236}">
              <a16:creationId xmlns:a16="http://schemas.microsoft.com/office/drawing/2014/main" id="{D4C93A8D-B6B8-41C6-B0B9-198D59ADBE4E}"/>
            </a:ext>
          </a:extLst>
        </xdr:cNvPr>
        <xdr:cNvSpPr/>
      </xdr:nvSpPr>
      <xdr:spPr>
        <a:xfrm>
          <a:off x="194945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136978</xdr:rowOff>
    </xdr:from>
    <xdr:to>
      <xdr:col>98</xdr:col>
      <xdr:colOff>38100</xdr:colOff>
      <xdr:row>62</xdr:row>
      <xdr:rowOff>67128</xdr:rowOff>
    </xdr:to>
    <xdr:sp macro="" textlink="">
      <xdr:nvSpPr>
        <xdr:cNvPr id="704" name="フローチャート: 判断 703">
          <a:extLst>
            <a:ext uri="{FF2B5EF4-FFF2-40B4-BE49-F238E27FC236}">
              <a16:creationId xmlns:a16="http://schemas.microsoft.com/office/drawing/2014/main" id="{89FB9661-6426-407C-9A5A-2F882E2AD929}"/>
            </a:ext>
          </a:extLst>
        </xdr:cNvPr>
        <xdr:cNvSpPr/>
      </xdr:nvSpPr>
      <xdr:spPr>
        <a:xfrm>
          <a:off x="186055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5CE59763-D102-470F-B270-04F4D8BB0FB2}"/>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6" name="テキスト ボックス 705">
          <a:extLst>
            <a:ext uri="{FF2B5EF4-FFF2-40B4-BE49-F238E27FC236}">
              <a16:creationId xmlns:a16="http://schemas.microsoft.com/office/drawing/2014/main" id="{08E870AB-B929-46A9-AE15-1852B5AB5A0A}"/>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7" name="テキスト ボックス 706">
          <a:extLst>
            <a:ext uri="{FF2B5EF4-FFF2-40B4-BE49-F238E27FC236}">
              <a16:creationId xmlns:a16="http://schemas.microsoft.com/office/drawing/2014/main" id="{306DAF54-A006-4F92-98B9-BF003741BEB4}"/>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8" name="テキスト ボックス 707">
          <a:extLst>
            <a:ext uri="{FF2B5EF4-FFF2-40B4-BE49-F238E27FC236}">
              <a16:creationId xmlns:a16="http://schemas.microsoft.com/office/drawing/2014/main" id="{CBEB01AB-A1D0-4B3A-B6B5-2FF3E9926609}"/>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9" name="テキスト ボックス 708">
          <a:extLst>
            <a:ext uri="{FF2B5EF4-FFF2-40B4-BE49-F238E27FC236}">
              <a16:creationId xmlns:a16="http://schemas.microsoft.com/office/drawing/2014/main" id="{87C82092-2413-40A9-8BA8-F24C2634B48D}"/>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142422</xdr:rowOff>
    </xdr:from>
    <xdr:to>
      <xdr:col>116</xdr:col>
      <xdr:colOff>114300</xdr:colOff>
      <xdr:row>60</xdr:row>
      <xdr:rowOff>72572</xdr:rowOff>
    </xdr:to>
    <xdr:sp macro="" textlink="">
      <xdr:nvSpPr>
        <xdr:cNvPr id="710" name="楕円 709">
          <a:extLst>
            <a:ext uri="{FF2B5EF4-FFF2-40B4-BE49-F238E27FC236}">
              <a16:creationId xmlns:a16="http://schemas.microsoft.com/office/drawing/2014/main" id="{DE648396-48DB-40C2-92F4-7DA14FDD3CA2}"/>
            </a:ext>
          </a:extLst>
        </xdr:cNvPr>
        <xdr:cNvSpPr/>
      </xdr:nvSpPr>
      <xdr:spPr>
        <a:xfrm>
          <a:off x="22110700" y="10257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58</xdr:row>
      <xdr:rowOff>165299</xdr:rowOff>
    </xdr:from>
    <xdr:ext cx="469744" cy="259045"/>
    <xdr:sp macro="" textlink="">
      <xdr:nvSpPr>
        <xdr:cNvPr id="711" name="【保健センター・保健所】&#10;一人当たり面積該当値テキスト">
          <a:extLst>
            <a:ext uri="{FF2B5EF4-FFF2-40B4-BE49-F238E27FC236}">
              <a16:creationId xmlns:a16="http://schemas.microsoft.com/office/drawing/2014/main" id="{B86186BB-7BB5-42F9-9B88-CBB17CA0ADFF}"/>
            </a:ext>
          </a:extLst>
        </xdr:cNvPr>
        <xdr:cNvSpPr txBox="1"/>
      </xdr:nvSpPr>
      <xdr:spPr>
        <a:xfrm>
          <a:off x="22199600" y="10109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142422</xdr:rowOff>
    </xdr:from>
    <xdr:to>
      <xdr:col>112</xdr:col>
      <xdr:colOff>38100</xdr:colOff>
      <xdr:row>60</xdr:row>
      <xdr:rowOff>72572</xdr:rowOff>
    </xdr:to>
    <xdr:sp macro="" textlink="">
      <xdr:nvSpPr>
        <xdr:cNvPr id="712" name="楕円 711">
          <a:extLst>
            <a:ext uri="{FF2B5EF4-FFF2-40B4-BE49-F238E27FC236}">
              <a16:creationId xmlns:a16="http://schemas.microsoft.com/office/drawing/2014/main" id="{DA47E568-64FB-44E6-AD35-1404B101136F}"/>
            </a:ext>
          </a:extLst>
        </xdr:cNvPr>
        <xdr:cNvSpPr/>
      </xdr:nvSpPr>
      <xdr:spPr>
        <a:xfrm>
          <a:off x="21272500" y="10257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21772</xdr:rowOff>
    </xdr:from>
    <xdr:to>
      <xdr:col>116</xdr:col>
      <xdr:colOff>63500</xdr:colOff>
      <xdr:row>60</xdr:row>
      <xdr:rowOff>21772</xdr:rowOff>
    </xdr:to>
    <xdr:cxnSp macro="">
      <xdr:nvCxnSpPr>
        <xdr:cNvPr id="713" name="直線コネクタ 712">
          <a:extLst>
            <a:ext uri="{FF2B5EF4-FFF2-40B4-BE49-F238E27FC236}">
              <a16:creationId xmlns:a16="http://schemas.microsoft.com/office/drawing/2014/main" id="{91FD4E21-1536-4D9D-A626-D2849060C712}"/>
            </a:ext>
          </a:extLst>
        </xdr:cNvPr>
        <xdr:cNvCxnSpPr/>
      </xdr:nvCxnSpPr>
      <xdr:spPr>
        <a:xfrm>
          <a:off x="21323300" y="1030877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142422</xdr:rowOff>
    </xdr:from>
    <xdr:to>
      <xdr:col>107</xdr:col>
      <xdr:colOff>101600</xdr:colOff>
      <xdr:row>60</xdr:row>
      <xdr:rowOff>72572</xdr:rowOff>
    </xdr:to>
    <xdr:sp macro="" textlink="">
      <xdr:nvSpPr>
        <xdr:cNvPr id="714" name="楕円 713">
          <a:extLst>
            <a:ext uri="{FF2B5EF4-FFF2-40B4-BE49-F238E27FC236}">
              <a16:creationId xmlns:a16="http://schemas.microsoft.com/office/drawing/2014/main" id="{9398180B-9B2D-4357-B1ED-42697B2997C3}"/>
            </a:ext>
          </a:extLst>
        </xdr:cNvPr>
        <xdr:cNvSpPr/>
      </xdr:nvSpPr>
      <xdr:spPr>
        <a:xfrm>
          <a:off x="20383500" y="10257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60</xdr:row>
      <xdr:rowOff>21772</xdr:rowOff>
    </xdr:from>
    <xdr:to>
      <xdr:col>111</xdr:col>
      <xdr:colOff>177800</xdr:colOff>
      <xdr:row>60</xdr:row>
      <xdr:rowOff>21772</xdr:rowOff>
    </xdr:to>
    <xdr:cxnSp macro="">
      <xdr:nvCxnSpPr>
        <xdr:cNvPr id="715" name="直線コネクタ 714">
          <a:extLst>
            <a:ext uri="{FF2B5EF4-FFF2-40B4-BE49-F238E27FC236}">
              <a16:creationId xmlns:a16="http://schemas.microsoft.com/office/drawing/2014/main" id="{CA6ECCD1-48B1-4421-9AFD-C9C8B77BAD07}"/>
            </a:ext>
          </a:extLst>
        </xdr:cNvPr>
        <xdr:cNvCxnSpPr/>
      </xdr:nvCxnSpPr>
      <xdr:spPr>
        <a:xfrm>
          <a:off x="20434300" y="103087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142422</xdr:rowOff>
    </xdr:from>
    <xdr:to>
      <xdr:col>102</xdr:col>
      <xdr:colOff>165100</xdr:colOff>
      <xdr:row>60</xdr:row>
      <xdr:rowOff>72572</xdr:rowOff>
    </xdr:to>
    <xdr:sp macro="" textlink="">
      <xdr:nvSpPr>
        <xdr:cNvPr id="716" name="楕円 715">
          <a:extLst>
            <a:ext uri="{FF2B5EF4-FFF2-40B4-BE49-F238E27FC236}">
              <a16:creationId xmlns:a16="http://schemas.microsoft.com/office/drawing/2014/main" id="{338093E1-1747-47A3-9A31-FB4818795226}"/>
            </a:ext>
          </a:extLst>
        </xdr:cNvPr>
        <xdr:cNvSpPr/>
      </xdr:nvSpPr>
      <xdr:spPr>
        <a:xfrm>
          <a:off x="19494500" y="10257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60</xdr:row>
      <xdr:rowOff>21772</xdr:rowOff>
    </xdr:from>
    <xdr:to>
      <xdr:col>107</xdr:col>
      <xdr:colOff>50800</xdr:colOff>
      <xdr:row>60</xdr:row>
      <xdr:rowOff>21772</xdr:rowOff>
    </xdr:to>
    <xdr:cxnSp macro="">
      <xdr:nvCxnSpPr>
        <xdr:cNvPr id="717" name="直線コネクタ 716">
          <a:extLst>
            <a:ext uri="{FF2B5EF4-FFF2-40B4-BE49-F238E27FC236}">
              <a16:creationId xmlns:a16="http://schemas.microsoft.com/office/drawing/2014/main" id="{FD224348-5640-488C-951B-359EA3797E2B}"/>
            </a:ext>
          </a:extLst>
        </xdr:cNvPr>
        <xdr:cNvCxnSpPr/>
      </xdr:nvCxnSpPr>
      <xdr:spPr>
        <a:xfrm>
          <a:off x="19545300" y="103087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59</xdr:row>
      <xdr:rowOff>131535</xdr:rowOff>
    </xdr:from>
    <xdr:to>
      <xdr:col>98</xdr:col>
      <xdr:colOff>38100</xdr:colOff>
      <xdr:row>60</xdr:row>
      <xdr:rowOff>61685</xdr:rowOff>
    </xdr:to>
    <xdr:sp macro="" textlink="">
      <xdr:nvSpPr>
        <xdr:cNvPr id="718" name="楕円 717">
          <a:extLst>
            <a:ext uri="{FF2B5EF4-FFF2-40B4-BE49-F238E27FC236}">
              <a16:creationId xmlns:a16="http://schemas.microsoft.com/office/drawing/2014/main" id="{82D8FC32-EB93-4E89-B1BD-E255D1978C36}"/>
            </a:ext>
          </a:extLst>
        </xdr:cNvPr>
        <xdr:cNvSpPr/>
      </xdr:nvSpPr>
      <xdr:spPr>
        <a:xfrm>
          <a:off x="18605500" y="10247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60</xdr:row>
      <xdr:rowOff>10885</xdr:rowOff>
    </xdr:from>
    <xdr:to>
      <xdr:col>102</xdr:col>
      <xdr:colOff>114300</xdr:colOff>
      <xdr:row>60</xdr:row>
      <xdr:rowOff>21772</xdr:rowOff>
    </xdr:to>
    <xdr:cxnSp macro="">
      <xdr:nvCxnSpPr>
        <xdr:cNvPr id="719" name="直線コネクタ 718">
          <a:extLst>
            <a:ext uri="{FF2B5EF4-FFF2-40B4-BE49-F238E27FC236}">
              <a16:creationId xmlns:a16="http://schemas.microsoft.com/office/drawing/2014/main" id="{005D9526-1E4A-493C-BAFB-5D6C6416F1D0}"/>
            </a:ext>
          </a:extLst>
        </xdr:cNvPr>
        <xdr:cNvCxnSpPr/>
      </xdr:nvCxnSpPr>
      <xdr:spPr>
        <a:xfrm>
          <a:off x="18656300" y="10297885"/>
          <a:ext cx="8890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69142</xdr:rowOff>
    </xdr:from>
    <xdr:ext cx="469744" cy="259045"/>
    <xdr:sp macro="" textlink="">
      <xdr:nvSpPr>
        <xdr:cNvPr id="720" name="n_1aveValue【保健センター・保健所】&#10;一人当たり面積">
          <a:extLst>
            <a:ext uri="{FF2B5EF4-FFF2-40B4-BE49-F238E27FC236}">
              <a16:creationId xmlns:a16="http://schemas.microsoft.com/office/drawing/2014/main" id="{E4A9BE5A-5BFA-4359-BCE8-036C03F9013E}"/>
            </a:ext>
          </a:extLst>
        </xdr:cNvPr>
        <xdr:cNvSpPr txBox="1"/>
      </xdr:nvSpPr>
      <xdr:spPr>
        <a:xfrm>
          <a:off x="21075727" y="10699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58255</xdr:rowOff>
    </xdr:from>
    <xdr:ext cx="469744" cy="259045"/>
    <xdr:sp macro="" textlink="">
      <xdr:nvSpPr>
        <xdr:cNvPr id="721" name="n_2aveValue【保健センター・保健所】&#10;一人当たり面積">
          <a:extLst>
            <a:ext uri="{FF2B5EF4-FFF2-40B4-BE49-F238E27FC236}">
              <a16:creationId xmlns:a16="http://schemas.microsoft.com/office/drawing/2014/main" id="{1EC0376C-C5EA-44A2-98F6-9BFB5C257426}"/>
            </a:ext>
          </a:extLst>
        </xdr:cNvPr>
        <xdr:cNvSpPr txBox="1"/>
      </xdr:nvSpPr>
      <xdr:spPr>
        <a:xfrm>
          <a:off x="20199427" y="10688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58255</xdr:rowOff>
    </xdr:from>
    <xdr:ext cx="469744" cy="259045"/>
    <xdr:sp macro="" textlink="">
      <xdr:nvSpPr>
        <xdr:cNvPr id="722" name="n_3aveValue【保健センター・保健所】&#10;一人当たり面積">
          <a:extLst>
            <a:ext uri="{FF2B5EF4-FFF2-40B4-BE49-F238E27FC236}">
              <a16:creationId xmlns:a16="http://schemas.microsoft.com/office/drawing/2014/main" id="{3414C862-8AF1-4195-86C3-AD1A514D5653}"/>
            </a:ext>
          </a:extLst>
        </xdr:cNvPr>
        <xdr:cNvSpPr txBox="1"/>
      </xdr:nvSpPr>
      <xdr:spPr>
        <a:xfrm>
          <a:off x="19310427" y="10688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58255</xdr:rowOff>
    </xdr:from>
    <xdr:ext cx="469744" cy="259045"/>
    <xdr:sp macro="" textlink="">
      <xdr:nvSpPr>
        <xdr:cNvPr id="723" name="n_4aveValue【保健センター・保健所】&#10;一人当たり面積">
          <a:extLst>
            <a:ext uri="{FF2B5EF4-FFF2-40B4-BE49-F238E27FC236}">
              <a16:creationId xmlns:a16="http://schemas.microsoft.com/office/drawing/2014/main" id="{65989735-4605-4147-966B-49CC684035D3}"/>
            </a:ext>
          </a:extLst>
        </xdr:cNvPr>
        <xdr:cNvSpPr txBox="1"/>
      </xdr:nvSpPr>
      <xdr:spPr>
        <a:xfrm>
          <a:off x="18421427" y="10688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58</xdr:row>
      <xdr:rowOff>89099</xdr:rowOff>
    </xdr:from>
    <xdr:ext cx="469744" cy="259045"/>
    <xdr:sp macro="" textlink="">
      <xdr:nvSpPr>
        <xdr:cNvPr id="724" name="n_1mainValue【保健センター・保健所】&#10;一人当たり面積">
          <a:extLst>
            <a:ext uri="{FF2B5EF4-FFF2-40B4-BE49-F238E27FC236}">
              <a16:creationId xmlns:a16="http://schemas.microsoft.com/office/drawing/2014/main" id="{567B8E18-1F7A-49E6-89D9-72BD954B9999}"/>
            </a:ext>
          </a:extLst>
        </xdr:cNvPr>
        <xdr:cNvSpPr txBox="1"/>
      </xdr:nvSpPr>
      <xdr:spPr>
        <a:xfrm>
          <a:off x="21075727" y="10033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89099</xdr:rowOff>
    </xdr:from>
    <xdr:ext cx="469744" cy="259045"/>
    <xdr:sp macro="" textlink="">
      <xdr:nvSpPr>
        <xdr:cNvPr id="725" name="n_2mainValue【保健センター・保健所】&#10;一人当たり面積">
          <a:extLst>
            <a:ext uri="{FF2B5EF4-FFF2-40B4-BE49-F238E27FC236}">
              <a16:creationId xmlns:a16="http://schemas.microsoft.com/office/drawing/2014/main" id="{244C5394-8F50-4401-96C6-AE8EE5268754}"/>
            </a:ext>
          </a:extLst>
        </xdr:cNvPr>
        <xdr:cNvSpPr txBox="1"/>
      </xdr:nvSpPr>
      <xdr:spPr>
        <a:xfrm>
          <a:off x="20199427" y="10033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89099</xdr:rowOff>
    </xdr:from>
    <xdr:ext cx="469744" cy="259045"/>
    <xdr:sp macro="" textlink="">
      <xdr:nvSpPr>
        <xdr:cNvPr id="726" name="n_3mainValue【保健センター・保健所】&#10;一人当たり面積">
          <a:extLst>
            <a:ext uri="{FF2B5EF4-FFF2-40B4-BE49-F238E27FC236}">
              <a16:creationId xmlns:a16="http://schemas.microsoft.com/office/drawing/2014/main" id="{55B6CAFA-B86B-4D8C-85E0-C030521FF702}"/>
            </a:ext>
          </a:extLst>
        </xdr:cNvPr>
        <xdr:cNvSpPr txBox="1"/>
      </xdr:nvSpPr>
      <xdr:spPr>
        <a:xfrm>
          <a:off x="19310427" y="10033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78212</xdr:rowOff>
    </xdr:from>
    <xdr:ext cx="469744" cy="259045"/>
    <xdr:sp macro="" textlink="">
      <xdr:nvSpPr>
        <xdr:cNvPr id="727" name="n_4mainValue【保健センター・保健所】&#10;一人当たり面積">
          <a:extLst>
            <a:ext uri="{FF2B5EF4-FFF2-40B4-BE49-F238E27FC236}">
              <a16:creationId xmlns:a16="http://schemas.microsoft.com/office/drawing/2014/main" id="{FA5E9D4E-CD0D-4033-A9D7-22D94959BA00}"/>
            </a:ext>
          </a:extLst>
        </xdr:cNvPr>
        <xdr:cNvSpPr txBox="1"/>
      </xdr:nvSpPr>
      <xdr:spPr>
        <a:xfrm>
          <a:off x="18421427" y="10022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8" name="正方形/長方形 727">
          <a:extLst>
            <a:ext uri="{FF2B5EF4-FFF2-40B4-BE49-F238E27FC236}">
              <a16:creationId xmlns:a16="http://schemas.microsoft.com/office/drawing/2014/main" id="{64C930E5-9C9A-4B33-B944-46D684281B6B}"/>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9" name="正方形/長方形 728">
          <a:extLst>
            <a:ext uri="{FF2B5EF4-FFF2-40B4-BE49-F238E27FC236}">
              <a16:creationId xmlns:a16="http://schemas.microsoft.com/office/drawing/2014/main" id="{A4C201A8-7B85-4A3F-AA8D-7EB2CC60FA96}"/>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30" name="正方形/長方形 729">
          <a:extLst>
            <a:ext uri="{FF2B5EF4-FFF2-40B4-BE49-F238E27FC236}">
              <a16:creationId xmlns:a16="http://schemas.microsoft.com/office/drawing/2014/main" id="{5B426B50-AC8D-48EC-B0A7-C8C4BBF25F81}"/>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31" name="正方形/長方形 730">
          <a:extLst>
            <a:ext uri="{FF2B5EF4-FFF2-40B4-BE49-F238E27FC236}">
              <a16:creationId xmlns:a16="http://schemas.microsoft.com/office/drawing/2014/main" id="{A2A5C82D-FEE7-4E04-9DA8-95160E106D1B}"/>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2" name="正方形/長方形 731">
          <a:extLst>
            <a:ext uri="{FF2B5EF4-FFF2-40B4-BE49-F238E27FC236}">
              <a16:creationId xmlns:a16="http://schemas.microsoft.com/office/drawing/2014/main" id="{F76E9E46-18CE-4537-8946-13B478EB624A}"/>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3" name="正方形/長方形 732">
          <a:extLst>
            <a:ext uri="{FF2B5EF4-FFF2-40B4-BE49-F238E27FC236}">
              <a16:creationId xmlns:a16="http://schemas.microsoft.com/office/drawing/2014/main" id="{484C09D6-E61A-490A-B672-4634A1F63BCC}"/>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4" name="正方形/長方形 733">
          <a:extLst>
            <a:ext uri="{FF2B5EF4-FFF2-40B4-BE49-F238E27FC236}">
              <a16:creationId xmlns:a16="http://schemas.microsoft.com/office/drawing/2014/main" id="{3E695344-5C75-4F00-895B-2C27FF23CC1D}"/>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5" name="正方形/長方形 734">
          <a:extLst>
            <a:ext uri="{FF2B5EF4-FFF2-40B4-BE49-F238E27FC236}">
              <a16:creationId xmlns:a16="http://schemas.microsoft.com/office/drawing/2014/main" id="{48E38EB6-DCC8-42B8-9E73-4590B6FC7A79}"/>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6" name="テキスト ボックス 735">
          <a:extLst>
            <a:ext uri="{FF2B5EF4-FFF2-40B4-BE49-F238E27FC236}">
              <a16:creationId xmlns:a16="http://schemas.microsoft.com/office/drawing/2014/main" id="{B31BA67E-E994-4C69-BC26-22244F04CD4E}"/>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7" name="直線コネクタ 736">
          <a:extLst>
            <a:ext uri="{FF2B5EF4-FFF2-40B4-BE49-F238E27FC236}">
              <a16:creationId xmlns:a16="http://schemas.microsoft.com/office/drawing/2014/main" id="{704A60DD-60DA-4BE2-BFB7-DA13DD535772}"/>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8" name="テキスト ボックス 737">
          <a:extLst>
            <a:ext uri="{FF2B5EF4-FFF2-40B4-BE49-F238E27FC236}">
              <a16:creationId xmlns:a16="http://schemas.microsoft.com/office/drawing/2014/main" id="{BB1C781E-F66E-489E-B841-4C171478A017}"/>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9" name="直線コネクタ 738">
          <a:extLst>
            <a:ext uri="{FF2B5EF4-FFF2-40B4-BE49-F238E27FC236}">
              <a16:creationId xmlns:a16="http://schemas.microsoft.com/office/drawing/2014/main" id="{1B2B2AD7-2BAD-4B6E-9548-F2BEFC4DAE8C}"/>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40" name="テキスト ボックス 739">
          <a:extLst>
            <a:ext uri="{FF2B5EF4-FFF2-40B4-BE49-F238E27FC236}">
              <a16:creationId xmlns:a16="http://schemas.microsoft.com/office/drawing/2014/main" id="{056219A3-4F42-4E28-B21D-38A8C3DE0CD7}"/>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41" name="直線コネクタ 740">
          <a:extLst>
            <a:ext uri="{FF2B5EF4-FFF2-40B4-BE49-F238E27FC236}">
              <a16:creationId xmlns:a16="http://schemas.microsoft.com/office/drawing/2014/main" id="{63E6BCB4-D5C0-439D-9825-B97FFD72DF9E}"/>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42" name="テキスト ボックス 741">
          <a:extLst>
            <a:ext uri="{FF2B5EF4-FFF2-40B4-BE49-F238E27FC236}">
              <a16:creationId xmlns:a16="http://schemas.microsoft.com/office/drawing/2014/main" id="{A617064C-7F76-48E4-B5BF-E7F8D5D43288}"/>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43" name="直線コネクタ 742">
          <a:extLst>
            <a:ext uri="{FF2B5EF4-FFF2-40B4-BE49-F238E27FC236}">
              <a16:creationId xmlns:a16="http://schemas.microsoft.com/office/drawing/2014/main" id="{CA212E8B-7D0A-4223-A907-7083FE7E702E}"/>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4" name="テキスト ボックス 743">
          <a:extLst>
            <a:ext uri="{FF2B5EF4-FFF2-40B4-BE49-F238E27FC236}">
              <a16:creationId xmlns:a16="http://schemas.microsoft.com/office/drawing/2014/main" id="{4B688772-D86F-44FD-9290-E9418B1D3A49}"/>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5" name="直線コネクタ 744">
          <a:extLst>
            <a:ext uri="{FF2B5EF4-FFF2-40B4-BE49-F238E27FC236}">
              <a16:creationId xmlns:a16="http://schemas.microsoft.com/office/drawing/2014/main" id="{387D799D-1011-4372-A332-87E225FE79E5}"/>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6" name="テキスト ボックス 745">
          <a:extLst>
            <a:ext uri="{FF2B5EF4-FFF2-40B4-BE49-F238E27FC236}">
              <a16:creationId xmlns:a16="http://schemas.microsoft.com/office/drawing/2014/main" id="{D8FE4AEC-43D0-44F3-97A4-C2BD0FEA70CC}"/>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7" name="直線コネクタ 746">
          <a:extLst>
            <a:ext uri="{FF2B5EF4-FFF2-40B4-BE49-F238E27FC236}">
              <a16:creationId xmlns:a16="http://schemas.microsoft.com/office/drawing/2014/main" id="{AE9943AB-D75C-45A6-9409-E112581B034D}"/>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8" name="テキスト ボックス 747">
          <a:extLst>
            <a:ext uri="{FF2B5EF4-FFF2-40B4-BE49-F238E27FC236}">
              <a16:creationId xmlns:a16="http://schemas.microsoft.com/office/drawing/2014/main" id="{A3B47F7F-AAF2-4BB9-9D57-82D2637B1B68}"/>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9" name="直線コネクタ 748">
          <a:extLst>
            <a:ext uri="{FF2B5EF4-FFF2-40B4-BE49-F238E27FC236}">
              <a16:creationId xmlns:a16="http://schemas.microsoft.com/office/drawing/2014/main" id="{57D972B6-D3EB-464D-BDD7-4EB471F37C47}"/>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50" name="テキスト ボックス 749">
          <a:extLst>
            <a:ext uri="{FF2B5EF4-FFF2-40B4-BE49-F238E27FC236}">
              <a16:creationId xmlns:a16="http://schemas.microsoft.com/office/drawing/2014/main" id="{AF69A642-089D-40D9-8AA4-03320A0534D2}"/>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51" name="【消防施設】&#10;有形固定資産減価償却率グラフ枠">
          <a:extLst>
            <a:ext uri="{FF2B5EF4-FFF2-40B4-BE49-F238E27FC236}">
              <a16:creationId xmlns:a16="http://schemas.microsoft.com/office/drawing/2014/main" id="{389BD6ED-5294-4AD9-8BF6-7FDEDF3BAA11}"/>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70486</xdr:rowOff>
    </xdr:from>
    <xdr:to>
      <xdr:col>85</xdr:col>
      <xdr:colOff>126364</xdr:colOff>
      <xdr:row>86</xdr:row>
      <xdr:rowOff>78105</xdr:rowOff>
    </xdr:to>
    <xdr:cxnSp macro="">
      <xdr:nvCxnSpPr>
        <xdr:cNvPr id="752" name="直線コネクタ 751">
          <a:extLst>
            <a:ext uri="{FF2B5EF4-FFF2-40B4-BE49-F238E27FC236}">
              <a16:creationId xmlns:a16="http://schemas.microsoft.com/office/drawing/2014/main" id="{D084E053-B406-47C2-B4D8-EA662AB24BA6}"/>
            </a:ext>
          </a:extLst>
        </xdr:cNvPr>
        <xdr:cNvCxnSpPr/>
      </xdr:nvCxnSpPr>
      <xdr:spPr>
        <a:xfrm flipV="1">
          <a:off x="16318864" y="13272136"/>
          <a:ext cx="0" cy="15506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81932</xdr:rowOff>
    </xdr:from>
    <xdr:ext cx="405111" cy="259045"/>
    <xdr:sp macro="" textlink="">
      <xdr:nvSpPr>
        <xdr:cNvPr id="753" name="【消防施設】&#10;有形固定資産減価償却率最小値テキスト">
          <a:extLst>
            <a:ext uri="{FF2B5EF4-FFF2-40B4-BE49-F238E27FC236}">
              <a16:creationId xmlns:a16="http://schemas.microsoft.com/office/drawing/2014/main" id="{3F874616-F793-4EA9-AA1C-FB148AF03F6E}"/>
            </a:ext>
          </a:extLst>
        </xdr:cNvPr>
        <xdr:cNvSpPr txBox="1"/>
      </xdr:nvSpPr>
      <xdr:spPr>
        <a:xfrm>
          <a:off x="16357600" y="14826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78105</xdr:rowOff>
    </xdr:from>
    <xdr:to>
      <xdr:col>86</xdr:col>
      <xdr:colOff>25400</xdr:colOff>
      <xdr:row>86</xdr:row>
      <xdr:rowOff>78105</xdr:rowOff>
    </xdr:to>
    <xdr:cxnSp macro="">
      <xdr:nvCxnSpPr>
        <xdr:cNvPr id="754" name="直線コネクタ 753">
          <a:extLst>
            <a:ext uri="{FF2B5EF4-FFF2-40B4-BE49-F238E27FC236}">
              <a16:creationId xmlns:a16="http://schemas.microsoft.com/office/drawing/2014/main" id="{343F0FAE-6EA0-42A0-A2E6-C0C091D500FF}"/>
            </a:ext>
          </a:extLst>
        </xdr:cNvPr>
        <xdr:cNvCxnSpPr/>
      </xdr:nvCxnSpPr>
      <xdr:spPr>
        <a:xfrm>
          <a:off x="16230600" y="14822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17163</xdr:rowOff>
    </xdr:from>
    <xdr:ext cx="405111" cy="259045"/>
    <xdr:sp macro="" textlink="">
      <xdr:nvSpPr>
        <xdr:cNvPr id="755" name="【消防施設】&#10;有形固定資産減価償却率最大値テキスト">
          <a:extLst>
            <a:ext uri="{FF2B5EF4-FFF2-40B4-BE49-F238E27FC236}">
              <a16:creationId xmlns:a16="http://schemas.microsoft.com/office/drawing/2014/main" id="{7CCE1AB6-4C80-4A70-9CF9-079E3110F376}"/>
            </a:ext>
          </a:extLst>
        </xdr:cNvPr>
        <xdr:cNvSpPr txBox="1"/>
      </xdr:nvSpPr>
      <xdr:spPr>
        <a:xfrm>
          <a:off x="16357600" y="13047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70486</xdr:rowOff>
    </xdr:from>
    <xdr:to>
      <xdr:col>86</xdr:col>
      <xdr:colOff>25400</xdr:colOff>
      <xdr:row>77</xdr:row>
      <xdr:rowOff>70486</xdr:rowOff>
    </xdr:to>
    <xdr:cxnSp macro="">
      <xdr:nvCxnSpPr>
        <xdr:cNvPr id="756" name="直線コネクタ 755">
          <a:extLst>
            <a:ext uri="{FF2B5EF4-FFF2-40B4-BE49-F238E27FC236}">
              <a16:creationId xmlns:a16="http://schemas.microsoft.com/office/drawing/2014/main" id="{5FD9364B-268B-4950-9E2D-63AEB2121E38}"/>
            </a:ext>
          </a:extLst>
        </xdr:cNvPr>
        <xdr:cNvCxnSpPr/>
      </xdr:nvCxnSpPr>
      <xdr:spPr>
        <a:xfrm>
          <a:off x="16230600" y="13272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167657</xdr:rowOff>
    </xdr:from>
    <xdr:ext cx="405111" cy="259045"/>
    <xdr:sp macro="" textlink="">
      <xdr:nvSpPr>
        <xdr:cNvPr id="757" name="【消防施設】&#10;有形固定資産減価償却率平均値テキスト">
          <a:extLst>
            <a:ext uri="{FF2B5EF4-FFF2-40B4-BE49-F238E27FC236}">
              <a16:creationId xmlns:a16="http://schemas.microsoft.com/office/drawing/2014/main" id="{F6FFAF68-188F-41F0-BA0C-DAB217CC55AA}"/>
            </a:ext>
          </a:extLst>
        </xdr:cNvPr>
        <xdr:cNvSpPr txBox="1"/>
      </xdr:nvSpPr>
      <xdr:spPr>
        <a:xfrm>
          <a:off x="16357600" y="140551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17780</xdr:rowOff>
    </xdr:from>
    <xdr:to>
      <xdr:col>85</xdr:col>
      <xdr:colOff>177800</xdr:colOff>
      <xdr:row>82</xdr:row>
      <xdr:rowOff>119380</xdr:rowOff>
    </xdr:to>
    <xdr:sp macro="" textlink="">
      <xdr:nvSpPr>
        <xdr:cNvPr id="758" name="フローチャート: 判断 757">
          <a:extLst>
            <a:ext uri="{FF2B5EF4-FFF2-40B4-BE49-F238E27FC236}">
              <a16:creationId xmlns:a16="http://schemas.microsoft.com/office/drawing/2014/main" id="{D780D9E4-C31E-4E04-90D8-CEF33DA37F0B}"/>
            </a:ext>
          </a:extLst>
        </xdr:cNvPr>
        <xdr:cNvSpPr/>
      </xdr:nvSpPr>
      <xdr:spPr>
        <a:xfrm>
          <a:off x="16268700" y="1407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149225</xdr:rowOff>
    </xdr:from>
    <xdr:to>
      <xdr:col>81</xdr:col>
      <xdr:colOff>101600</xdr:colOff>
      <xdr:row>82</xdr:row>
      <xdr:rowOff>79375</xdr:rowOff>
    </xdr:to>
    <xdr:sp macro="" textlink="">
      <xdr:nvSpPr>
        <xdr:cNvPr id="759" name="フローチャート: 判断 758">
          <a:extLst>
            <a:ext uri="{FF2B5EF4-FFF2-40B4-BE49-F238E27FC236}">
              <a16:creationId xmlns:a16="http://schemas.microsoft.com/office/drawing/2014/main" id="{EE3E81F6-B2E4-49F8-9966-D1A6737AC397}"/>
            </a:ext>
          </a:extLst>
        </xdr:cNvPr>
        <xdr:cNvSpPr/>
      </xdr:nvSpPr>
      <xdr:spPr>
        <a:xfrm>
          <a:off x="15430500" y="14036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122555</xdr:rowOff>
    </xdr:from>
    <xdr:to>
      <xdr:col>76</xdr:col>
      <xdr:colOff>165100</xdr:colOff>
      <xdr:row>82</xdr:row>
      <xdr:rowOff>52705</xdr:rowOff>
    </xdr:to>
    <xdr:sp macro="" textlink="">
      <xdr:nvSpPr>
        <xdr:cNvPr id="760" name="フローチャート: 判断 759">
          <a:extLst>
            <a:ext uri="{FF2B5EF4-FFF2-40B4-BE49-F238E27FC236}">
              <a16:creationId xmlns:a16="http://schemas.microsoft.com/office/drawing/2014/main" id="{D46C46C5-E031-4C72-A579-E97B239074B8}"/>
            </a:ext>
          </a:extLst>
        </xdr:cNvPr>
        <xdr:cNvSpPr/>
      </xdr:nvSpPr>
      <xdr:spPr>
        <a:xfrm>
          <a:off x="14541500" y="1401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160655</xdr:rowOff>
    </xdr:from>
    <xdr:to>
      <xdr:col>72</xdr:col>
      <xdr:colOff>38100</xdr:colOff>
      <xdr:row>82</xdr:row>
      <xdr:rowOff>90805</xdr:rowOff>
    </xdr:to>
    <xdr:sp macro="" textlink="">
      <xdr:nvSpPr>
        <xdr:cNvPr id="761" name="フローチャート: 判断 760">
          <a:extLst>
            <a:ext uri="{FF2B5EF4-FFF2-40B4-BE49-F238E27FC236}">
              <a16:creationId xmlns:a16="http://schemas.microsoft.com/office/drawing/2014/main" id="{92A25E38-884E-4518-BAD5-90882A5EA499}"/>
            </a:ext>
          </a:extLst>
        </xdr:cNvPr>
        <xdr:cNvSpPr/>
      </xdr:nvSpPr>
      <xdr:spPr>
        <a:xfrm>
          <a:off x="13652500" y="1404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151130</xdr:rowOff>
    </xdr:from>
    <xdr:to>
      <xdr:col>67</xdr:col>
      <xdr:colOff>101600</xdr:colOff>
      <xdr:row>82</xdr:row>
      <xdr:rowOff>81280</xdr:rowOff>
    </xdr:to>
    <xdr:sp macro="" textlink="">
      <xdr:nvSpPr>
        <xdr:cNvPr id="762" name="フローチャート: 判断 761">
          <a:extLst>
            <a:ext uri="{FF2B5EF4-FFF2-40B4-BE49-F238E27FC236}">
              <a16:creationId xmlns:a16="http://schemas.microsoft.com/office/drawing/2014/main" id="{48E5D843-5F9C-4597-B487-DF25BE9E74B5}"/>
            </a:ext>
          </a:extLst>
        </xdr:cNvPr>
        <xdr:cNvSpPr/>
      </xdr:nvSpPr>
      <xdr:spPr>
        <a:xfrm>
          <a:off x="12763500" y="14038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3" name="テキスト ボックス 762">
          <a:extLst>
            <a:ext uri="{FF2B5EF4-FFF2-40B4-BE49-F238E27FC236}">
              <a16:creationId xmlns:a16="http://schemas.microsoft.com/office/drawing/2014/main" id="{6CF4E773-8002-4A17-955E-1E7D62DB1E3C}"/>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4" name="テキスト ボックス 763">
          <a:extLst>
            <a:ext uri="{FF2B5EF4-FFF2-40B4-BE49-F238E27FC236}">
              <a16:creationId xmlns:a16="http://schemas.microsoft.com/office/drawing/2014/main" id="{42E06D85-01F0-4AA2-ADC1-E25B217E9176}"/>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5" name="テキスト ボックス 764">
          <a:extLst>
            <a:ext uri="{FF2B5EF4-FFF2-40B4-BE49-F238E27FC236}">
              <a16:creationId xmlns:a16="http://schemas.microsoft.com/office/drawing/2014/main" id="{304FAB4E-B9B1-46C4-8981-3EB220A16D95}"/>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6" name="テキスト ボックス 765">
          <a:extLst>
            <a:ext uri="{FF2B5EF4-FFF2-40B4-BE49-F238E27FC236}">
              <a16:creationId xmlns:a16="http://schemas.microsoft.com/office/drawing/2014/main" id="{6E0DB50C-6915-4C9D-B05F-808B76549123}"/>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7" name="テキスト ボックス 766">
          <a:extLst>
            <a:ext uri="{FF2B5EF4-FFF2-40B4-BE49-F238E27FC236}">
              <a16:creationId xmlns:a16="http://schemas.microsoft.com/office/drawing/2014/main" id="{05023011-066D-4E01-9800-B89F2E28959E}"/>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160655</xdr:rowOff>
    </xdr:from>
    <xdr:to>
      <xdr:col>85</xdr:col>
      <xdr:colOff>177800</xdr:colOff>
      <xdr:row>78</xdr:row>
      <xdr:rowOff>90805</xdr:rowOff>
    </xdr:to>
    <xdr:sp macro="" textlink="">
      <xdr:nvSpPr>
        <xdr:cNvPr id="768" name="楕円 767">
          <a:extLst>
            <a:ext uri="{FF2B5EF4-FFF2-40B4-BE49-F238E27FC236}">
              <a16:creationId xmlns:a16="http://schemas.microsoft.com/office/drawing/2014/main" id="{17A93862-A974-4DF3-8AE1-9A83E1E05155}"/>
            </a:ext>
          </a:extLst>
        </xdr:cNvPr>
        <xdr:cNvSpPr/>
      </xdr:nvSpPr>
      <xdr:spPr>
        <a:xfrm>
          <a:off x="16268700" y="13362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77</xdr:row>
      <xdr:rowOff>12082</xdr:rowOff>
    </xdr:from>
    <xdr:ext cx="405111" cy="259045"/>
    <xdr:sp macro="" textlink="">
      <xdr:nvSpPr>
        <xdr:cNvPr id="769" name="【消防施設】&#10;有形固定資産減価償却率該当値テキスト">
          <a:extLst>
            <a:ext uri="{FF2B5EF4-FFF2-40B4-BE49-F238E27FC236}">
              <a16:creationId xmlns:a16="http://schemas.microsoft.com/office/drawing/2014/main" id="{16E1C2CE-CC6A-4DE7-8C43-930ECE0EAF7F}"/>
            </a:ext>
          </a:extLst>
        </xdr:cNvPr>
        <xdr:cNvSpPr txBox="1"/>
      </xdr:nvSpPr>
      <xdr:spPr>
        <a:xfrm>
          <a:off x="16357600" y="13213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135889</xdr:rowOff>
    </xdr:from>
    <xdr:to>
      <xdr:col>81</xdr:col>
      <xdr:colOff>101600</xdr:colOff>
      <xdr:row>78</xdr:row>
      <xdr:rowOff>66039</xdr:rowOff>
    </xdr:to>
    <xdr:sp macro="" textlink="">
      <xdr:nvSpPr>
        <xdr:cNvPr id="770" name="楕円 769">
          <a:extLst>
            <a:ext uri="{FF2B5EF4-FFF2-40B4-BE49-F238E27FC236}">
              <a16:creationId xmlns:a16="http://schemas.microsoft.com/office/drawing/2014/main" id="{D9FEE3B8-2385-4AD4-BFB8-29DA9F535683}"/>
            </a:ext>
          </a:extLst>
        </xdr:cNvPr>
        <xdr:cNvSpPr/>
      </xdr:nvSpPr>
      <xdr:spPr>
        <a:xfrm>
          <a:off x="15430500" y="13337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78</xdr:row>
      <xdr:rowOff>15239</xdr:rowOff>
    </xdr:from>
    <xdr:to>
      <xdr:col>85</xdr:col>
      <xdr:colOff>127000</xdr:colOff>
      <xdr:row>78</xdr:row>
      <xdr:rowOff>40005</xdr:rowOff>
    </xdr:to>
    <xdr:cxnSp macro="">
      <xdr:nvCxnSpPr>
        <xdr:cNvPr id="771" name="直線コネクタ 770">
          <a:extLst>
            <a:ext uri="{FF2B5EF4-FFF2-40B4-BE49-F238E27FC236}">
              <a16:creationId xmlns:a16="http://schemas.microsoft.com/office/drawing/2014/main" id="{655E6FB1-F5A1-4FD8-B32D-A9D8357AA69A}"/>
            </a:ext>
          </a:extLst>
        </xdr:cNvPr>
        <xdr:cNvCxnSpPr/>
      </xdr:nvCxnSpPr>
      <xdr:spPr>
        <a:xfrm>
          <a:off x="15481300" y="13388339"/>
          <a:ext cx="838200" cy="24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42545</xdr:rowOff>
    </xdr:from>
    <xdr:to>
      <xdr:col>76</xdr:col>
      <xdr:colOff>165100</xdr:colOff>
      <xdr:row>78</xdr:row>
      <xdr:rowOff>144145</xdr:rowOff>
    </xdr:to>
    <xdr:sp macro="" textlink="">
      <xdr:nvSpPr>
        <xdr:cNvPr id="772" name="楕円 771">
          <a:extLst>
            <a:ext uri="{FF2B5EF4-FFF2-40B4-BE49-F238E27FC236}">
              <a16:creationId xmlns:a16="http://schemas.microsoft.com/office/drawing/2014/main" id="{CEB0FA3C-D85E-49E9-8A4B-39B6DC480572}"/>
            </a:ext>
          </a:extLst>
        </xdr:cNvPr>
        <xdr:cNvSpPr/>
      </xdr:nvSpPr>
      <xdr:spPr>
        <a:xfrm>
          <a:off x="14541500" y="13415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15239</xdr:rowOff>
    </xdr:from>
    <xdr:to>
      <xdr:col>81</xdr:col>
      <xdr:colOff>50800</xdr:colOff>
      <xdr:row>78</xdr:row>
      <xdr:rowOff>93345</xdr:rowOff>
    </xdr:to>
    <xdr:cxnSp macro="">
      <xdr:nvCxnSpPr>
        <xdr:cNvPr id="773" name="直線コネクタ 772">
          <a:extLst>
            <a:ext uri="{FF2B5EF4-FFF2-40B4-BE49-F238E27FC236}">
              <a16:creationId xmlns:a16="http://schemas.microsoft.com/office/drawing/2014/main" id="{3BFA8A1A-CA4F-4B7E-A5FF-73938F74806A}"/>
            </a:ext>
          </a:extLst>
        </xdr:cNvPr>
        <xdr:cNvCxnSpPr/>
      </xdr:nvCxnSpPr>
      <xdr:spPr>
        <a:xfrm flipV="1">
          <a:off x="14592300" y="13388339"/>
          <a:ext cx="889000" cy="78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6350</xdr:rowOff>
    </xdr:from>
    <xdr:to>
      <xdr:col>72</xdr:col>
      <xdr:colOff>38100</xdr:colOff>
      <xdr:row>78</xdr:row>
      <xdr:rowOff>107950</xdr:rowOff>
    </xdr:to>
    <xdr:sp macro="" textlink="">
      <xdr:nvSpPr>
        <xdr:cNvPr id="774" name="楕円 773">
          <a:extLst>
            <a:ext uri="{FF2B5EF4-FFF2-40B4-BE49-F238E27FC236}">
              <a16:creationId xmlns:a16="http://schemas.microsoft.com/office/drawing/2014/main" id="{D2E09643-00B9-41D9-95A1-7D9D26D8F8EF}"/>
            </a:ext>
          </a:extLst>
        </xdr:cNvPr>
        <xdr:cNvSpPr/>
      </xdr:nvSpPr>
      <xdr:spPr>
        <a:xfrm>
          <a:off x="13652500" y="13379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78</xdr:row>
      <xdr:rowOff>57150</xdr:rowOff>
    </xdr:from>
    <xdr:to>
      <xdr:col>76</xdr:col>
      <xdr:colOff>114300</xdr:colOff>
      <xdr:row>78</xdr:row>
      <xdr:rowOff>93345</xdr:rowOff>
    </xdr:to>
    <xdr:cxnSp macro="">
      <xdr:nvCxnSpPr>
        <xdr:cNvPr id="775" name="直線コネクタ 774">
          <a:extLst>
            <a:ext uri="{FF2B5EF4-FFF2-40B4-BE49-F238E27FC236}">
              <a16:creationId xmlns:a16="http://schemas.microsoft.com/office/drawing/2014/main" id="{C7FFBCD4-C97D-4D90-AB0D-7165F77FFE5B}"/>
            </a:ext>
          </a:extLst>
        </xdr:cNvPr>
        <xdr:cNvCxnSpPr/>
      </xdr:nvCxnSpPr>
      <xdr:spPr>
        <a:xfrm>
          <a:off x="13703300" y="1343025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77</xdr:row>
      <xdr:rowOff>139700</xdr:rowOff>
    </xdr:from>
    <xdr:to>
      <xdr:col>67</xdr:col>
      <xdr:colOff>101600</xdr:colOff>
      <xdr:row>78</xdr:row>
      <xdr:rowOff>69850</xdr:rowOff>
    </xdr:to>
    <xdr:sp macro="" textlink="">
      <xdr:nvSpPr>
        <xdr:cNvPr id="776" name="楕円 775">
          <a:extLst>
            <a:ext uri="{FF2B5EF4-FFF2-40B4-BE49-F238E27FC236}">
              <a16:creationId xmlns:a16="http://schemas.microsoft.com/office/drawing/2014/main" id="{39278D78-C2A9-45F1-9438-32BAA31B3AC2}"/>
            </a:ext>
          </a:extLst>
        </xdr:cNvPr>
        <xdr:cNvSpPr/>
      </xdr:nvSpPr>
      <xdr:spPr>
        <a:xfrm>
          <a:off x="12763500" y="13341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78</xdr:row>
      <xdr:rowOff>19050</xdr:rowOff>
    </xdr:from>
    <xdr:to>
      <xdr:col>71</xdr:col>
      <xdr:colOff>177800</xdr:colOff>
      <xdr:row>78</xdr:row>
      <xdr:rowOff>57150</xdr:rowOff>
    </xdr:to>
    <xdr:cxnSp macro="">
      <xdr:nvCxnSpPr>
        <xdr:cNvPr id="777" name="直線コネクタ 776">
          <a:extLst>
            <a:ext uri="{FF2B5EF4-FFF2-40B4-BE49-F238E27FC236}">
              <a16:creationId xmlns:a16="http://schemas.microsoft.com/office/drawing/2014/main" id="{7A2D9990-9F7A-4798-A877-D8F3B154E18E}"/>
            </a:ext>
          </a:extLst>
        </xdr:cNvPr>
        <xdr:cNvCxnSpPr/>
      </xdr:nvCxnSpPr>
      <xdr:spPr>
        <a:xfrm>
          <a:off x="12814300" y="133921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70502</xdr:rowOff>
    </xdr:from>
    <xdr:ext cx="405111" cy="259045"/>
    <xdr:sp macro="" textlink="">
      <xdr:nvSpPr>
        <xdr:cNvPr id="778" name="n_1aveValue【消防施設】&#10;有形固定資産減価償却率">
          <a:extLst>
            <a:ext uri="{FF2B5EF4-FFF2-40B4-BE49-F238E27FC236}">
              <a16:creationId xmlns:a16="http://schemas.microsoft.com/office/drawing/2014/main" id="{A9393125-ADFD-4036-94FC-8370DC861DBC}"/>
            </a:ext>
          </a:extLst>
        </xdr:cNvPr>
        <xdr:cNvSpPr txBox="1"/>
      </xdr:nvSpPr>
      <xdr:spPr>
        <a:xfrm>
          <a:off x="15266044" y="14129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43832</xdr:rowOff>
    </xdr:from>
    <xdr:ext cx="405111" cy="259045"/>
    <xdr:sp macro="" textlink="">
      <xdr:nvSpPr>
        <xdr:cNvPr id="779" name="n_2aveValue【消防施設】&#10;有形固定資産減価償却率">
          <a:extLst>
            <a:ext uri="{FF2B5EF4-FFF2-40B4-BE49-F238E27FC236}">
              <a16:creationId xmlns:a16="http://schemas.microsoft.com/office/drawing/2014/main" id="{891BF334-29AF-4F66-BCF0-A81231CFA4CE}"/>
            </a:ext>
          </a:extLst>
        </xdr:cNvPr>
        <xdr:cNvSpPr txBox="1"/>
      </xdr:nvSpPr>
      <xdr:spPr>
        <a:xfrm>
          <a:off x="14389744" y="14102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81932</xdr:rowOff>
    </xdr:from>
    <xdr:ext cx="405111" cy="259045"/>
    <xdr:sp macro="" textlink="">
      <xdr:nvSpPr>
        <xdr:cNvPr id="780" name="n_3aveValue【消防施設】&#10;有形固定資産減価償却率">
          <a:extLst>
            <a:ext uri="{FF2B5EF4-FFF2-40B4-BE49-F238E27FC236}">
              <a16:creationId xmlns:a16="http://schemas.microsoft.com/office/drawing/2014/main" id="{82AD2FA6-E916-4EB4-AE93-EF105522F349}"/>
            </a:ext>
          </a:extLst>
        </xdr:cNvPr>
        <xdr:cNvSpPr txBox="1"/>
      </xdr:nvSpPr>
      <xdr:spPr>
        <a:xfrm>
          <a:off x="13500744" y="14140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72407</xdr:rowOff>
    </xdr:from>
    <xdr:ext cx="405111" cy="259045"/>
    <xdr:sp macro="" textlink="">
      <xdr:nvSpPr>
        <xdr:cNvPr id="781" name="n_4aveValue【消防施設】&#10;有形固定資産減価償却率">
          <a:extLst>
            <a:ext uri="{FF2B5EF4-FFF2-40B4-BE49-F238E27FC236}">
              <a16:creationId xmlns:a16="http://schemas.microsoft.com/office/drawing/2014/main" id="{57ADA4A5-780F-49C9-9A58-AF47C4589271}"/>
            </a:ext>
          </a:extLst>
        </xdr:cNvPr>
        <xdr:cNvSpPr txBox="1"/>
      </xdr:nvSpPr>
      <xdr:spPr>
        <a:xfrm>
          <a:off x="12611744" y="14131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76</xdr:row>
      <xdr:rowOff>82566</xdr:rowOff>
    </xdr:from>
    <xdr:ext cx="405111" cy="259045"/>
    <xdr:sp macro="" textlink="">
      <xdr:nvSpPr>
        <xdr:cNvPr id="782" name="n_1mainValue【消防施設】&#10;有形固定資産減価償却率">
          <a:extLst>
            <a:ext uri="{FF2B5EF4-FFF2-40B4-BE49-F238E27FC236}">
              <a16:creationId xmlns:a16="http://schemas.microsoft.com/office/drawing/2014/main" id="{58D03375-E77B-4BD1-9104-1064B8B467F5}"/>
            </a:ext>
          </a:extLst>
        </xdr:cNvPr>
        <xdr:cNvSpPr txBox="1"/>
      </xdr:nvSpPr>
      <xdr:spPr>
        <a:xfrm>
          <a:off x="15266044" y="13112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76</xdr:row>
      <xdr:rowOff>160672</xdr:rowOff>
    </xdr:from>
    <xdr:ext cx="405111" cy="259045"/>
    <xdr:sp macro="" textlink="">
      <xdr:nvSpPr>
        <xdr:cNvPr id="783" name="n_2mainValue【消防施設】&#10;有形固定資産減価償却率">
          <a:extLst>
            <a:ext uri="{FF2B5EF4-FFF2-40B4-BE49-F238E27FC236}">
              <a16:creationId xmlns:a16="http://schemas.microsoft.com/office/drawing/2014/main" id="{8C23019E-D2F8-46F8-800B-9F2FBAD6649D}"/>
            </a:ext>
          </a:extLst>
        </xdr:cNvPr>
        <xdr:cNvSpPr txBox="1"/>
      </xdr:nvSpPr>
      <xdr:spPr>
        <a:xfrm>
          <a:off x="14389744" y="13190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76</xdr:row>
      <xdr:rowOff>124477</xdr:rowOff>
    </xdr:from>
    <xdr:ext cx="405111" cy="259045"/>
    <xdr:sp macro="" textlink="">
      <xdr:nvSpPr>
        <xdr:cNvPr id="784" name="n_3mainValue【消防施設】&#10;有形固定資産減価償却率">
          <a:extLst>
            <a:ext uri="{FF2B5EF4-FFF2-40B4-BE49-F238E27FC236}">
              <a16:creationId xmlns:a16="http://schemas.microsoft.com/office/drawing/2014/main" id="{542960CC-88C4-41DD-BE5C-4D70EBB47AE0}"/>
            </a:ext>
          </a:extLst>
        </xdr:cNvPr>
        <xdr:cNvSpPr txBox="1"/>
      </xdr:nvSpPr>
      <xdr:spPr>
        <a:xfrm>
          <a:off x="13500744" y="13154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76</xdr:row>
      <xdr:rowOff>86377</xdr:rowOff>
    </xdr:from>
    <xdr:ext cx="405111" cy="259045"/>
    <xdr:sp macro="" textlink="">
      <xdr:nvSpPr>
        <xdr:cNvPr id="785" name="n_4mainValue【消防施設】&#10;有形固定資産減価償却率">
          <a:extLst>
            <a:ext uri="{FF2B5EF4-FFF2-40B4-BE49-F238E27FC236}">
              <a16:creationId xmlns:a16="http://schemas.microsoft.com/office/drawing/2014/main" id="{E3EA5DBB-7950-4A8E-8F85-2AF449569FB1}"/>
            </a:ext>
          </a:extLst>
        </xdr:cNvPr>
        <xdr:cNvSpPr txBox="1"/>
      </xdr:nvSpPr>
      <xdr:spPr>
        <a:xfrm>
          <a:off x="12611744" y="13116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6" name="正方形/長方形 785">
          <a:extLst>
            <a:ext uri="{FF2B5EF4-FFF2-40B4-BE49-F238E27FC236}">
              <a16:creationId xmlns:a16="http://schemas.microsoft.com/office/drawing/2014/main" id="{295DE92D-419A-4E91-B708-949A3B0018DE}"/>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7" name="正方形/長方形 786">
          <a:extLst>
            <a:ext uri="{FF2B5EF4-FFF2-40B4-BE49-F238E27FC236}">
              <a16:creationId xmlns:a16="http://schemas.microsoft.com/office/drawing/2014/main" id="{91964CCD-3313-47B9-9189-631C4F8A1AEB}"/>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8" name="正方形/長方形 787">
          <a:extLst>
            <a:ext uri="{FF2B5EF4-FFF2-40B4-BE49-F238E27FC236}">
              <a16:creationId xmlns:a16="http://schemas.microsoft.com/office/drawing/2014/main" id="{E0BF7440-7A46-493D-816E-2F768CD6BF46}"/>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9" name="正方形/長方形 788">
          <a:extLst>
            <a:ext uri="{FF2B5EF4-FFF2-40B4-BE49-F238E27FC236}">
              <a16:creationId xmlns:a16="http://schemas.microsoft.com/office/drawing/2014/main" id="{FD5AAE38-3BE3-4C8C-9300-5FB3F4A7DBE4}"/>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90" name="正方形/長方形 789">
          <a:extLst>
            <a:ext uri="{FF2B5EF4-FFF2-40B4-BE49-F238E27FC236}">
              <a16:creationId xmlns:a16="http://schemas.microsoft.com/office/drawing/2014/main" id="{0098F89C-7E2B-4CA9-92D5-E82525EA67AC}"/>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91" name="正方形/長方形 790">
          <a:extLst>
            <a:ext uri="{FF2B5EF4-FFF2-40B4-BE49-F238E27FC236}">
              <a16:creationId xmlns:a16="http://schemas.microsoft.com/office/drawing/2014/main" id="{71CA7BD2-CD92-477B-B6CE-99BE615D1178}"/>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2" name="正方形/長方形 791">
          <a:extLst>
            <a:ext uri="{FF2B5EF4-FFF2-40B4-BE49-F238E27FC236}">
              <a16:creationId xmlns:a16="http://schemas.microsoft.com/office/drawing/2014/main" id="{A01401FC-DC18-4B60-9727-D041D69809EF}"/>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3" name="正方形/長方形 792">
          <a:extLst>
            <a:ext uri="{FF2B5EF4-FFF2-40B4-BE49-F238E27FC236}">
              <a16:creationId xmlns:a16="http://schemas.microsoft.com/office/drawing/2014/main" id="{25FC6CB3-D027-4AF7-A9B0-FEDFEDA79669}"/>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4" name="テキスト ボックス 793">
          <a:extLst>
            <a:ext uri="{FF2B5EF4-FFF2-40B4-BE49-F238E27FC236}">
              <a16:creationId xmlns:a16="http://schemas.microsoft.com/office/drawing/2014/main" id="{5A064CF4-7429-4272-8649-6B6A40B5C645}"/>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5" name="直線コネクタ 794">
          <a:extLst>
            <a:ext uri="{FF2B5EF4-FFF2-40B4-BE49-F238E27FC236}">
              <a16:creationId xmlns:a16="http://schemas.microsoft.com/office/drawing/2014/main" id="{19ACEF18-823E-4029-9848-5E31D6C374F6}"/>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85</xdr:row>
      <xdr:rowOff>95250</xdr:rowOff>
    </xdr:from>
    <xdr:to>
      <xdr:col>120</xdr:col>
      <xdr:colOff>114300</xdr:colOff>
      <xdr:row>85</xdr:row>
      <xdr:rowOff>95250</xdr:rowOff>
    </xdr:to>
    <xdr:cxnSp macro="">
      <xdr:nvCxnSpPr>
        <xdr:cNvPr id="796" name="直線コネクタ 795">
          <a:extLst>
            <a:ext uri="{FF2B5EF4-FFF2-40B4-BE49-F238E27FC236}">
              <a16:creationId xmlns:a16="http://schemas.microsoft.com/office/drawing/2014/main" id="{0DA6DACA-86F7-44C3-B098-784B0175B375}"/>
            </a:ext>
          </a:extLst>
        </xdr:cNvPr>
        <xdr:cNvCxnSpPr/>
      </xdr:nvCxnSpPr>
      <xdr:spPr>
        <a:xfrm>
          <a:off x="18288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124477</xdr:rowOff>
    </xdr:from>
    <xdr:ext cx="467179" cy="259045"/>
    <xdr:sp macro="" textlink="">
      <xdr:nvSpPr>
        <xdr:cNvPr id="797" name="テキスト ボックス 796">
          <a:extLst>
            <a:ext uri="{FF2B5EF4-FFF2-40B4-BE49-F238E27FC236}">
              <a16:creationId xmlns:a16="http://schemas.microsoft.com/office/drawing/2014/main" id="{A532E453-368F-4973-8251-27B4178009EE}"/>
            </a:ext>
          </a:extLst>
        </xdr:cNvPr>
        <xdr:cNvSpPr txBox="1"/>
      </xdr:nvSpPr>
      <xdr:spPr>
        <a:xfrm>
          <a:off x="17820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8" name="直線コネクタ 797">
          <a:extLst>
            <a:ext uri="{FF2B5EF4-FFF2-40B4-BE49-F238E27FC236}">
              <a16:creationId xmlns:a16="http://schemas.microsoft.com/office/drawing/2014/main" id="{0CE1EF34-C107-4C63-B507-05858829ED94}"/>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9" name="テキスト ボックス 798">
          <a:extLst>
            <a:ext uri="{FF2B5EF4-FFF2-40B4-BE49-F238E27FC236}">
              <a16:creationId xmlns:a16="http://schemas.microsoft.com/office/drawing/2014/main" id="{F12B90AC-E566-4783-ABC9-FC67CD83BF6A}"/>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152400</xdr:rowOff>
    </xdr:from>
    <xdr:to>
      <xdr:col>120</xdr:col>
      <xdr:colOff>114300</xdr:colOff>
      <xdr:row>78</xdr:row>
      <xdr:rowOff>152400</xdr:rowOff>
    </xdr:to>
    <xdr:cxnSp macro="">
      <xdr:nvCxnSpPr>
        <xdr:cNvPr id="800" name="直線コネクタ 799">
          <a:extLst>
            <a:ext uri="{FF2B5EF4-FFF2-40B4-BE49-F238E27FC236}">
              <a16:creationId xmlns:a16="http://schemas.microsoft.com/office/drawing/2014/main" id="{66C414BF-F7F3-4282-B31D-8677BBAFB37E}"/>
            </a:ext>
          </a:extLst>
        </xdr:cNvPr>
        <xdr:cNvCxnSpPr/>
      </xdr:nvCxnSpPr>
      <xdr:spPr>
        <a:xfrm>
          <a:off x="18288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10177</xdr:rowOff>
    </xdr:from>
    <xdr:ext cx="467179" cy="259045"/>
    <xdr:sp macro="" textlink="">
      <xdr:nvSpPr>
        <xdr:cNvPr id="801" name="テキスト ボックス 800">
          <a:extLst>
            <a:ext uri="{FF2B5EF4-FFF2-40B4-BE49-F238E27FC236}">
              <a16:creationId xmlns:a16="http://schemas.microsoft.com/office/drawing/2014/main" id="{D7230DBD-521D-4BBB-88A9-21D6B5E1C667}"/>
            </a:ext>
          </a:extLst>
        </xdr:cNvPr>
        <xdr:cNvSpPr txBox="1"/>
      </xdr:nvSpPr>
      <xdr:spPr>
        <a:xfrm>
          <a:off x="17820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2" name="直線コネクタ 801">
          <a:extLst>
            <a:ext uri="{FF2B5EF4-FFF2-40B4-BE49-F238E27FC236}">
              <a16:creationId xmlns:a16="http://schemas.microsoft.com/office/drawing/2014/main" id="{5EE398B9-B2CE-4DD0-9E9A-A924138D851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3" name="テキスト ボックス 802">
          <a:extLst>
            <a:ext uri="{FF2B5EF4-FFF2-40B4-BE49-F238E27FC236}">
              <a16:creationId xmlns:a16="http://schemas.microsoft.com/office/drawing/2014/main" id="{DDA2D4FE-6B96-4138-8DE9-6926BB77F743}"/>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4" name="【消防施設】&#10;一人当たり面積グラフ枠">
          <a:extLst>
            <a:ext uri="{FF2B5EF4-FFF2-40B4-BE49-F238E27FC236}">
              <a16:creationId xmlns:a16="http://schemas.microsoft.com/office/drawing/2014/main" id="{1D9F6B06-C72D-4F1C-9F83-91080CBBC93C}"/>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32386</xdr:rowOff>
    </xdr:from>
    <xdr:to>
      <xdr:col>116</xdr:col>
      <xdr:colOff>62864</xdr:colOff>
      <xdr:row>85</xdr:row>
      <xdr:rowOff>55245</xdr:rowOff>
    </xdr:to>
    <xdr:cxnSp macro="">
      <xdr:nvCxnSpPr>
        <xdr:cNvPr id="805" name="直線コネクタ 804">
          <a:extLst>
            <a:ext uri="{FF2B5EF4-FFF2-40B4-BE49-F238E27FC236}">
              <a16:creationId xmlns:a16="http://schemas.microsoft.com/office/drawing/2014/main" id="{D6A5DDB4-5CC1-4E2D-95E7-53D4F24D5DC4}"/>
            </a:ext>
          </a:extLst>
        </xdr:cNvPr>
        <xdr:cNvCxnSpPr/>
      </xdr:nvCxnSpPr>
      <xdr:spPr>
        <a:xfrm flipV="1">
          <a:off x="22160864" y="13405486"/>
          <a:ext cx="0" cy="12230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59072</xdr:rowOff>
    </xdr:from>
    <xdr:ext cx="469744" cy="259045"/>
    <xdr:sp macro="" textlink="">
      <xdr:nvSpPr>
        <xdr:cNvPr id="806" name="【消防施設】&#10;一人当たり面積最小値テキスト">
          <a:extLst>
            <a:ext uri="{FF2B5EF4-FFF2-40B4-BE49-F238E27FC236}">
              <a16:creationId xmlns:a16="http://schemas.microsoft.com/office/drawing/2014/main" id="{A4A7B5E2-B046-4899-A9D6-635EF3E3BA40}"/>
            </a:ext>
          </a:extLst>
        </xdr:cNvPr>
        <xdr:cNvSpPr txBox="1"/>
      </xdr:nvSpPr>
      <xdr:spPr>
        <a:xfrm>
          <a:off x="22199600" y="14632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55245</xdr:rowOff>
    </xdr:from>
    <xdr:to>
      <xdr:col>116</xdr:col>
      <xdr:colOff>152400</xdr:colOff>
      <xdr:row>85</xdr:row>
      <xdr:rowOff>55245</xdr:rowOff>
    </xdr:to>
    <xdr:cxnSp macro="">
      <xdr:nvCxnSpPr>
        <xdr:cNvPr id="807" name="直線コネクタ 806">
          <a:extLst>
            <a:ext uri="{FF2B5EF4-FFF2-40B4-BE49-F238E27FC236}">
              <a16:creationId xmlns:a16="http://schemas.microsoft.com/office/drawing/2014/main" id="{3432865F-78C0-4321-B3B0-BC1362C29ABD}"/>
            </a:ext>
          </a:extLst>
        </xdr:cNvPr>
        <xdr:cNvCxnSpPr/>
      </xdr:nvCxnSpPr>
      <xdr:spPr>
        <a:xfrm>
          <a:off x="22072600" y="146284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150513</xdr:rowOff>
    </xdr:from>
    <xdr:ext cx="469744" cy="259045"/>
    <xdr:sp macro="" textlink="">
      <xdr:nvSpPr>
        <xdr:cNvPr id="808" name="【消防施設】&#10;一人当たり面積最大値テキスト">
          <a:extLst>
            <a:ext uri="{FF2B5EF4-FFF2-40B4-BE49-F238E27FC236}">
              <a16:creationId xmlns:a16="http://schemas.microsoft.com/office/drawing/2014/main" id="{CDE493EB-77AD-4154-B174-900F3517EEDD}"/>
            </a:ext>
          </a:extLst>
        </xdr:cNvPr>
        <xdr:cNvSpPr txBox="1"/>
      </xdr:nvSpPr>
      <xdr:spPr>
        <a:xfrm>
          <a:off x="22199600" y="13180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32386</xdr:rowOff>
    </xdr:from>
    <xdr:to>
      <xdr:col>116</xdr:col>
      <xdr:colOff>152400</xdr:colOff>
      <xdr:row>78</xdr:row>
      <xdr:rowOff>32386</xdr:rowOff>
    </xdr:to>
    <xdr:cxnSp macro="">
      <xdr:nvCxnSpPr>
        <xdr:cNvPr id="809" name="直線コネクタ 808">
          <a:extLst>
            <a:ext uri="{FF2B5EF4-FFF2-40B4-BE49-F238E27FC236}">
              <a16:creationId xmlns:a16="http://schemas.microsoft.com/office/drawing/2014/main" id="{6EE08930-646A-4FDE-8242-47F32E1374F5}"/>
            </a:ext>
          </a:extLst>
        </xdr:cNvPr>
        <xdr:cNvCxnSpPr/>
      </xdr:nvCxnSpPr>
      <xdr:spPr>
        <a:xfrm>
          <a:off x="22072600" y="1340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81</xdr:row>
      <xdr:rowOff>78757</xdr:rowOff>
    </xdr:from>
    <xdr:ext cx="469744" cy="259045"/>
    <xdr:sp macro="" textlink="">
      <xdr:nvSpPr>
        <xdr:cNvPr id="810" name="【消防施設】&#10;一人当たり面積平均値テキスト">
          <a:extLst>
            <a:ext uri="{FF2B5EF4-FFF2-40B4-BE49-F238E27FC236}">
              <a16:creationId xmlns:a16="http://schemas.microsoft.com/office/drawing/2014/main" id="{67B8293F-B610-46DF-AC80-B8984E5CD15B}"/>
            </a:ext>
          </a:extLst>
        </xdr:cNvPr>
        <xdr:cNvSpPr txBox="1"/>
      </xdr:nvSpPr>
      <xdr:spPr>
        <a:xfrm>
          <a:off x="22199600" y="139662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55880</xdr:rowOff>
    </xdr:from>
    <xdr:to>
      <xdr:col>116</xdr:col>
      <xdr:colOff>114300</xdr:colOff>
      <xdr:row>82</xdr:row>
      <xdr:rowOff>157480</xdr:rowOff>
    </xdr:to>
    <xdr:sp macro="" textlink="">
      <xdr:nvSpPr>
        <xdr:cNvPr id="811" name="フローチャート: 判断 810">
          <a:extLst>
            <a:ext uri="{FF2B5EF4-FFF2-40B4-BE49-F238E27FC236}">
              <a16:creationId xmlns:a16="http://schemas.microsoft.com/office/drawing/2014/main" id="{3D57F53C-E3E1-4822-95A0-0D8F5B37A8F3}"/>
            </a:ext>
          </a:extLst>
        </xdr:cNvPr>
        <xdr:cNvSpPr/>
      </xdr:nvSpPr>
      <xdr:spPr>
        <a:xfrm>
          <a:off x="22110700" y="1411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82</xdr:row>
      <xdr:rowOff>38736</xdr:rowOff>
    </xdr:from>
    <xdr:to>
      <xdr:col>112</xdr:col>
      <xdr:colOff>38100</xdr:colOff>
      <xdr:row>82</xdr:row>
      <xdr:rowOff>140336</xdr:rowOff>
    </xdr:to>
    <xdr:sp macro="" textlink="">
      <xdr:nvSpPr>
        <xdr:cNvPr id="812" name="フローチャート: 判断 811">
          <a:extLst>
            <a:ext uri="{FF2B5EF4-FFF2-40B4-BE49-F238E27FC236}">
              <a16:creationId xmlns:a16="http://schemas.microsoft.com/office/drawing/2014/main" id="{B80012C4-2D0A-4287-9DD6-D90227A97329}"/>
            </a:ext>
          </a:extLst>
        </xdr:cNvPr>
        <xdr:cNvSpPr/>
      </xdr:nvSpPr>
      <xdr:spPr>
        <a:xfrm>
          <a:off x="21272500" y="14097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82</xdr:row>
      <xdr:rowOff>90170</xdr:rowOff>
    </xdr:from>
    <xdr:to>
      <xdr:col>107</xdr:col>
      <xdr:colOff>101600</xdr:colOff>
      <xdr:row>83</xdr:row>
      <xdr:rowOff>20320</xdr:rowOff>
    </xdr:to>
    <xdr:sp macro="" textlink="">
      <xdr:nvSpPr>
        <xdr:cNvPr id="813" name="フローチャート: 判断 812">
          <a:extLst>
            <a:ext uri="{FF2B5EF4-FFF2-40B4-BE49-F238E27FC236}">
              <a16:creationId xmlns:a16="http://schemas.microsoft.com/office/drawing/2014/main" id="{91AA808A-B495-4EEE-A648-5F738E29DD9F}"/>
            </a:ext>
          </a:extLst>
        </xdr:cNvPr>
        <xdr:cNvSpPr/>
      </xdr:nvSpPr>
      <xdr:spPr>
        <a:xfrm>
          <a:off x="20383500" y="1414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82</xdr:row>
      <xdr:rowOff>44450</xdr:rowOff>
    </xdr:from>
    <xdr:to>
      <xdr:col>102</xdr:col>
      <xdr:colOff>165100</xdr:colOff>
      <xdr:row>82</xdr:row>
      <xdr:rowOff>146050</xdr:rowOff>
    </xdr:to>
    <xdr:sp macro="" textlink="">
      <xdr:nvSpPr>
        <xdr:cNvPr id="814" name="フローチャート: 判断 813">
          <a:extLst>
            <a:ext uri="{FF2B5EF4-FFF2-40B4-BE49-F238E27FC236}">
              <a16:creationId xmlns:a16="http://schemas.microsoft.com/office/drawing/2014/main" id="{CBD28E8D-A07E-4C41-9EC8-51FCCDC37A49}"/>
            </a:ext>
          </a:extLst>
        </xdr:cNvPr>
        <xdr:cNvSpPr/>
      </xdr:nvSpPr>
      <xdr:spPr>
        <a:xfrm>
          <a:off x="19494500" y="1410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82</xdr:row>
      <xdr:rowOff>21589</xdr:rowOff>
    </xdr:from>
    <xdr:to>
      <xdr:col>98</xdr:col>
      <xdr:colOff>38100</xdr:colOff>
      <xdr:row>82</xdr:row>
      <xdr:rowOff>123189</xdr:rowOff>
    </xdr:to>
    <xdr:sp macro="" textlink="">
      <xdr:nvSpPr>
        <xdr:cNvPr id="815" name="フローチャート: 判断 814">
          <a:extLst>
            <a:ext uri="{FF2B5EF4-FFF2-40B4-BE49-F238E27FC236}">
              <a16:creationId xmlns:a16="http://schemas.microsoft.com/office/drawing/2014/main" id="{FD78B07B-1FE8-40E9-A7FF-675203E2484D}"/>
            </a:ext>
          </a:extLst>
        </xdr:cNvPr>
        <xdr:cNvSpPr/>
      </xdr:nvSpPr>
      <xdr:spPr>
        <a:xfrm>
          <a:off x="18605500" y="1408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6" name="テキスト ボックス 815">
          <a:extLst>
            <a:ext uri="{FF2B5EF4-FFF2-40B4-BE49-F238E27FC236}">
              <a16:creationId xmlns:a16="http://schemas.microsoft.com/office/drawing/2014/main" id="{28B887E5-524D-4627-AF68-292E8C7F1BEB}"/>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7" name="テキスト ボックス 816">
          <a:extLst>
            <a:ext uri="{FF2B5EF4-FFF2-40B4-BE49-F238E27FC236}">
              <a16:creationId xmlns:a16="http://schemas.microsoft.com/office/drawing/2014/main" id="{556FD06B-B000-4953-9492-25D77DD4BFA4}"/>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8" name="テキスト ボックス 817">
          <a:extLst>
            <a:ext uri="{FF2B5EF4-FFF2-40B4-BE49-F238E27FC236}">
              <a16:creationId xmlns:a16="http://schemas.microsoft.com/office/drawing/2014/main" id="{00B98532-8581-4775-9C69-7DA4052201B6}"/>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9" name="テキスト ボックス 818">
          <a:extLst>
            <a:ext uri="{FF2B5EF4-FFF2-40B4-BE49-F238E27FC236}">
              <a16:creationId xmlns:a16="http://schemas.microsoft.com/office/drawing/2014/main" id="{CC803B33-0A5F-4512-8A6E-42B324F120CD}"/>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0" name="テキスト ボックス 819">
          <a:extLst>
            <a:ext uri="{FF2B5EF4-FFF2-40B4-BE49-F238E27FC236}">
              <a16:creationId xmlns:a16="http://schemas.microsoft.com/office/drawing/2014/main" id="{49216835-63F1-4C74-9FCF-DD326758A01C}"/>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84455</xdr:rowOff>
    </xdr:from>
    <xdr:to>
      <xdr:col>116</xdr:col>
      <xdr:colOff>114300</xdr:colOff>
      <xdr:row>84</xdr:row>
      <xdr:rowOff>14605</xdr:rowOff>
    </xdr:to>
    <xdr:sp macro="" textlink="">
      <xdr:nvSpPr>
        <xdr:cNvPr id="821" name="楕円 820">
          <a:extLst>
            <a:ext uri="{FF2B5EF4-FFF2-40B4-BE49-F238E27FC236}">
              <a16:creationId xmlns:a16="http://schemas.microsoft.com/office/drawing/2014/main" id="{3B58E8F5-B5FA-499C-8627-292E48B4E638}"/>
            </a:ext>
          </a:extLst>
        </xdr:cNvPr>
        <xdr:cNvSpPr/>
      </xdr:nvSpPr>
      <xdr:spPr>
        <a:xfrm>
          <a:off x="22110700" y="14314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62882</xdr:rowOff>
    </xdr:from>
    <xdr:ext cx="469744" cy="259045"/>
    <xdr:sp macro="" textlink="">
      <xdr:nvSpPr>
        <xdr:cNvPr id="822" name="【消防施設】&#10;一人当たり面積該当値テキスト">
          <a:extLst>
            <a:ext uri="{FF2B5EF4-FFF2-40B4-BE49-F238E27FC236}">
              <a16:creationId xmlns:a16="http://schemas.microsoft.com/office/drawing/2014/main" id="{B413368C-0D5A-4650-B5A6-0EC6697F473D}"/>
            </a:ext>
          </a:extLst>
        </xdr:cNvPr>
        <xdr:cNvSpPr txBox="1"/>
      </xdr:nvSpPr>
      <xdr:spPr>
        <a:xfrm>
          <a:off x="22199600" y="14293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84455</xdr:rowOff>
    </xdr:from>
    <xdr:to>
      <xdr:col>112</xdr:col>
      <xdr:colOff>38100</xdr:colOff>
      <xdr:row>84</xdr:row>
      <xdr:rowOff>14605</xdr:rowOff>
    </xdr:to>
    <xdr:sp macro="" textlink="">
      <xdr:nvSpPr>
        <xdr:cNvPr id="823" name="楕円 822">
          <a:extLst>
            <a:ext uri="{FF2B5EF4-FFF2-40B4-BE49-F238E27FC236}">
              <a16:creationId xmlns:a16="http://schemas.microsoft.com/office/drawing/2014/main" id="{F141952A-7957-42AB-92F4-D79F35F04E77}"/>
            </a:ext>
          </a:extLst>
        </xdr:cNvPr>
        <xdr:cNvSpPr/>
      </xdr:nvSpPr>
      <xdr:spPr>
        <a:xfrm>
          <a:off x="21272500" y="14314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135255</xdr:rowOff>
    </xdr:from>
    <xdr:to>
      <xdr:col>116</xdr:col>
      <xdr:colOff>63500</xdr:colOff>
      <xdr:row>83</xdr:row>
      <xdr:rowOff>135255</xdr:rowOff>
    </xdr:to>
    <xdr:cxnSp macro="">
      <xdr:nvCxnSpPr>
        <xdr:cNvPr id="824" name="直線コネクタ 823">
          <a:extLst>
            <a:ext uri="{FF2B5EF4-FFF2-40B4-BE49-F238E27FC236}">
              <a16:creationId xmlns:a16="http://schemas.microsoft.com/office/drawing/2014/main" id="{D4F4AADD-443E-4BD2-8A45-92D5BB231A06}"/>
            </a:ext>
          </a:extLst>
        </xdr:cNvPr>
        <xdr:cNvCxnSpPr/>
      </xdr:nvCxnSpPr>
      <xdr:spPr>
        <a:xfrm>
          <a:off x="21323300" y="1436560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95886</xdr:rowOff>
    </xdr:from>
    <xdr:to>
      <xdr:col>107</xdr:col>
      <xdr:colOff>101600</xdr:colOff>
      <xdr:row>84</xdr:row>
      <xdr:rowOff>26036</xdr:rowOff>
    </xdr:to>
    <xdr:sp macro="" textlink="">
      <xdr:nvSpPr>
        <xdr:cNvPr id="825" name="楕円 824">
          <a:extLst>
            <a:ext uri="{FF2B5EF4-FFF2-40B4-BE49-F238E27FC236}">
              <a16:creationId xmlns:a16="http://schemas.microsoft.com/office/drawing/2014/main" id="{DB4F03F6-E30D-4C88-B3BE-46022B81DC58}"/>
            </a:ext>
          </a:extLst>
        </xdr:cNvPr>
        <xdr:cNvSpPr/>
      </xdr:nvSpPr>
      <xdr:spPr>
        <a:xfrm>
          <a:off x="20383500" y="14326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135255</xdr:rowOff>
    </xdr:from>
    <xdr:to>
      <xdr:col>111</xdr:col>
      <xdr:colOff>177800</xdr:colOff>
      <xdr:row>83</xdr:row>
      <xdr:rowOff>146686</xdr:rowOff>
    </xdr:to>
    <xdr:cxnSp macro="">
      <xdr:nvCxnSpPr>
        <xdr:cNvPr id="826" name="直線コネクタ 825">
          <a:extLst>
            <a:ext uri="{FF2B5EF4-FFF2-40B4-BE49-F238E27FC236}">
              <a16:creationId xmlns:a16="http://schemas.microsoft.com/office/drawing/2014/main" id="{19BD71AA-0EF4-48EB-93A6-DE63BABAD26C}"/>
            </a:ext>
          </a:extLst>
        </xdr:cNvPr>
        <xdr:cNvCxnSpPr/>
      </xdr:nvCxnSpPr>
      <xdr:spPr>
        <a:xfrm flipV="1">
          <a:off x="20434300" y="14365605"/>
          <a:ext cx="8890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90170</xdr:rowOff>
    </xdr:from>
    <xdr:to>
      <xdr:col>102</xdr:col>
      <xdr:colOff>165100</xdr:colOff>
      <xdr:row>84</xdr:row>
      <xdr:rowOff>20320</xdr:rowOff>
    </xdr:to>
    <xdr:sp macro="" textlink="">
      <xdr:nvSpPr>
        <xdr:cNvPr id="827" name="楕円 826">
          <a:extLst>
            <a:ext uri="{FF2B5EF4-FFF2-40B4-BE49-F238E27FC236}">
              <a16:creationId xmlns:a16="http://schemas.microsoft.com/office/drawing/2014/main" id="{048B561E-6361-4064-BE2A-988B2FB6D37D}"/>
            </a:ext>
          </a:extLst>
        </xdr:cNvPr>
        <xdr:cNvSpPr/>
      </xdr:nvSpPr>
      <xdr:spPr>
        <a:xfrm>
          <a:off x="19494500" y="1432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140970</xdr:rowOff>
    </xdr:from>
    <xdr:to>
      <xdr:col>107</xdr:col>
      <xdr:colOff>50800</xdr:colOff>
      <xdr:row>83</xdr:row>
      <xdr:rowOff>146686</xdr:rowOff>
    </xdr:to>
    <xdr:cxnSp macro="">
      <xdr:nvCxnSpPr>
        <xdr:cNvPr id="828" name="直線コネクタ 827">
          <a:extLst>
            <a:ext uri="{FF2B5EF4-FFF2-40B4-BE49-F238E27FC236}">
              <a16:creationId xmlns:a16="http://schemas.microsoft.com/office/drawing/2014/main" id="{13574852-AB3B-469B-A075-5FDA4C5FFC53}"/>
            </a:ext>
          </a:extLst>
        </xdr:cNvPr>
        <xdr:cNvCxnSpPr/>
      </xdr:nvCxnSpPr>
      <xdr:spPr>
        <a:xfrm>
          <a:off x="19545300" y="14371320"/>
          <a:ext cx="889000" cy="5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90170</xdr:rowOff>
    </xdr:from>
    <xdr:to>
      <xdr:col>98</xdr:col>
      <xdr:colOff>38100</xdr:colOff>
      <xdr:row>84</xdr:row>
      <xdr:rowOff>20320</xdr:rowOff>
    </xdr:to>
    <xdr:sp macro="" textlink="">
      <xdr:nvSpPr>
        <xdr:cNvPr id="829" name="楕円 828">
          <a:extLst>
            <a:ext uri="{FF2B5EF4-FFF2-40B4-BE49-F238E27FC236}">
              <a16:creationId xmlns:a16="http://schemas.microsoft.com/office/drawing/2014/main" id="{D4F08D40-D3CA-457E-9562-088C0A01C2AB}"/>
            </a:ext>
          </a:extLst>
        </xdr:cNvPr>
        <xdr:cNvSpPr/>
      </xdr:nvSpPr>
      <xdr:spPr>
        <a:xfrm>
          <a:off x="18605500" y="1432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83</xdr:row>
      <xdr:rowOff>140970</xdr:rowOff>
    </xdr:from>
    <xdr:to>
      <xdr:col>102</xdr:col>
      <xdr:colOff>114300</xdr:colOff>
      <xdr:row>83</xdr:row>
      <xdr:rowOff>140970</xdr:rowOff>
    </xdr:to>
    <xdr:cxnSp macro="">
      <xdr:nvCxnSpPr>
        <xdr:cNvPr id="830" name="直線コネクタ 829">
          <a:extLst>
            <a:ext uri="{FF2B5EF4-FFF2-40B4-BE49-F238E27FC236}">
              <a16:creationId xmlns:a16="http://schemas.microsoft.com/office/drawing/2014/main" id="{D3C7CF57-EA19-42EB-A336-6E8BAEDF494C}"/>
            </a:ext>
          </a:extLst>
        </xdr:cNvPr>
        <xdr:cNvCxnSpPr/>
      </xdr:nvCxnSpPr>
      <xdr:spPr>
        <a:xfrm>
          <a:off x="18656300" y="143713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80</xdr:row>
      <xdr:rowOff>156863</xdr:rowOff>
    </xdr:from>
    <xdr:ext cx="469744" cy="259045"/>
    <xdr:sp macro="" textlink="">
      <xdr:nvSpPr>
        <xdr:cNvPr id="831" name="n_1aveValue【消防施設】&#10;一人当たり面積">
          <a:extLst>
            <a:ext uri="{FF2B5EF4-FFF2-40B4-BE49-F238E27FC236}">
              <a16:creationId xmlns:a16="http://schemas.microsoft.com/office/drawing/2014/main" id="{B571542A-31DA-4320-8AA4-6BC1CC38E1E5}"/>
            </a:ext>
          </a:extLst>
        </xdr:cNvPr>
        <xdr:cNvSpPr txBox="1"/>
      </xdr:nvSpPr>
      <xdr:spPr>
        <a:xfrm>
          <a:off x="21075727" y="13872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36847</xdr:rowOff>
    </xdr:from>
    <xdr:ext cx="469744" cy="259045"/>
    <xdr:sp macro="" textlink="">
      <xdr:nvSpPr>
        <xdr:cNvPr id="832" name="n_2aveValue【消防施設】&#10;一人当たり面積">
          <a:extLst>
            <a:ext uri="{FF2B5EF4-FFF2-40B4-BE49-F238E27FC236}">
              <a16:creationId xmlns:a16="http://schemas.microsoft.com/office/drawing/2014/main" id="{6592914B-3297-4693-814C-AC0B9F9D1878}"/>
            </a:ext>
          </a:extLst>
        </xdr:cNvPr>
        <xdr:cNvSpPr txBox="1"/>
      </xdr:nvSpPr>
      <xdr:spPr>
        <a:xfrm>
          <a:off x="20199427" y="13924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80</xdr:row>
      <xdr:rowOff>162577</xdr:rowOff>
    </xdr:from>
    <xdr:ext cx="469744" cy="259045"/>
    <xdr:sp macro="" textlink="">
      <xdr:nvSpPr>
        <xdr:cNvPr id="833" name="n_3aveValue【消防施設】&#10;一人当たり面積">
          <a:extLst>
            <a:ext uri="{FF2B5EF4-FFF2-40B4-BE49-F238E27FC236}">
              <a16:creationId xmlns:a16="http://schemas.microsoft.com/office/drawing/2014/main" id="{8E3FA9C2-BCEE-4A23-91F2-6ED43500C359}"/>
            </a:ext>
          </a:extLst>
        </xdr:cNvPr>
        <xdr:cNvSpPr txBox="1"/>
      </xdr:nvSpPr>
      <xdr:spPr>
        <a:xfrm>
          <a:off x="19310427" y="13878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80</xdr:row>
      <xdr:rowOff>139716</xdr:rowOff>
    </xdr:from>
    <xdr:ext cx="469744" cy="259045"/>
    <xdr:sp macro="" textlink="">
      <xdr:nvSpPr>
        <xdr:cNvPr id="834" name="n_4aveValue【消防施設】&#10;一人当たり面積">
          <a:extLst>
            <a:ext uri="{FF2B5EF4-FFF2-40B4-BE49-F238E27FC236}">
              <a16:creationId xmlns:a16="http://schemas.microsoft.com/office/drawing/2014/main" id="{E6EECC46-DD3B-4B16-934A-D10689FAF34F}"/>
            </a:ext>
          </a:extLst>
        </xdr:cNvPr>
        <xdr:cNvSpPr txBox="1"/>
      </xdr:nvSpPr>
      <xdr:spPr>
        <a:xfrm>
          <a:off x="18421427" y="13855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5732</xdr:rowOff>
    </xdr:from>
    <xdr:ext cx="469744" cy="259045"/>
    <xdr:sp macro="" textlink="">
      <xdr:nvSpPr>
        <xdr:cNvPr id="835" name="n_1mainValue【消防施設】&#10;一人当たり面積">
          <a:extLst>
            <a:ext uri="{FF2B5EF4-FFF2-40B4-BE49-F238E27FC236}">
              <a16:creationId xmlns:a16="http://schemas.microsoft.com/office/drawing/2014/main" id="{0E277883-F378-413C-BEE2-4B28DD035157}"/>
            </a:ext>
          </a:extLst>
        </xdr:cNvPr>
        <xdr:cNvSpPr txBox="1"/>
      </xdr:nvSpPr>
      <xdr:spPr>
        <a:xfrm>
          <a:off x="21075727" y="14407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17163</xdr:rowOff>
    </xdr:from>
    <xdr:ext cx="469744" cy="259045"/>
    <xdr:sp macro="" textlink="">
      <xdr:nvSpPr>
        <xdr:cNvPr id="836" name="n_2mainValue【消防施設】&#10;一人当たり面積">
          <a:extLst>
            <a:ext uri="{FF2B5EF4-FFF2-40B4-BE49-F238E27FC236}">
              <a16:creationId xmlns:a16="http://schemas.microsoft.com/office/drawing/2014/main" id="{38159201-5489-452A-85A7-993B7ECF7839}"/>
            </a:ext>
          </a:extLst>
        </xdr:cNvPr>
        <xdr:cNvSpPr txBox="1"/>
      </xdr:nvSpPr>
      <xdr:spPr>
        <a:xfrm>
          <a:off x="20199427" y="14418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11447</xdr:rowOff>
    </xdr:from>
    <xdr:ext cx="469744" cy="259045"/>
    <xdr:sp macro="" textlink="">
      <xdr:nvSpPr>
        <xdr:cNvPr id="837" name="n_3mainValue【消防施設】&#10;一人当たり面積">
          <a:extLst>
            <a:ext uri="{FF2B5EF4-FFF2-40B4-BE49-F238E27FC236}">
              <a16:creationId xmlns:a16="http://schemas.microsoft.com/office/drawing/2014/main" id="{3C9C0443-9DDC-4F15-8300-54117A72EB7F}"/>
            </a:ext>
          </a:extLst>
        </xdr:cNvPr>
        <xdr:cNvSpPr txBox="1"/>
      </xdr:nvSpPr>
      <xdr:spPr>
        <a:xfrm>
          <a:off x="19310427" y="14413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11447</xdr:rowOff>
    </xdr:from>
    <xdr:ext cx="469744" cy="259045"/>
    <xdr:sp macro="" textlink="">
      <xdr:nvSpPr>
        <xdr:cNvPr id="838" name="n_4mainValue【消防施設】&#10;一人当たり面積">
          <a:extLst>
            <a:ext uri="{FF2B5EF4-FFF2-40B4-BE49-F238E27FC236}">
              <a16:creationId xmlns:a16="http://schemas.microsoft.com/office/drawing/2014/main" id="{B03A1249-D31B-439A-B53F-987AE1A5612A}"/>
            </a:ext>
          </a:extLst>
        </xdr:cNvPr>
        <xdr:cNvSpPr txBox="1"/>
      </xdr:nvSpPr>
      <xdr:spPr>
        <a:xfrm>
          <a:off x="18421427" y="14413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9" name="正方形/長方形 838">
          <a:extLst>
            <a:ext uri="{FF2B5EF4-FFF2-40B4-BE49-F238E27FC236}">
              <a16:creationId xmlns:a16="http://schemas.microsoft.com/office/drawing/2014/main" id="{7EA23FC4-442E-4925-BA76-5E07221462E8}"/>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0" name="正方形/長方形 839">
          <a:extLst>
            <a:ext uri="{FF2B5EF4-FFF2-40B4-BE49-F238E27FC236}">
              <a16:creationId xmlns:a16="http://schemas.microsoft.com/office/drawing/2014/main" id="{5384CFE6-F9A5-40B4-A657-45DE5751DE28}"/>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1" name="正方形/長方形 840">
          <a:extLst>
            <a:ext uri="{FF2B5EF4-FFF2-40B4-BE49-F238E27FC236}">
              <a16:creationId xmlns:a16="http://schemas.microsoft.com/office/drawing/2014/main" id="{BE8635C4-0B33-4AFD-A736-8EA675AD9939}"/>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2" name="正方形/長方形 841">
          <a:extLst>
            <a:ext uri="{FF2B5EF4-FFF2-40B4-BE49-F238E27FC236}">
              <a16:creationId xmlns:a16="http://schemas.microsoft.com/office/drawing/2014/main" id="{3EE6EE5F-ECC0-4BE9-85BD-F2C5E63889A6}"/>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3" name="正方形/長方形 842">
          <a:extLst>
            <a:ext uri="{FF2B5EF4-FFF2-40B4-BE49-F238E27FC236}">
              <a16:creationId xmlns:a16="http://schemas.microsoft.com/office/drawing/2014/main" id="{9F7E2C21-069A-4DB8-9A3A-886E97941FFE}"/>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4" name="正方形/長方形 843">
          <a:extLst>
            <a:ext uri="{FF2B5EF4-FFF2-40B4-BE49-F238E27FC236}">
              <a16:creationId xmlns:a16="http://schemas.microsoft.com/office/drawing/2014/main" id="{136DFB4F-196A-4B79-84DB-C57CD985FF2A}"/>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5" name="正方形/長方形 844">
          <a:extLst>
            <a:ext uri="{FF2B5EF4-FFF2-40B4-BE49-F238E27FC236}">
              <a16:creationId xmlns:a16="http://schemas.microsoft.com/office/drawing/2014/main" id="{0376BA7A-66E6-492F-9F9A-603616B5E458}"/>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6" name="正方形/長方形 845">
          <a:extLst>
            <a:ext uri="{FF2B5EF4-FFF2-40B4-BE49-F238E27FC236}">
              <a16:creationId xmlns:a16="http://schemas.microsoft.com/office/drawing/2014/main" id="{DD37BA12-9BA0-4795-A12A-7F9B8557DCA1}"/>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7" name="テキスト ボックス 846">
          <a:extLst>
            <a:ext uri="{FF2B5EF4-FFF2-40B4-BE49-F238E27FC236}">
              <a16:creationId xmlns:a16="http://schemas.microsoft.com/office/drawing/2014/main" id="{C91BAAB0-0EAC-4034-BC95-6443670E8A8F}"/>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8" name="直線コネクタ 847">
          <a:extLst>
            <a:ext uri="{FF2B5EF4-FFF2-40B4-BE49-F238E27FC236}">
              <a16:creationId xmlns:a16="http://schemas.microsoft.com/office/drawing/2014/main" id="{E9DE9361-B4C9-4BDA-800C-60A82BF7E43A}"/>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9" name="テキスト ボックス 848">
          <a:extLst>
            <a:ext uri="{FF2B5EF4-FFF2-40B4-BE49-F238E27FC236}">
              <a16:creationId xmlns:a16="http://schemas.microsoft.com/office/drawing/2014/main" id="{6E96012D-99B6-47D9-91E6-0579483D00AE}"/>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0" name="直線コネクタ 849">
          <a:extLst>
            <a:ext uri="{FF2B5EF4-FFF2-40B4-BE49-F238E27FC236}">
              <a16:creationId xmlns:a16="http://schemas.microsoft.com/office/drawing/2014/main" id="{E038BCC9-9EF4-4535-A7B7-5BAE16C592CB}"/>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1" name="テキスト ボックス 850">
          <a:extLst>
            <a:ext uri="{FF2B5EF4-FFF2-40B4-BE49-F238E27FC236}">
              <a16:creationId xmlns:a16="http://schemas.microsoft.com/office/drawing/2014/main" id="{08BD0121-489F-49AD-8E5B-F8F9ABE18294}"/>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2" name="直線コネクタ 851">
          <a:extLst>
            <a:ext uri="{FF2B5EF4-FFF2-40B4-BE49-F238E27FC236}">
              <a16:creationId xmlns:a16="http://schemas.microsoft.com/office/drawing/2014/main" id="{4621CAA0-96BF-44D1-85CA-B4502CFDB8E6}"/>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3" name="テキスト ボックス 852">
          <a:extLst>
            <a:ext uri="{FF2B5EF4-FFF2-40B4-BE49-F238E27FC236}">
              <a16:creationId xmlns:a16="http://schemas.microsoft.com/office/drawing/2014/main" id="{8B1161D8-46D0-444A-BEAF-EB88AF46D31D}"/>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4" name="直線コネクタ 853">
          <a:extLst>
            <a:ext uri="{FF2B5EF4-FFF2-40B4-BE49-F238E27FC236}">
              <a16:creationId xmlns:a16="http://schemas.microsoft.com/office/drawing/2014/main" id="{EC9D07FC-9027-4A6A-9D2F-6AD961E559C8}"/>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5" name="テキスト ボックス 854">
          <a:extLst>
            <a:ext uri="{FF2B5EF4-FFF2-40B4-BE49-F238E27FC236}">
              <a16:creationId xmlns:a16="http://schemas.microsoft.com/office/drawing/2014/main" id="{F7C5EEC3-1A7B-435C-8D8D-3A4A14625855}"/>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6" name="直線コネクタ 855">
          <a:extLst>
            <a:ext uri="{FF2B5EF4-FFF2-40B4-BE49-F238E27FC236}">
              <a16:creationId xmlns:a16="http://schemas.microsoft.com/office/drawing/2014/main" id="{B94523B5-24E6-40E3-88D2-CFE0022F5BC8}"/>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7" name="テキスト ボックス 856">
          <a:extLst>
            <a:ext uri="{FF2B5EF4-FFF2-40B4-BE49-F238E27FC236}">
              <a16:creationId xmlns:a16="http://schemas.microsoft.com/office/drawing/2014/main" id="{618A733B-F01A-48BD-95AE-104355A5E233}"/>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8" name="直線コネクタ 857">
          <a:extLst>
            <a:ext uri="{FF2B5EF4-FFF2-40B4-BE49-F238E27FC236}">
              <a16:creationId xmlns:a16="http://schemas.microsoft.com/office/drawing/2014/main" id="{7DEB33FB-2CB0-4D98-BDA6-4A18F229C513}"/>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59" name="テキスト ボックス 858">
          <a:extLst>
            <a:ext uri="{FF2B5EF4-FFF2-40B4-BE49-F238E27FC236}">
              <a16:creationId xmlns:a16="http://schemas.microsoft.com/office/drawing/2014/main" id="{92673D98-F209-4CE6-970E-2B6D1A8F675B}"/>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0" name="直線コネクタ 859">
          <a:extLst>
            <a:ext uri="{FF2B5EF4-FFF2-40B4-BE49-F238E27FC236}">
              <a16:creationId xmlns:a16="http://schemas.microsoft.com/office/drawing/2014/main" id="{0D432689-D1E9-47EE-9AA9-D006CA9310C0}"/>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1" name="テキスト ボックス 860">
          <a:extLst>
            <a:ext uri="{FF2B5EF4-FFF2-40B4-BE49-F238E27FC236}">
              <a16:creationId xmlns:a16="http://schemas.microsoft.com/office/drawing/2014/main" id="{6EE9CBCD-5E7C-4685-A29B-B75FC506249C}"/>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2" name="直線コネクタ 861">
          <a:extLst>
            <a:ext uri="{FF2B5EF4-FFF2-40B4-BE49-F238E27FC236}">
              <a16:creationId xmlns:a16="http://schemas.microsoft.com/office/drawing/2014/main" id="{8819CA50-164A-40BD-A938-699C96C4149D}"/>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3" name="【庁舎】&#10;有形固定資産減価償却率グラフ枠">
          <a:extLst>
            <a:ext uri="{FF2B5EF4-FFF2-40B4-BE49-F238E27FC236}">
              <a16:creationId xmlns:a16="http://schemas.microsoft.com/office/drawing/2014/main" id="{3A9A00D5-9C18-4BF1-A6E2-E873D4853ED3}"/>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68036</xdr:rowOff>
    </xdr:from>
    <xdr:to>
      <xdr:col>85</xdr:col>
      <xdr:colOff>126364</xdr:colOff>
      <xdr:row>109</xdr:row>
      <xdr:rowOff>33745</xdr:rowOff>
    </xdr:to>
    <xdr:cxnSp macro="">
      <xdr:nvCxnSpPr>
        <xdr:cNvPr id="864" name="直線コネクタ 863">
          <a:extLst>
            <a:ext uri="{FF2B5EF4-FFF2-40B4-BE49-F238E27FC236}">
              <a16:creationId xmlns:a16="http://schemas.microsoft.com/office/drawing/2014/main" id="{97B9E8FE-67F3-466B-940B-AB737EB1B51B}"/>
            </a:ext>
          </a:extLst>
        </xdr:cNvPr>
        <xdr:cNvCxnSpPr/>
      </xdr:nvCxnSpPr>
      <xdr:spPr>
        <a:xfrm flipV="1">
          <a:off x="16318864" y="17213036"/>
          <a:ext cx="0" cy="15087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37572</xdr:rowOff>
    </xdr:from>
    <xdr:ext cx="405111" cy="259045"/>
    <xdr:sp macro="" textlink="">
      <xdr:nvSpPr>
        <xdr:cNvPr id="865" name="【庁舎】&#10;有形固定資産減価償却率最小値テキスト">
          <a:extLst>
            <a:ext uri="{FF2B5EF4-FFF2-40B4-BE49-F238E27FC236}">
              <a16:creationId xmlns:a16="http://schemas.microsoft.com/office/drawing/2014/main" id="{670616F3-B19A-4120-B7CE-F42471982915}"/>
            </a:ext>
          </a:extLst>
        </xdr:cNvPr>
        <xdr:cNvSpPr txBox="1"/>
      </xdr:nvSpPr>
      <xdr:spPr>
        <a:xfrm>
          <a:off x="16357600" y="18725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33745</xdr:rowOff>
    </xdr:from>
    <xdr:to>
      <xdr:col>86</xdr:col>
      <xdr:colOff>25400</xdr:colOff>
      <xdr:row>109</xdr:row>
      <xdr:rowOff>33745</xdr:rowOff>
    </xdr:to>
    <xdr:cxnSp macro="">
      <xdr:nvCxnSpPr>
        <xdr:cNvPr id="866" name="直線コネクタ 865">
          <a:extLst>
            <a:ext uri="{FF2B5EF4-FFF2-40B4-BE49-F238E27FC236}">
              <a16:creationId xmlns:a16="http://schemas.microsoft.com/office/drawing/2014/main" id="{D31A1ACD-299A-4AF7-94EE-8D5BB302BA09}"/>
            </a:ext>
          </a:extLst>
        </xdr:cNvPr>
        <xdr:cNvCxnSpPr/>
      </xdr:nvCxnSpPr>
      <xdr:spPr>
        <a:xfrm>
          <a:off x="16230600" y="18721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14713</xdr:rowOff>
    </xdr:from>
    <xdr:ext cx="340478" cy="259045"/>
    <xdr:sp macro="" textlink="">
      <xdr:nvSpPr>
        <xdr:cNvPr id="867" name="【庁舎】&#10;有形固定資産減価償却率最大値テキスト">
          <a:extLst>
            <a:ext uri="{FF2B5EF4-FFF2-40B4-BE49-F238E27FC236}">
              <a16:creationId xmlns:a16="http://schemas.microsoft.com/office/drawing/2014/main" id="{F0145D09-8044-4675-9673-95F041356E1F}"/>
            </a:ext>
          </a:extLst>
        </xdr:cNvPr>
        <xdr:cNvSpPr txBox="1"/>
      </xdr:nvSpPr>
      <xdr:spPr>
        <a:xfrm>
          <a:off x="16357600" y="1698826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68036</xdr:rowOff>
    </xdr:from>
    <xdr:to>
      <xdr:col>86</xdr:col>
      <xdr:colOff>25400</xdr:colOff>
      <xdr:row>100</xdr:row>
      <xdr:rowOff>68036</xdr:rowOff>
    </xdr:to>
    <xdr:cxnSp macro="">
      <xdr:nvCxnSpPr>
        <xdr:cNvPr id="868" name="直線コネクタ 867">
          <a:extLst>
            <a:ext uri="{FF2B5EF4-FFF2-40B4-BE49-F238E27FC236}">
              <a16:creationId xmlns:a16="http://schemas.microsoft.com/office/drawing/2014/main" id="{3FB2D001-00F0-4256-8530-557FD325B737}"/>
            </a:ext>
          </a:extLst>
        </xdr:cNvPr>
        <xdr:cNvCxnSpPr/>
      </xdr:nvCxnSpPr>
      <xdr:spPr>
        <a:xfrm>
          <a:off x="16230600" y="17213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40113</xdr:rowOff>
    </xdr:from>
    <xdr:ext cx="405111" cy="259045"/>
    <xdr:sp macro="" textlink="">
      <xdr:nvSpPr>
        <xdr:cNvPr id="869" name="【庁舎】&#10;有形固定資産減価償却率平均値テキスト">
          <a:extLst>
            <a:ext uri="{FF2B5EF4-FFF2-40B4-BE49-F238E27FC236}">
              <a16:creationId xmlns:a16="http://schemas.microsoft.com/office/drawing/2014/main" id="{4364EE5E-FB5B-4C24-BDF5-6116D1FD58ED}"/>
            </a:ext>
          </a:extLst>
        </xdr:cNvPr>
        <xdr:cNvSpPr txBox="1"/>
      </xdr:nvSpPr>
      <xdr:spPr>
        <a:xfrm>
          <a:off x="16357600" y="176994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17236</xdr:rowOff>
    </xdr:from>
    <xdr:to>
      <xdr:col>85</xdr:col>
      <xdr:colOff>177800</xdr:colOff>
      <xdr:row>104</xdr:row>
      <xdr:rowOff>118836</xdr:rowOff>
    </xdr:to>
    <xdr:sp macro="" textlink="">
      <xdr:nvSpPr>
        <xdr:cNvPr id="870" name="フローチャート: 判断 869">
          <a:extLst>
            <a:ext uri="{FF2B5EF4-FFF2-40B4-BE49-F238E27FC236}">
              <a16:creationId xmlns:a16="http://schemas.microsoft.com/office/drawing/2014/main" id="{A8377F37-A4B5-4B78-9198-C2EFA37A4087}"/>
            </a:ext>
          </a:extLst>
        </xdr:cNvPr>
        <xdr:cNvSpPr/>
      </xdr:nvSpPr>
      <xdr:spPr>
        <a:xfrm>
          <a:off x="16268700" y="17848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13970</xdr:rowOff>
    </xdr:from>
    <xdr:to>
      <xdr:col>81</xdr:col>
      <xdr:colOff>101600</xdr:colOff>
      <xdr:row>104</xdr:row>
      <xdr:rowOff>115570</xdr:rowOff>
    </xdr:to>
    <xdr:sp macro="" textlink="">
      <xdr:nvSpPr>
        <xdr:cNvPr id="871" name="フローチャート: 判断 870">
          <a:extLst>
            <a:ext uri="{FF2B5EF4-FFF2-40B4-BE49-F238E27FC236}">
              <a16:creationId xmlns:a16="http://schemas.microsoft.com/office/drawing/2014/main" id="{124833AF-F4AD-4D49-B15E-9076E1CFB00A}"/>
            </a:ext>
          </a:extLst>
        </xdr:cNvPr>
        <xdr:cNvSpPr/>
      </xdr:nvSpPr>
      <xdr:spPr>
        <a:xfrm>
          <a:off x="15430500" y="1784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38463</xdr:rowOff>
    </xdr:from>
    <xdr:to>
      <xdr:col>76</xdr:col>
      <xdr:colOff>165100</xdr:colOff>
      <xdr:row>104</xdr:row>
      <xdr:rowOff>140063</xdr:rowOff>
    </xdr:to>
    <xdr:sp macro="" textlink="">
      <xdr:nvSpPr>
        <xdr:cNvPr id="872" name="フローチャート: 判断 871">
          <a:extLst>
            <a:ext uri="{FF2B5EF4-FFF2-40B4-BE49-F238E27FC236}">
              <a16:creationId xmlns:a16="http://schemas.microsoft.com/office/drawing/2014/main" id="{C0D18A98-82BF-4DF4-B571-A885577EFE29}"/>
            </a:ext>
          </a:extLst>
        </xdr:cNvPr>
        <xdr:cNvSpPr/>
      </xdr:nvSpPr>
      <xdr:spPr>
        <a:xfrm>
          <a:off x="14541500" y="17869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90714</xdr:rowOff>
    </xdr:from>
    <xdr:to>
      <xdr:col>72</xdr:col>
      <xdr:colOff>38100</xdr:colOff>
      <xdr:row>105</xdr:row>
      <xdr:rowOff>20864</xdr:rowOff>
    </xdr:to>
    <xdr:sp macro="" textlink="">
      <xdr:nvSpPr>
        <xdr:cNvPr id="873" name="フローチャート: 判断 872">
          <a:extLst>
            <a:ext uri="{FF2B5EF4-FFF2-40B4-BE49-F238E27FC236}">
              <a16:creationId xmlns:a16="http://schemas.microsoft.com/office/drawing/2014/main" id="{C6ACD0D3-74DB-4515-99FB-6574C3E6F18A}"/>
            </a:ext>
          </a:extLst>
        </xdr:cNvPr>
        <xdr:cNvSpPr/>
      </xdr:nvSpPr>
      <xdr:spPr>
        <a:xfrm>
          <a:off x="13652500" y="1792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149498</xdr:rowOff>
    </xdr:from>
    <xdr:to>
      <xdr:col>67</xdr:col>
      <xdr:colOff>101600</xdr:colOff>
      <xdr:row>105</xdr:row>
      <xdr:rowOff>79648</xdr:rowOff>
    </xdr:to>
    <xdr:sp macro="" textlink="">
      <xdr:nvSpPr>
        <xdr:cNvPr id="874" name="フローチャート: 判断 873">
          <a:extLst>
            <a:ext uri="{FF2B5EF4-FFF2-40B4-BE49-F238E27FC236}">
              <a16:creationId xmlns:a16="http://schemas.microsoft.com/office/drawing/2014/main" id="{7C54C64D-C88A-44E7-9724-9687A0E7564A}"/>
            </a:ext>
          </a:extLst>
        </xdr:cNvPr>
        <xdr:cNvSpPr/>
      </xdr:nvSpPr>
      <xdr:spPr>
        <a:xfrm>
          <a:off x="12763500" y="17980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5" name="テキスト ボックス 874">
          <a:extLst>
            <a:ext uri="{FF2B5EF4-FFF2-40B4-BE49-F238E27FC236}">
              <a16:creationId xmlns:a16="http://schemas.microsoft.com/office/drawing/2014/main" id="{AE616FB5-14D0-4785-BD00-F13C4DCB8676}"/>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6" name="テキスト ボックス 875">
          <a:extLst>
            <a:ext uri="{FF2B5EF4-FFF2-40B4-BE49-F238E27FC236}">
              <a16:creationId xmlns:a16="http://schemas.microsoft.com/office/drawing/2014/main" id="{A469126C-7FE4-40C4-A9F8-0B01E256DF4F}"/>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7" name="テキスト ボックス 876">
          <a:extLst>
            <a:ext uri="{FF2B5EF4-FFF2-40B4-BE49-F238E27FC236}">
              <a16:creationId xmlns:a16="http://schemas.microsoft.com/office/drawing/2014/main" id="{18E4FF48-3B67-4F10-AFAB-462FA29D1D77}"/>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8" name="テキスト ボックス 877">
          <a:extLst>
            <a:ext uri="{FF2B5EF4-FFF2-40B4-BE49-F238E27FC236}">
              <a16:creationId xmlns:a16="http://schemas.microsoft.com/office/drawing/2014/main" id="{9DFBDEEB-E9EE-4385-8F0B-64A1EE2EE86A}"/>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9" name="テキスト ボックス 878">
          <a:extLst>
            <a:ext uri="{FF2B5EF4-FFF2-40B4-BE49-F238E27FC236}">
              <a16:creationId xmlns:a16="http://schemas.microsoft.com/office/drawing/2014/main" id="{352B1F54-3CAA-483C-926E-C695E6F7D5A1}"/>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108</xdr:row>
      <xdr:rowOff>15602</xdr:rowOff>
    </xdr:from>
    <xdr:to>
      <xdr:col>85</xdr:col>
      <xdr:colOff>177800</xdr:colOff>
      <xdr:row>108</xdr:row>
      <xdr:rowOff>117202</xdr:rowOff>
    </xdr:to>
    <xdr:sp macro="" textlink="">
      <xdr:nvSpPr>
        <xdr:cNvPr id="880" name="楕円 879">
          <a:extLst>
            <a:ext uri="{FF2B5EF4-FFF2-40B4-BE49-F238E27FC236}">
              <a16:creationId xmlns:a16="http://schemas.microsoft.com/office/drawing/2014/main" id="{90DFA1CC-5D2C-4207-8FF5-D6A8D9F5BA8E}"/>
            </a:ext>
          </a:extLst>
        </xdr:cNvPr>
        <xdr:cNvSpPr/>
      </xdr:nvSpPr>
      <xdr:spPr>
        <a:xfrm>
          <a:off x="16268700" y="18532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165479</xdr:rowOff>
    </xdr:from>
    <xdr:ext cx="405111" cy="259045"/>
    <xdr:sp macro="" textlink="">
      <xdr:nvSpPr>
        <xdr:cNvPr id="881" name="【庁舎】&#10;有形固定資産減価償却率該当値テキスト">
          <a:extLst>
            <a:ext uri="{FF2B5EF4-FFF2-40B4-BE49-F238E27FC236}">
              <a16:creationId xmlns:a16="http://schemas.microsoft.com/office/drawing/2014/main" id="{C1C73E6C-89CB-4DA7-977C-D580DC6670A6}"/>
            </a:ext>
          </a:extLst>
        </xdr:cNvPr>
        <xdr:cNvSpPr txBox="1"/>
      </xdr:nvSpPr>
      <xdr:spPr>
        <a:xfrm>
          <a:off x="16357600" y="185106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108</xdr:row>
      <xdr:rowOff>5806</xdr:rowOff>
    </xdr:from>
    <xdr:to>
      <xdr:col>81</xdr:col>
      <xdr:colOff>101600</xdr:colOff>
      <xdr:row>108</xdr:row>
      <xdr:rowOff>107406</xdr:rowOff>
    </xdr:to>
    <xdr:sp macro="" textlink="">
      <xdr:nvSpPr>
        <xdr:cNvPr id="882" name="楕円 881">
          <a:extLst>
            <a:ext uri="{FF2B5EF4-FFF2-40B4-BE49-F238E27FC236}">
              <a16:creationId xmlns:a16="http://schemas.microsoft.com/office/drawing/2014/main" id="{A716E8B4-9205-4F71-859A-469795DA10EE}"/>
            </a:ext>
          </a:extLst>
        </xdr:cNvPr>
        <xdr:cNvSpPr/>
      </xdr:nvSpPr>
      <xdr:spPr>
        <a:xfrm>
          <a:off x="15430500" y="18522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108</xdr:row>
      <xdr:rowOff>56606</xdr:rowOff>
    </xdr:from>
    <xdr:to>
      <xdr:col>85</xdr:col>
      <xdr:colOff>127000</xdr:colOff>
      <xdr:row>108</xdr:row>
      <xdr:rowOff>66402</xdr:rowOff>
    </xdr:to>
    <xdr:cxnSp macro="">
      <xdr:nvCxnSpPr>
        <xdr:cNvPr id="883" name="直線コネクタ 882">
          <a:extLst>
            <a:ext uri="{FF2B5EF4-FFF2-40B4-BE49-F238E27FC236}">
              <a16:creationId xmlns:a16="http://schemas.microsoft.com/office/drawing/2014/main" id="{2AFF78BB-EF9E-497F-81C3-55525A6945C6}"/>
            </a:ext>
          </a:extLst>
        </xdr:cNvPr>
        <xdr:cNvCxnSpPr/>
      </xdr:nvCxnSpPr>
      <xdr:spPr>
        <a:xfrm>
          <a:off x="15481300" y="18573206"/>
          <a:ext cx="838200" cy="9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108</xdr:row>
      <xdr:rowOff>2539</xdr:rowOff>
    </xdr:from>
    <xdr:to>
      <xdr:col>76</xdr:col>
      <xdr:colOff>165100</xdr:colOff>
      <xdr:row>108</xdr:row>
      <xdr:rowOff>104139</xdr:rowOff>
    </xdr:to>
    <xdr:sp macro="" textlink="">
      <xdr:nvSpPr>
        <xdr:cNvPr id="884" name="楕円 883">
          <a:extLst>
            <a:ext uri="{FF2B5EF4-FFF2-40B4-BE49-F238E27FC236}">
              <a16:creationId xmlns:a16="http://schemas.microsoft.com/office/drawing/2014/main" id="{563BE932-4744-425F-9615-15A34E6D8EA1}"/>
            </a:ext>
          </a:extLst>
        </xdr:cNvPr>
        <xdr:cNvSpPr/>
      </xdr:nvSpPr>
      <xdr:spPr>
        <a:xfrm>
          <a:off x="14541500" y="18519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108</xdr:row>
      <xdr:rowOff>53339</xdr:rowOff>
    </xdr:from>
    <xdr:to>
      <xdr:col>81</xdr:col>
      <xdr:colOff>50800</xdr:colOff>
      <xdr:row>108</xdr:row>
      <xdr:rowOff>56606</xdr:rowOff>
    </xdr:to>
    <xdr:cxnSp macro="">
      <xdr:nvCxnSpPr>
        <xdr:cNvPr id="885" name="直線コネクタ 884">
          <a:extLst>
            <a:ext uri="{FF2B5EF4-FFF2-40B4-BE49-F238E27FC236}">
              <a16:creationId xmlns:a16="http://schemas.microsoft.com/office/drawing/2014/main" id="{5A36480E-DD2D-46A6-A987-881D8C09E51C}"/>
            </a:ext>
          </a:extLst>
        </xdr:cNvPr>
        <xdr:cNvCxnSpPr/>
      </xdr:nvCxnSpPr>
      <xdr:spPr>
        <a:xfrm>
          <a:off x="14592300" y="18569939"/>
          <a:ext cx="88900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107</xdr:row>
      <xdr:rowOff>141332</xdr:rowOff>
    </xdr:from>
    <xdr:to>
      <xdr:col>72</xdr:col>
      <xdr:colOff>38100</xdr:colOff>
      <xdr:row>108</xdr:row>
      <xdr:rowOff>71482</xdr:rowOff>
    </xdr:to>
    <xdr:sp macro="" textlink="">
      <xdr:nvSpPr>
        <xdr:cNvPr id="886" name="楕円 885">
          <a:extLst>
            <a:ext uri="{FF2B5EF4-FFF2-40B4-BE49-F238E27FC236}">
              <a16:creationId xmlns:a16="http://schemas.microsoft.com/office/drawing/2014/main" id="{2FC95219-EBAD-4CDB-836B-E64DF617F61B}"/>
            </a:ext>
          </a:extLst>
        </xdr:cNvPr>
        <xdr:cNvSpPr/>
      </xdr:nvSpPr>
      <xdr:spPr>
        <a:xfrm>
          <a:off x="13652500" y="18486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108</xdr:row>
      <xdr:rowOff>20682</xdr:rowOff>
    </xdr:from>
    <xdr:to>
      <xdr:col>76</xdr:col>
      <xdr:colOff>114300</xdr:colOff>
      <xdr:row>108</xdr:row>
      <xdr:rowOff>53339</xdr:rowOff>
    </xdr:to>
    <xdr:cxnSp macro="">
      <xdr:nvCxnSpPr>
        <xdr:cNvPr id="887" name="直線コネクタ 886">
          <a:extLst>
            <a:ext uri="{FF2B5EF4-FFF2-40B4-BE49-F238E27FC236}">
              <a16:creationId xmlns:a16="http://schemas.microsoft.com/office/drawing/2014/main" id="{CD17163A-36B0-4BDD-8EE1-57329525975D}"/>
            </a:ext>
          </a:extLst>
        </xdr:cNvPr>
        <xdr:cNvCxnSpPr/>
      </xdr:nvCxnSpPr>
      <xdr:spPr>
        <a:xfrm>
          <a:off x="13703300" y="18537282"/>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107</xdr:row>
      <xdr:rowOff>116839</xdr:rowOff>
    </xdr:from>
    <xdr:to>
      <xdr:col>67</xdr:col>
      <xdr:colOff>101600</xdr:colOff>
      <xdr:row>108</xdr:row>
      <xdr:rowOff>46989</xdr:rowOff>
    </xdr:to>
    <xdr:sp macro="" textlink="">
      <xdr:nvSpPr>
        <xdr:cNvPr id="888" name="楕円 887">
          <a:extLst>
            <a:ext uri="{FF2B5EF4-FFF2-40B4-BE49-F238E27FC236}">
              <a16:creationId xmlns:a16="http://schemas.microsoft.com/office/drawing/2014/main" id="{9F83074F-9AA8-4F9E-B4AC-C35BA3780A23}"/>
            </a:ext>
          </a:extLst>
        </xdr:cNvPr>
        <xdr:cNvSpPr/>
      </xdr:nvSpPr>
      <xdr:spPr>
        <a:xfrm>
          <a:off x="12763500" y="18461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107</xdr:row>
      <xdr:rowOff>167639</xdr:rowOff>
    </xdr:from>
    <xdr:to>
      <xdr:col>71</xdr:col>
      <xdr:colOff>177800</xdr:colOff>
      <xdr:row>108</xdr:row>
      <xdr:rowOff>20682</xdr:rowOff>
    </xdr:to>
    <xdr:cxnSp macro="">
      <xdr:nvCxnSpPr>
        <xdr:cNvPr id="889" name="直線コネクタ 888">
          <a:extLst>
            <a:ext uri="{FF2B5EF4-FFF2-40B4-BE49-F238E27FC236}">
              <a16:creationId xmlns:a16="http://schemas.microsoft.com/office/drawing/2014/main" id="{325C7F22-E88A-4C2C-ACE9-0AA619D79ECE}"/>
            </a:ext>
          </a:extLst>
        </xdr:cNvPr>
        <xdr:cNvCxnSpPr/>
      </xdr:nvCxnSpPr>
      <xdr:spPr>
        <a:xfrm>
          <a:off x="12814300" y="18512789"/>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132097</xdr:rowOff>
    </xdr:from>
    <xdr:ext cx="405111" cy="259045"/>
    <xdr:sp macro="" textlink="">
      <xdr:nvSpPr>
        <xdr:cNvPr id="890" name="n_1aveValue【庁舎】&#10;有形固定資産減価償却率">
          <a:extLst>
            <a:ext uri="{FF2B5EF4-FFF2-40B4-BE49-F238E27FC236}">
              <a16:creationId xmlns:a16="http://schemas.microsoft.com/office/drawing/2014/main" id="{338A8856-A211-46B2-8F13-224840D44C06}"/>
            </a:ext>
          </a:extLst>
        </xdr:cNvPr>
        <xdr:cNvSpPr txBox="1"/>
      </xdr:nvSpPr>
      <xdr:spPr>
        <a:xfrm>
          <a:off x="15266044" y="17619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156590</xdr:rowOff>
    </xdr:from>
    <xdr:ext cx="405111" cy="259045"/>
    <xdr:sp macro="" textlink="">
      <xdr:nvSpPr>
        <xdr:cNvPr id="891" name="n_2aveValue【庁舎】&#10;有形固定資産減価償却率">
          <a:extLst>
            <a:ext uri="{FF2B5EF4-FFF2-40B4-BE49-F238E27FC236}">
              <a16:creationId xmlns:a16="http://schemas.microsoft.com/office/drawing/2014/main" id="{44FCCF45-E2F9-4CC5-BE63-727C99EB0AA9}"/>
            </a:ext>
          </a:extLst>
        </xdr:cNvPr>
        <xdr:cNvSpPr txBox="1"/>
      </xdr:nvSpPr>
      <xdr:spPr>
        <a:xfrm>
          <a:off x="14389744" y="17644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37391</xdr:rowOff>
    </xdr:from>
    <xdr:ext cx="405111" cy="259045"/>
    <xdr:sp macro="" textlink="">
      <xdr:nvSpPr>
        <xdr:cNvPr id="892" name="n_3aveValue【庁舎】&#10;有形固定資産減価償却率">
          <a:extLst>
            <a:ext uri="{FF2B5EF4-FFF2-40B4-BE49-F238E27FC236}">
              <a16:creationId xmlns:a16="http://schemas.microsoft.com/office/drawing/2014/main" id="{7BAC48E4-BDDD-4803-978B-47138C40BF8E}"/>
            </a:ext>
          </a:extLst>
        </xdr:cNvPr>
        <xdr:cNvSpPr txBox="1"/>
      </xdr:nvSpPr>
      <xdr:spPr>
        <a:xfrm>
          <a:off x="13500744" y="17696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96175</xdr:rowOff>
    </xdr:from>
    <xdr:ext cx="405111" cy="259045"/>
    <xdr:sp macro="" textlink="">
      <xdr:nvSpPr>
        <xdr:cNvPr id="893" name="n_4aveValue【庁舎】&#10;有形固定資産減価償却率">
          <a:extLst>
            <a:ext uri="{FF2B5EF4-FFF2-40B4-BE49-F238E27FC236}">
              <a16:creationId xmlns:a16="http://schemas.microsoft.com/office/drawing/2014/main" id="{AC68A425-0CB0-426A-9E87-8B9F9B1BF94D}"/>
            </a:ext>
          </a:extLst>
        </xdr:cNvPr>
        <xdr:cNvSpPr txBox="1"/>
      </xdr:nvSpPr>
      <xdr:spPr>
        <a:xfrm>
          <a:off x="12611744" y="177555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108</xdr:row>
      <xdr:rowOff>98533</xdr:rowOff>
    </xdr:from>
    <xdr:ext cx="405111" cy="259045"/>
    <xdr:sp macro="" textlink="">
      <xdr:nvSpPr>
        <xdr:cNvPr id="894" name="n_1mainValue【庁舎】&#10;有形固定資産減価償却率">
          <a:extLst>
            <a:ext uri="{FF2B5EF4-FFF2-40B4-BE49-F238E27FC236}">
              <a16:creationId xmlns:a16="http://schemas.microsoft.com/office/drawing/2014/main" id="{42741E62-2947-4932-84EC-A6FBB513D439}"/>
            </a:ext>
          </a:extLst>
        </xdr:cNvPr>
        <xdr:cNvSpPr txBox="1"/>
      </xdr:nvSpPr>
      <xdr:spPr>
        <a:xfrm>
          <a:off x="15266044" y="18615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108</xdr:row>
      <xdr:rowOff>95266</xdr:rowOff>
    </xdr:from>
    <xdr:ext cx="405111" cy="259045"/>
    <xdr:sp macro="" textlink="">
      <xdr:nvSpPr>
        <xdr:cNvPr id="895" name="n_2mainValue【庁舎】&#10;有形固定資産減価償却率">
          <a:extLst>
            <a:ext uri="{FF2B5EF4-FFF2-40B4-BE49-F238E27FC236}">
              <a16:creationId xmlns:a16="http://schemas.microsoft.com/office/drawing/2014/main" id="{C5427082-697C-4C6F-A240-FDF4AD108464}"/>
            </a:ext>
          </a:extLst>
        </xdr:cNvPr>
        <xdr:cNvSpPr txBox="1"/>
      </xdr:nvSpPr>
      <xdr:spPr>
        <a:xfrm>
          <a:off x="14389744" y="18611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108</xdr:row>
      <xdr:rowOff>62609</xdr:rowOff>
    </xdr:from>
    <xdr:ext cx="405111" cy="259045"/>
    <xdr:sp macro="" textlink="">
      <xdr:nvSpPr>
        <xdr:cNvPr id="896" name="n_3mainValue【庁舎】&#10;有形固定資産減価償却率">
          <a:extLst>
            <a:ext uri="{FF2B5EF4-FFF2-40B4-BE49-F238E27FC236}">
              <a16:creationId xmlns:a16="http://schemas.microsoft.com/office/drawing/2014/main" id="{B9454A02-41CE-45AB-92AB-C97D2DCC6FDB}"/>
            </a:ext>
          </a:extLst>
        </xdr:cNvPr>
        <xdr:cNvSpPr txBox="1"/>
      </xdr:nvSpPr>
      <xdr:spPr>
        <a:xfrm>
          <a:off x="13500744" y="185792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108</xdr:row>
      <xdr:rowOff>38116</xdr:rowOff>
    </xdr:from>
    <xdr:ext cx="405111" cy="259045"/>
    <xdr:sp macro="" textlink="">
      <xdr:nvSpPr>
        <xdr:cNvPr id="897" name="n_4mainValue【庁舎】&#10;有形固定資産減価償却率">
          <a:extLst>
            <a:ext uri="{FF2B5EF4-FFF2-40B4-BE49-F238E27FC236}">
              <a16:creationId xmlns:a16="http://schemas.microsoft.com/office/drawing/2014/main" id="{F23431AF-E8EF-4B16-87B4-D1E1A91FE9B1}"/>
            </a:ext>
          </a:extLst>
        </xdr:cNvPr>
        <xdr:cNvSpPr txBox="1"/>
      </xdr:nvSpPr>
      <xdr:spPr>
        <a:xfrm>
          <a:off x="12611744" y="18554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8" name="正方形/長方形 897">
          <a:extLst>
            <a:ext uri="{FF2B5EF4-FFF2-40B4-BE49-F238E27FC236}">
              <a16:creationId xmlns:a16="http://schemas.microsoft.com/office/drawing/2014/main" id="{CD83CC40-E751-4416-BE01-C2970546A506}"/>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9" name="正方形/長方形 898">
          <a:extLst>
            <a:ext uri="{FF2B5EF4-FFF2-40B4-BE49-F238E27FC236}">
              <a16:creationId xmlns:a16="http://schemas.microsoft.com/office/drawing/2014/main" id="{EC7CBD2B-09E5-40C7-9E35-DD1E7682FCD9}"/>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0" name="正方形/長方形 899">
          <a:extLst>
            <a:ext uri="{FF2B5EF4-FFF2-40B4-BE49-F238E27FC236}">
              <a16:creationId xmlns:a16="http://schemas.microsoft.com/office/drawing/2014/main" id="{697CDB48-0458-4278-86CD-B95BE605D145}"/>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1" name="正方形/長方形 900">
          <a:extLst>
            <a:ext uri="{FF2B5EF4-FFF2-40B4-BE49-F238E27FC236}">
              <a16:creationId xmlns:a16="http://schemas.microsoft.com/office/drawing/2014/main" id="{768839EA-CE43-4BB7-9338-A570A1B7F92D}"/>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2" name="正方形/長方形 901">
          <a:extLst>
            <a:ext uri="{FF2B5EF4-FFF2-40B4-BE49-F238E27FC236}">
              <a16:creationId xmlns:a16="http://schemas.microsoft.com/office/drawing/2014/main" id="{C7CC8439-66C1-4AFB-A37B-7A304768BD21}"/>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3" name="正方形/長方形 902">
          <a:extLst>
            <a:ext uri="{FF2B5EF4-FFF2-40B4-BE49-F238E27FC236}">
              <a16:creationId xmlns:a16="http://schemas.microsoft.com/office/drawing/2014/main" id="{F157B885-691C-45D7-8E07-50AF80B59275}"/>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4" name="正方形/長方形 903">
          <a:extLst>
            <a:ext uri="{FF2B5EF4-FFF2-40B4-BE49-F238E27FC236}">
              <a16:creationId xmlns:a16="http://schemas.microsoft.com/office/drawing/2014/main" id="{47F1E10F-95E2-47BF-9158-2F6A2DBBFC92}"/>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5" name="正方形/長方形 904">
          <a:extLst>
            <a:ext uri="{FF2B5EF4-FFF2-40B4-BE49-F238E27FC236}">
              <a16:creationId xmlns:a16="http://schemas.microsoft.com/office/drawing/2014/main" id="{CDBCF032-39CF-4895-8623-945F400E1D92}"/>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6" name="テキスト ボックス 905">
          <a:extLst>
            <a:ext uri="{FF2B5EF4-FFF2-40B4-BE49-F238E27FC236}">
              <a16:creationId xmlns:a16="http://schemas.microsoft.com/office/drawing/2014/main" id="{E6530A03-A730-4AD6-A795-F1A209DF7161}"/>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7" name="直線コネクタ 906">
          <a:extLst>
            <a:ext uri="{FF2B5EF4-FFF2-40B4-BE49-F238E27FC236}">
              <a16:creationId xmlns:a16="http://schemas.microsoft.com/office/drawing/2014/main" id="{99C50AA3-338D-4021-8BFE-19CEF77ABDB9}"/>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76200</xdr:rowOff>
    </xdr:from>
    <xdr:to>
      <xdr:col>120</xdr:col>
      <xdr:colOff>114300</xdr:colOff>
      <xdr:row>109</xdr:row>
      <xdr:rowOff>76200</xdr:rowOff>
    </xdr:to>
    <xdr:cxnSp macro="">
      <xdr:nvCxnSpPr>
        <xdr:cNvPr id="908" name="直線コネクタ 907">
          <a:extLst>
            <a:ext uri="{FF2B5EF4-FFF2-40B4-BE49-F238E27FC236}">
              <a16:creationId xmlns:a16="http://schemas.microsoft.com/office/drawing/2014/main" id="{4BB297B7-A75C-426F-BEAC-58DF647C1112}"/>
            </a:ext>
          </a:extLst>
        </xdr:cNvPr>
        <xdr:cNvCxnSpPr/>
      </xdr:nvCxnSpPr>
      <xdr:spPr>
        <a:xfrm>
          <a:off x="18288000" y="1876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105427</xdr:rowOff>
    </xdr:from>
    <xdr:ext cx="467179" cy="259045"/>
    <xdr:sp macro="" textlink="">
      <xdr:nvSpPr>
        <xdr:cNvPr id="909" name="テキスト ボックス 908">
          <a:extLst>
            <a:ext uri="{FF2B5EF4-FFF2-40B4-BE49-F238E27FC236}">
              <a16:creationId xmlns:a16="http://schemas.microsoft.com/office/drawing/2014/main" id="{F35717E2-6661-4656-AA6F-9493C037380B}"/>
            </a:ext>
          </a:extLst>
        </xdr:cNvPr>
        <xdr:cNvSpPr txBox="1"/>
      </xdr:nvSpPr>
      <xdr:spPr>
        <a:xfrm>
          <a:off x="17820821" y="18622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133350</xdr:rowOff>
    </xdr:from>
    <xdr:to>
      <xdr:col>120</xdr:col>
      <xdr:colOff>114300</xdr:colOff>
      <xdr:row>107</xdr:row>
      <xdr:rowOff>133350</xdr:rowOff>
    </xdr:to>
    <xdr:cxnSp macro="">
      <xdr:nvCxnSpPr>
        <xdr:cNvPr id="910" name="直線コネクタ 909">
          <a:extLst>
            <a:ext uri="{FF2B5EF4-FFF2-40B4-BE49-F238E27FC236}">
              <a16:creationId xmlns:a16="http://schemas.microsoft.com/office/drawing/2014/main" id="{8E0487F5-EE5D-4980-901C-DF2E3ED41454}"/>
            </a:ext>
          </a:extLst>
        </xdr:cNvPr>
        <xdr:cNvCxnSpPr/>
      </xdr:nvCxnSpPr>
      <xdr:spPr>
        <a:xfrm>
          <a:off x="18288000" y="1847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162577</xdr:rowOff>
    </xdr:from>
    <xdr:ext cx="467179" cy="259045"/>
    <xdr:sp macro="" textlink="">
      <xdr:nvSpPr>
        <xdr:cNvPr id="911" name="テキスト ボックス 910">
          <a:extLst>
            <a:ext uri="{FF2B5EF4-FFF2-40B4-BE49-F238E27FC236}">
              <a16:creationId xmlns:a16="http://schemas.microsoft.com/office/drawing/2014/main" id="{10071B80-037D-43DB-87F6-D7BE9917D557}"/>
            </a:ext>
          </a:extLst>
        </xdr:cNvPr>
        <xdr:cNvSpPr txBox="1"/>
      </xdr:nvSpPr>
      <xdr:spPr>
        <a:xfrm>
          <a:off x="178208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19050</xdr:rowOff>
    </xdr:from>
    <xdr:to>
      <xdr:col>120</xdr:col>
      <xdr:colOff>114300</xdr:colOff>
      <xdr:row>106</xdr:row>
      <xdr:rowOff>19050</xdr:rowOff>
    </xdr:to>
    <xdr:cxnSp macro="">
      <xdr:nvCxnSpPr>
        <xdr:cNvPr id="912" name="直線コネクタ 911">
          <a:extLst>
            <a:ext uri="{FF2B5EF4-FFF2-40B4-BE49-F238E27FC236}">
              <a16:creationId xmlns:a16="http://schemas.microsoft.com/office/drawing/2014/main" id="{18F7132E-A6D7-4A07-A8E3-F8DA1D975466}"/>
            </a:ext>
          </a:extLst>
        </xdr:cNvPr>
        <xdr:cNvCxnSpPr/>
      </xdr:nvCxnSpPr>
      <xdr:spPr>
        <a:xfrm>
          <a:off x="18288000" y="1819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48277</xdr:rowOff>
    </xdr:from>
    <xdr:ext cx="467179" cy="259045"/>
    <xdr:sp macro="" textlink="">
      <xdr:nvSpPr>
        <xdr:cNvPr id="913" name="テキスト ボックス 912">
          <a:extLst>
            <a:ext uri="{FF2B5EF4-FFF2-40B4-BE49-F238E27FC236}">
              <a16:creationId xmlns:a16="http://schemas.microsoft.com/office/drawing/2014/main" id="{C2B268F6-7F9A-4E47-AB03-7FC550DFBF9F}"/>
            </a:ext>
          </a:extLst>
        </xdr:cNvPr>
        <xdr:cNvSpPr txBox="1"/>
      </xdr:nvSpPr>
      <xdr:spPr>
        <a:xfrm>
          <a:off x="17820821" y="1805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14" name="直線コネクタ 913">
          <a:extLst>
            <a:ext uri="{FF2B5EF4-FFF2-40B4-BE49-F238E27FC236}">
              <a16:creationId xmlns:a16="http://schemas.microsoft.com/office/drawing/2014/main" id="{951B5A60-B44F-470B-B3E8-901BF5E13A28}"/>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15" name="テキスト ボックス 914">
          <a:extLst>
            <a:ext uri="{FF2B5EF4-FFF2-40B4-BE49-F238E27FC236}">
              <a16:creationId xmlns:a16="http://schemas.microsoft.com/office/drawing/2014/main" id="{6A5369B3-BB85-4D9C-B530-CC5AB6541EF0}"/>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133350</xdr:rowOff>
    </xdr:from>
    <xdr:to>
      <xdr:col>120</xdr:col>
      <xdr:colOff>114300</xdr:colOff>
      <xdr:row>102</xdr:row>
      <xdr:rowOff>133350</xdr:rowOff>
    </xdr:to>
    <xdr:cxnSp macro="">
      <xdr:nvCxnSpPr>
        <xdr:cNvPr id="916" name="直線コネクタ 915">
          <a:extLst>
            <a:ext uri="{FF2B5EF4-FFF2-40B4-BE49-F238E27FC236}">
              <a16:creationId xmlns:a16="http://schemas.microsoft.com/office/drawing/2014/main" id="{F1E93A64-A7FE-4CEE-9579-C570DE5C4ADD}"/>
            </a:ext>
          </a:extLst>
        </xdr:cNvPr>
        <xdr:cNvCxnSpPr/>
      </xdr:nvCxnSpPr>
      <xdr:spPr>
        <a:xfrm>
          <a:off x="18288000" y="1762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162577</xdr:rowOff>
    </xdr:from>
    <xdr:ext cx="467179" cy="259045"/>
    <xdr:sp macro="" textlink="">
      <xdr:nvSpPr>
        <xdr:cNvPr id="917" name="テキスト ボックス 916">
          <a:extLst>
            <a:ext uri="{FF2B5EF4-FFF2-40B4-BE49-F238E27FC236}">
              <a16:creationId xmlns:a16="http://schemas.microsoft.com/office/drawing/2014/main" id="{06BA27B6-E232-44AE-A5ED-DDE24BB331AA}"/>
            </a:ext>
          </a:extLst>
        </xdr:cNvPr>
        <xdr:cNvSpPr txBox="1"/>
      </xdr:nvSpPr>
      <xdr:spPr>
        <a:xfrm>
          <a:off x="17820821" y="1747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19050</xdr:rowOff>
    </xdr:from>
    <xdr:to>
      <xdr:col>120</xdr:col>
      <xdr:colOff>114300</xdr:colOff>
      <xdr:row>101</xdr:row>
      <xdr:rowOff>19050</xdr:rowOff>
    </xdr:to>
    <xdr:cxnSp macro="">
      <xdr:nvCxnSpPr>
        <xdr:cNvPr id="918" name="直線コネクタ 917">
          <a:extLst>
            <a:ext uri="{FF2B5EF4-FFF2-40B4-BE49-F238E27FC236}">
              <a16:creationId xmlns:a16="http://schemas.microsoft.com/office/drawing/2014/main" id="{7F0F14ED-8BCE-4C7F-A874-03351BD5B4A8}"/>
            </a:ext>
          </a:extLst>
        </xdr:cNvPr>
        <xdr:cNvCxnSpPr/>
      </xdr:nvCxnSpPr>
      <xdr:spPr>
        <a:xfrm>
          <a:off x="18288000" y="1733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48277</xdr:rowOff>
    </xdr:from>
    <xdr:ext cx="467179" cy="259045"/>
    <xdr:sp macro="" textlink="">
      <xdr:nvSpPr>
        <xdr:cNvPr id="919" name="テキスト ボックス 918">
          <a:extLst>
            <a:ext uri="{FF2B5EF4-FFF2-40B4-BE49-F238E27FC236}">
              <a16:creationId xmlns:a16="http://schemas.microsoft.com/office/drawing/2014/main" id="{7318BA0E-AF1E-4900-BC53-7B81DC980147}"/>
            </a:ext>
          </a:extLst>
        </xdr:cNvPr>
        <xdr:cNvSpPr txBox="1"/>
      </xdr:nvSpPr>
      <xdr:spPr>
        <a:xfrm>
          <a:off x="178208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76200</xdr:rowOff>
    </xdr:from>
    <xdr:to>
      <xdr:col>120</xdr:col>
      <xdr:colOff>114300</xdr:colOff>
      <xdr:row>99</xdr:row>
      <xdr:rowOff>76200</xdr:rowOff>
    </xdr:to>
    <xdr:cxnSp macro="">
      <xdr:nvCxnSpPr>
        <xdr:cNvPr id="920" name="直線コネクタ 919">
          <a:extLst>
            <a:ext uri="{FF2B5EF4-FFF2-40B4-BE49-F238E27FC236}">
              <a16:creationId xmlns:a16="http://schemas.microsoft.com/office/drawing/2014/main" id="{DD85DE10-D5BA-4EDC-9B8E-B7098111EA7B}"/>
            </a:ext>
          </a:extLst>
        </xdr:cNvPr>
        <xdr:cNvCxnSpPr/>
      </xdr:nvCxnSpPr>
      <xdr:spPr>
        <a:xfrm>
          <a:off x="18288000" y="1704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105427</xdr:rowOff>
    </xdr:from>
    <xdr:ext cx="467179" cy="259045"/>
    <xdr:sp macro="" textlink="">
      <xdr:nvSpPr>
        <xdr:cNvPr id="921" name="テキスト ボックス 920">
          <a:extLst>
            <a:ext uri="{FF2B5EF4-FFF2-40B4-BE49-F238E27FC236}">
              <a16:creationId xmlns:a16="http://schemas.microsoft.com/office/drawing/2014/main" id="{C0E53A54-F4E9-4314-A5ED-5E6B4A28FA0E}"/>
            </a:ext>
          </a:extLst>
        </xdr:cNvPr>
        <xdr:cNvSpPr txBox="1"/>
      </xdr:nvSpPr>
      <xdr:spPr>
        <a:xfrm>
          <a:off x="17820821" y="16907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22" name="直線コネクタ 921">
          <a:extLst>
            <a:ext uri="{FF2B5EF4-FFF2-40B4-BE49-F238E27FC236}">
              <a16:creationId xmlns:a16="http://schemas.microsoft.com/office/drawing/2014/main" id="{748E1C1C-B386-4DFE-A246-A5AD7F47A3C9}"/>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3" name="テキスト ボックス 922">
          <a:extLst>
            <a:ext uri="{FF2B5EF4-FFF2-40B4-BE49-F238E27FC236}">
              <a16:creationId xmlns:a16="http://schemas.microsoft.com/office/drawing/2014/main" id="{25C2F202-8552-41FB-8C3B-4EA7EDD53283}"/>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4" name="【庁舎】&#10;一人当たり面積グラフ枠">
          <a:extLst>
            <a:ext uri="{FF2B5EF4-FFF2-40B4-BE49-F238E27FC236}">
              <a16:creationId xmlns:a16="http://schemas.microsoft.com/office/drawing/2014/main" id="{D4EC2120-A0CD-4AAF-84B8-296B13179445}"/>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170498</xdr:rowOff>
    </xdr:from>
    <xdr:to>
      <xdr:col>116</xdr:col>
      <xdr:colOff>62864</xdr:colOff>
      <xdr:row>108</xdr:row>
      <xdr:rowOff>56198</xdr:rowOff>
    </xdr:to>
    <xdr:cxnSp macro="">
      <xdr:nvCxnSpPr>
        <xdr:cNvPr id="925" name="直線コネクタ 924">
          <a:extLst>
            <a:ext uri="{FF2B5EF4-FFF2-40B4-BE49-F238E27FC236}">
              <a16:creationId xmlns:a16="http://schemas.microsoft.com/office/drawing/2014/main" id="{9EDBACD7-A12A-45B5-9DA2-7F9922C8F0B4}"/>
            </a:ext>
          </a:extLst>
        </xdr:cNvPr>
        <xdr:cNvCxnSpPr/>
      </xdr:nvCxnSpPr>
      <xdr:spPr>
        <a:xfrm flipV="1">
          <a:off x="22160864" y="17144048"/>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60025</xdr:rowOff>
    </xdr:from>
    <xdr:ext cx="469744" cy="259045"/>
    <xdr:sp macro="" textlink="">
      <xdr:nvSpPr>
        <xdr:cNvPr id="926" name="【庁舎】&#10;一人当たり面積最小値テキスト">
          <a:extLst>
            <a:ext uri="{FF2B5EF4-FFF2-40B4-BE49-F238E27FC236}">
              <a16:creationId xmlns:a16="http://schemas.microsoft.com/office/drawing/2014/main" id="{4EA04E86-E540-4E23-82E3-382EB5BA5E95}"/>
            </a:ext>
          </a:extLst>
        </xdr:cNvPr>
        <xdr:cNvSpPr txBox="1"/>
      </xdr:nvSpPr>
      <xdr:spPr>
        <a:xfrm>
          <a:off x="22199600" y="18576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56198</xdr:rowOff>
    </xdr:from>
    <xdr:to>
      <xdr:col>116</xdr:col>
      <xdr:colOff>152400</xdr:colOff>
      <xdr:row>108</xdr:row>
      <xdr:rowOff>56198</xdr:rowOff>
    </xdr:to>
    <xdr:cxnSp macro="">
      <xdr:nvCxnSpPr>
        <xdr:cNvPr id="927" name="直線コネクタ 926">
          <a:extLst>
            <a:ext uri="{FF2B5EF4-FFF2-40B4-BE49-F238E27FC236}">
              <a16:creationId xmlns:a16="http://schemas.microsoft.com/office/drawing/2014/main" id="{4E06716C-0919-413B-AE5A-3FF884D99846}"/>
            </a:ext>
          </a:extLst>
        </xdr:cNvPr>
        <xdr:cNvCxnSpPr/>
      </xdr:nvCxnSpPr>
      <xdr:spPr>
        <a:xfrm>
          <a:off x="22072600" y="18572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117175</xdr:rowOff>
    </xdr:from>
    <xdr:ext cx="469744" cy="259045"/>
    <xdr:sp macro="" textlink="">
      <xdr:nvSpPr>
        <xdr:cNvPr id="928" name="【庁舎】&#10;一人当たり面積最大値テキスト">
          <a:extLst>
            <a:ext uri="{FF2B5EF4-FFF2-40B4-BE49-F238E27FC236}">
              <a16:creationId xmlns:a16="http://schemas.microsoft.com/office/drawing/2014/main" id="{CCE31D66-E474-465D-9729-170C07ACF715}"/>
            </a:ext>
          </a:extLst>
        </xdr:cNvPr>
        <xdr:cNvSpPr txBox="1"/>
      </xdr:nvSpPr>
      <xdr:spPr>
        <a:xfrm>
          <a:off x="22199600" y="16919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170498</xdr:rowOff>
    </xdr:from>
    <xdr:to>
      <xdr:col>116</xdr:col>
      <xdr:colOff>152400</xdr:colOff>
      <xdr:row>99</xdr:row>
      <xdr:rowOff>170498</xdr:rowOff>
    </xdr:to>
    <xdr:cxnSp macro="">
      <xdr:nvCxnSpPr>
        <xdr:cNvPr id="929" name="直線コネクタ 928">
          <a:extLst>
            <a:ext uri="{FF2B5EF4-FFF2-40B4-BE49-F238E27FC236}">
              <a16:creationId xmlns:a16="http://schemas.microsoft.com/office/drawing/2014/main" id="{3FAC1065-65FD-4647-BD5E-4DDC7F4559F8}"/>
            </a:ext>
          </a:extLst>
        </xdr:cNvPr>
        <xdr:cNvCxnSpPr/>
      </xdr:nvCxnSpPr>
      <xdr:spPr>
        <a:xfrm>
          <a:off x="22072600" y="171440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76852</xdr:rowOff>
    </xdr:from>
    <xdr:ext cx="469744" cy="259045"/>
    <xdr:sp macro="" textlink="">
      <xdr:nvSpPr>
        <xdr:cNvPr id="930" name="【庁舎】&#10;一人当たり面積平均値テキスト">
          <a:extLst>
            <a:ext uri="{FF2B5EF4-FFF2-40B4-BE49-F238E27FC236}">
              <a16:creationId xmlns:a16="http://schemas.microsoft.com/office/drawing/2014/main" id="{2143B3E5-5861-431B-AF39-46425751C456}"/>
            </a:ext>
          </a:extLst>
        </xdr:cNvPr>
        <xdr:cNvSpPr txBox="1"/>
      </xdr:nvSpPr>
      <xdr:spPr>
        <a:xfrm>
          <a:off x="22199600" y="179076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53975</xdr:rowOff>
    </xdr:from>
    <xdr:to>
      <xdr:col>116</xdr:col>
      <xdr:colOff>114300</xdr:colOff>
      <xdr:row>105</xdr:row>
      <xdr:rowOff>155575</xdr:rowOff>
    </xdr:to>
    <xdr:sp macro="" textlink="">
      <xdr:nvSpPr>
        <xdr:cNvPr id="931" name="フローチャート: 判断 930">
          <a:extLst>
            <a:ext uri="{FF2B5EF4-FFF2-40B4-BE49-F238E27FC236}">
              <a16:creationId xmlns:a16="http://schemas.microsoft.com/office/drawing/2014/main" id="{C8A78E79-CD92-4DBC-B57E-A6977158EC6A}"/>
            </a:ext>
          </a:extLst>
        </xdr:cNvPr>
        <xdr:cNvSpPr/>
      </xdr:nvSpPr>
      <xdr:spPr>
        <a:xfrm>
          <a:off x="22110700" y="18056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56832</xdr:rowOff>
    </xdr:from>
    <xdr:to>
      <xdr:col>112</xdr:col>
      <xdr:colOff>38100</xdr:colOff>
      <xdr:row>105</xdr:row>
      <xdr:rowOff>158432</xdr:rowOff>
    </xdr:to>
    <xdr:sp macro="" textlink="">
      <xdr:nvSpPr>
        <xdr:cNvPr id="932" name="フローチャート: 判断 931">
          <a:extLst>
            <a:ext uri="{FF2B5EF4-FFF2-40B4-BE49-F238E27FC236}">
              <a16:creationId xmlns:a16="http://schemas.microsoft.com/office/drawing/2014/main" id="{3C610E5A-5946-4DAE-8CA6-3105E985062E}"/>
            </a:ext>
          </a:extLst>
        </xdr:cNvPr>
        <xdr:cNvSpPr/>
      </xdr:nvSpPr>
      <xdr:spPr>
        <a:xfrm>
          <a:off x="21272500" y="18059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93980</xdr:rowOff>
    </xdr:from>
    <xdr:to>
      <xdr:col>107</xdr:col>
      <xdr:colOff>101600</xdr:colOff>
      <xdr:row>106</xdr:row>
      <xdr:rowOff>24130</xdr:rowOff>
    </xdr:to>
    <xdr:sp macro="" textlink="">
      <xdr:nvSpPr>
        <xdr:cNvPr id="933" name="フローチャート: 判断 932">
          <a:extLst>
            <a:ext uri="{FF2B5EF4-FFF2-40B4-BE49-F238E27FC236}">
              <a16:creationId xmlns:a16="http://schemas.microsoft.com/office/drawing/2014/main" id="{0DC6D61E-29CB-41CA-9409-6890600BD015}"/>
            </a:ext>
          </a:extLst>
        </xdr:cNvPr>
        <xdr:cNvSpPr/>
      </xdr:nvSpPr>
      <xdr:spPr>
        <a:xfrm>
          <a:off x="20383500" y="1809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65405</xdr:rowOff>
    </xdr:from>
    <xdr:to>
      <xdr:col>102</xdr:col>
      <xdr:colOff>165100</xdr:colOff>
      <xdr:row>105</xdr:row>
      <xdr:rowOff>167005</xdr:rowOff>
    </xdr:to>
    <xdr:sp macro="" textlink="">
      <xdr:nvSpPr>
        <xdr:cNvPr id="934" name="フローチャート: 判断 933">
          <a:extLst>
            <a:ext uri="{FF2B5EF4-FFF2-40B4-BE49-F238E27FC236}">
              <a16:creationId xmlns:a16="http://schemas.microsoft.com/office/drawing/2014/main" id="{499C8ABE-0626-4F20-B767-0320971D3A91}"/>
            </a:ext>
          </a:extLst>
        </xdr:cNvPr>
        <xdr:cNvSpPr/>
      </xdr:nvSpPr>
      <xdr:spPr>
        <a:xfrm>
          <a:off x="19494500" y="18067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102552</xdr:rowOff>
    </xdr:from>
    <xdr:to>
      <xdr:col>98</xdr:col>
      <xdr:colOff>38100</xdr:colOff>
      <xdr:row>106</xdr:row>
      <xdr:rowOff>32702</xdr:rowOff>
    </xdr:to>
    <xdr:sp macro="" textlink="">
      <xdr:nvSpPr>
        <xdr:cNvPr id="935" name="フローチャート: 判断 934">
          <a:extLst>
            <a:ext uri="{FF2B5EF4-FFF2-40B4-BE49-F238E27FC236}">
              <a16:creationId xmlns:a16="http://schemas.microsoft.com/office/drawing/2014/main" id="{E3966825-F7E9-4C7B-A269-B2C66CC6D800}"/>
            </a:ext>
          </a:extLst>
        </xdr:cNvPr>
        <xdr:cNvSpPr/>
      </xdr:nvSpPr>
      <xdr:spPr>
        <a:xfrm>
          <a:off x="18605500" y="18104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6" name="テキスト ボックス 935">
          <a:extLst>
            <a:ext uri="{FF2B5EF4-FFF2-40B4-BE49-F238E27FC236}">
              <a16:creationId xmlns:a16="http://schemas.microsoft.com/office/drawing/2014/main" id="{803E39CE-358D-4DFA-B104-971343B0E436}"/>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7" name="テキスト ボックス 936">
          <a:extLst>
            <a:ext uri="{FF2B5EF4-FFF2-40B4-BE49-F238E27FC236}">
              <a16:creationId xmlns:a16="http://schemas.microsoft.com/office/drawing/2014/main" id="{C9358350-5289-4B01-84FE-AEEB101E8638}"/>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8" name="テキスト ボックス 937">
          <a:extLst>
            <a:ext uri="{FF2B5EF4-FFF2-40B4-BE49-F238E27FC236}">
              <a16:creationId xmlns:a16="http://schemas.microsoft.com/office/drawing/2014/main" id="{7D04F9FD-FC33-4599-B729-BD556B090F94}"/>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9" name="テキスト ボックス 938">
          <a:extLst>
            <a:ext uri="{FF2B5EF4-FFF2-40B4-BE49-F238E27FC236}">
              <a16:creationId xmlns:a16="http://schemas.microsoft.com/office/drawing/2014/main" id="{90B0B2C8-FCCC-4F49-AD74-15AA868FB5AB}"/>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40" name="テキスト ボックス 939">
          <a:extLst>
            <a:ext uri="{FF2B5EF4-FFF2-40B4-BE49-F238E27FC236}">
              <a16:creationId xmlns:a16="http://schemas.microsoft.com/office/drawing/2014/main" id="{7EFC8C30-53AB-4A04-A1E7-46709F541094}"/>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65405</xdr:rowOff>
    </xdr:from>
    <xdr:to>
      <xdr:col>116</xdr:col>
      <xdr:colOff>114300</xdr:colOff>
      <xdr:row>106</xdr:row>
      <xdr:rowOff>167005</xdr:rowOff>
    </xdr:to>
    <xdr:sp macro="" textlink="">
      <xdr:nvSpPr>
        <xdr:cNvPr id="941" name="楕円 940">
          <a:extLst>
            <a:ext uri="{FF2B5EF4-FFF2-40B4-BE49-F238E27FC236}">
              <a16:creationId xmlns:a16="http://schemas.microsoft.com/office/drawing/2014/main" id="{03982B22-BC1F-485B-A428-B716E0423629}"/>
            </a:ext>
          </a:extLst>
        </xdr:cNvPr>
        <xdr:cNvSpPr/>
      </xdr:nvSpPr>
      <xdr:spPr>
        <a:xfrm>
          <a:off x="22110700" y="18239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43832</xdr:rowOff>
    </xdr:from>
    <xdr:ext cx="469744" cy="259045"/>
    <xdr:sp macro="" textlink="">
      <xdr:nvSpPr>
        <xdr:cNvPr id="942" name="【庁舎】&#10;一人当たり面積該当値テキスト">
          <a:extLst>
            <a:ext uri="{FF2B5EF4-FFF2-40B4-BE49-F238E27FC236}">
              <a16:creationId xmlns:a16="http://schemas.microsoft.com/office/drawing/2014/main" id="{185C4CFD-1B9E-43E2-8817-D5020A0F86D9}"/>
            </a:ext>
          </a:extLst>
        </xdr:cNvPr>
        <xdr:cNvSpPr txBox="1"/>
      </xdr:nvSpPr>
      <xdr:spPr>
        <a:xfrm>
          <a:off x="22199600" y="18217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62548</xdr:rowOff>
    </xdr:from>
    <xdr:to>
      <xdr:col>112</xdr:col>
      <xdr:colOff>38100</xdr:colOff>
      <xdr:row>106</xdr:row>
      <xdr:rowOff>164148</xdr:rowOff>
    </xdr:to>
    <xdr:sp macro="" textlink="">
      <xdr:nvSpPr>
        <xdr:cNvPr id="943" name="楕円 942">
          <a:extLst>
            <a:ext uri="{FF2B5EF4-FFF2-40B4-BE49-F238E27FC236}">
              <a16:creationId xmlns:a16="http://schemas.microsoft.com/office/drawing/2014/main" id="{2E3D582C-20A0-4BFE-BDD8-69D26C5C2A7A}"/>
            </a:ext>
          </a:extLst>
        </xdr:cNvPr>
        <xdr:cNvSpPr/>
      </xdr:nvSpPr>
      <xdr:spPr>
        <a:xfrm>
          <a:off x="21272500" y="18236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113348</xdr:rowOff>
    </xdr:from>
    <xdr:to>
      <xdr:col>116</xdr:col>
      <xdr:colOff>63500</xdr:colOff>
      <xdr:row>106</xdr:row>
      <xdr:rowOff>116205</xdr:rowOff>
    </xdr:to>
    <xdr:cxnSp macro="">
      <xdr:nvCxnSpPr>
        <xdr:cNvPr id="944" name="直線コネクタ 943">
          <a:extLst>
            <a:ext uri="{FF2B5EF4-FFF2-40B4-BE49-F238E27FC236}">
              <a16:creationId xmlns:a16="http://schemas.microsoft.com/office/drawing/2014/main" id="{08162A4C-BBE1-4000-94B1-227D4B69918F}"/>
            </a:ext>
          </a:extLst>
        </xdr:cNvPr>
        <xdr:cNvCxnSpPr/>
      </xdr:nvCxnSpPr>
      <xdr:spPr>
        <a:xfrm>
          <a:off x="21323300" y="18287048"/>
          <a:ext cx="838200" cy="2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62548</xdr:rowOff>
    </xdr:from>
    <xdr:to>
      <xdr:col>107</xdr:col>
      <xdr:colOff>101600</xdr:colOff>
      <xdr:row>106</xdr:row>
      <xdr:rowOff>164148</xdr:rowOff>
    </xdr:to>
    <xdr:sp macro="" textlink="">
      <xdr:nvSpPr>
        <xdr:cNvPr id="945" name="楕円 944">
          <a:extLst>
            <a:ext uri="{FF2B5EF4-FFF2-40B4-BE49-F238E27FC236}">
              <a16:creationId xmlns:a16="http://schemas.microsoft.com/office/drawing/2014/main" id="{118A99C7-B89F-4DDF-9874-BE58221059C1}"/>
            </a:ext>
          </a:extLst>
        </xdr:cNvPr>
        <xdr:cNvSpPr/>
      </xdr:nvSpPr>
      <xdr:spPr>
        <a:xfrm>
          <a:off x="20383500" y="18236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113348</xdr:rowOff>
    </xdr:from>
    <xdr:to>
      <xdr:col>111</xdr:col>
      <xdr:colOff>177800</xdr:colOff>
      <xdr:row>106</xdr:row>
      <xdr:rowOff>113348</xdr:rowOff>
    </xdr:to>
    <xdr:cxnSp macro="">
      <xdr:nvCxnSpPr>
        <xdr:cNvPr id="946" name="直線コネクタ 945">
          <a:extLst>
            <a:ext uri="{FF2B5EF4-FFF2-40B4-BE49-F238E27FC236}">
              <a16:creationId xmlns:a16="http://schemas.microsoft.com/office/drawing/2014/main" id="{BD8E56F8-DD2C-46EC-9F81-CB837B5F9262}"/>
            </a:ext>
          </a:extLst>
        </xdr:cNvPr>
        <xdr:cNvCxnSpPr/>
      </xdr:nvCxnSpPr>
      <xdr:spPr>
        <a:xfrm>
          <a:off x="20434300" y="1828704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59689</xdr:rowOff>
    </xdr:from>
    <xdr:to>
      <xdr:col>102</xdr:col>
      <xdr:colOff>165100</xdr:colOff>
      <xdr:row>106</xdr:row>
      <xdr:rowOff>161289</xdr:rowOff>
    </xdr:to>
    <xdr:sp macro="" textlink="">
      <xdr:nvSpPr>
        <xdr:cNvPr id="947" name="楕円 946">
          <a:extLst>
            <a:ext uri="{FF2B5EF4-FFF2-40B4-BE49-F238E27FC236}">
              <a16:creationId xmlns:a16="http://schemas.microsoft.com/office/drawing/2014/main" id="{4A328EB5-6732-4569-9444-0B68E70AC271}"/>
            </a:ext>
          </a:extLst>
        </xdr:cNvPr>
        <xdr:cNvSpPr/>
      </xdr:nvSpPr>
      <xdr:spPr>
        <a:xfrm>
          <a:off x="19494500" y="18233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110489</xdr:rowOff>
    </xdr:from>
    <xdr:to>
      <xdr:col>107</xdr:col>
      <xdr:colOff>50800</xdr:colOff>
      <xdr:row>106</xdr:row>
      <xdr:rowOff>113348</xdr:rowOff>
    </xdr:to>
    <xdr:cxnSp macro="">
      <xdr:nvCxnSpPr>
        <xdr:cNvPr id="948" name="直線コネクタ 947">
          <a:extLst>
            <a:ext uri="{FF2B5EF4-FFF2-40B4-BE49-F238E27FC236}">
              <a16:creationId xmlns:a16="http://schemas.microsoft.com/office/drawing/2014/main" id="{3D999E8A-E2D9-4409-92CF-199F44BF2763}"/>
            </a:ext>
          </a:extLst>
        </xdr:cNvPr>
        <xdr:cNvCxnSpPr/>
      </xdr:nvCxnSpPr>
      <xdr:spPr>
        <a:xfrm>
          <a:off x="19545300" y="18284189"/>
          <a:ext cx="889000" cy="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56832</xdr:rowOff>
    </xdr:from>
    <xdr:to>
      <xdr:col>98</xdr:col>
      <xdr:colOff>38100</xdr:colOff>
      <xdr:row>106</xdr:row>
      <xdr:rowOff>158432</xdr:rowOff>
    </xdr:to>
    <xdr:sp macro="" textlink="">
      <xdr:nvSpPr>
        <xdr:cNvPr id="949" name="楕円 948">
          <a:extLst>
            <a:ext uri="{FF2B5EF4-FFF2-40B4-BE49-F238E27FC236}">
              <a16:creationId xmlns:a16="http://schemas.microsoft.com/office/drawing/2014/main" id="{3F8882D1-4F44-4CF3-AA1B-872982690643}"/>
            </a:ext>
          </a:extLst>
        </xdr:cNvPr>
        <xdr:cNvSpPr/>
      </xdr:nvSpPr>
      <xdr:spPr>
        <a:xfrm>
          <a:off x="18605500" y="18230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107632</xdr:rowOff>
    </xdr:from>
    <xdr:to>
      <xdr:col>102</xdr:col>
      <xdr:colOff>114300</xdr:colOff>
      <xdr:row>106</xdr:row>
      <xdr:rowOff>110489</xdr:rowOff>
    </xdr:to>
    <xdr:cxnSp macro="">
      <xdr:nvCxnSpPr>
        <xdr:cNvPr id="950" name="直線コネクタ 949">
          <a:extLst>
            <a:ext uri="{FF2B5EF4-FFF2-40B4-BE49-F238E27FC236}">
              <a16:creationId xmlns:a16="http://schemas.microsoft.com/office/drawing/2014/main" id="{28614EFA-F4D5-4B44-97E7-99D8686A2B0E}"/>
            </a:ext>
          </a:extLst>
        </xdr:cNvPr>
        <xdr:cNvCxnSpPr/>
      </xdr:nvCxnSpPr>
      <xdr:spPr>
        <a:xfrm>
          <a:off x="18656300" y="18281332"/>
          <a:ext cx="889000" cy="2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3509</xdr:rowOff>
    </xdr:from>
    <xdr:ext cx="469744" cy="259045"/>
    <xdr:sp macro="" textlink="">
      <xdr:nvSpPr>
        <xdr:cNvPr id="951" name="n_1aveValue【庁舎】&#10;一人当たり面積">
          <a:extLst>
            <a:ext uri="{FF2B5EF4-FFF2-40B4-BE49-F238E27FC236}">
              <a16:creationId xmlns:a16="http://schemas.microsoft.com/office/drawing/2014/main" id="{22105E1A-6938-4E74-B8B7-BB8D74726E76}"/>
            </a:ext>
          </a:extLst>
        </xdr:cNvPr>
        <xdr:cNvSpPr txBox="1"/>
      </xdr:nvSpPr>
      <xdr:spPr>
        <a:xfrm>
          <a:off x="21075727" y="17834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40657</xdr:rowOff>
    </xdr:from>
    <xdr:ext cx="469744" cy="259045"/>
    <xdr:sp macro="" textlink="">
      <xdr:nvSpPr>
        <xdr:cNvPr id="952" name="n_2aveValue【庁舎】&#10;一人当たり面積">
          <a:extLst>
            <a:ext uri="{FF2B5EF4-FFF2-40B4-BE49-F238E27FC236}">
              <a16:creationId xmlns:a16="http://schemas.microsoft.com/office/drawing/2014/main" id="{BD0AF7E5-E6A8-4130-B7E3-D660287F579B}"/>
            </a:ext>
          </a:extLst>
        </xdr:cNvPr>
        <xdr:cNvSpPr txBox="1"/>
      </xdr:nvSpPr>
      <xdr:spPr>
        <a:xfrm>
          <a:off x="20199427" y="17871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12082</xdr:rowOff>
    </xdr:from>
    <xdr:ext cx="469744" cy="259045"/>
    <xdr:sp macro="" textlink="">
      <xdr:nvSpPr>
        <xdr:cNvPr id="953" name="n_3aveValue【庁舎】&#10;一人当たり面積">
          <a:extLst>
            <a:ext uri="{FF2B5EF4-FFF2-40B4-BE49-F238E27FC236}">
              <a16:creationId xmlns:a16="http://schemas.microsoft.com/office/drawing/2014/main" id="{8D8DE822-E8A2-409A-BE7E-AF0568D1A6B1}"/>
            </a:ext>
          </a:extLst>
        </xdr:cNvPr>
        <xdr:cNvSpPr txBox="1"/>
      </xdr:nvSpPr>
      <xdr:spPr>
        <a:xfrm>
          <a:off x="19310427" y="17842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49229</xdr:rowOff>
    </xdr:from>
    <xdr:ext cx="469744" cy="259045"/>
    <xdr:sp macro="" textlink="">
      <xdr:nvSpPr>
        <xdr:cNvPr id="954" name="n_4aveValue【庁舎】&#10;一人当たり面積">
          <a:extLst>
            <a:ext uri="{FF2B5EF4-FFF2-40B4-BE49-F238E27FC236}">
              <a16:creationId xmlns:a16="http://schemas.microsoft.com/office/drawing/2014/main" id="{9E2CA65F-5A6A-4A4F-97B9-92CECC52825A}"/>
            </a:ext>
          </a:extLst>
        </xdr:cNvPr>
        <xdr:cNvSpPr txBox="1"/>
      </xdr:nvSpPr>
      <xdr:spPr>
        <a:xfrm>
          <a:off x="18421427" y="178800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155275</xdr:rowOff>
    </xdr:from>
    <xdr:ext cx="469744" cy="259045"/>
    <xdr:sp macro="" textlink="">
      <xdr:nvSpPr>
        <xdr:cNvPr id="955" name="n_1mainValue【庁舎】&#10;一人当たり面積">
          <a:extLst>
            <a:ext uri="{FF2B5EF4-FFF2-40B4-BE49-F238E27FC236}">
              <a16:creationId xmlns:a16="http://schemas.microsoft.com/office/drawing/2014/main" id="{8DE50020-712B-4151-84C4-35316AB7838D}"/>
            </a:ext>
          </a:extLst>
        </xdr:cNvPr>
        <xdr:cNvSpPr txBox="1"/>
      </xdr:nvSpPr>
      <xdr:spPr>
        <a:xfrm>
          <a:off x="21075727" y="18328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155275</xdr:rowOff>
    </xdr:from>
    <xdr:ext cx="469744" cy="259045"/>
    <xdr:sp macro="" textlink="">
      <xdr:nvSpPr>
        <xdr:cNvPr id="956" name="n_2mainValue【庁舎】&#10;一人当たり面積">
          <a:extLst>
            <a:ext uri="{FF2B5EF4-FFF2-40B4-BE49-F238E27FC236}">
              <a16:creationId xmlns:a16="http://schemas.microsoft.com/office/drawing/2014/main" id="{0F1401FC-F655-4C84-9A7D-BC8EE428FC61}"/>
            </a:ext>
          </a:extLst>
        </xdr:cNvPr>
        <xdr:cNvSpPr txBox="1"/>
      </xdr:nvSpPr>
      <xdr:spPr>
        <a:xfrm>
          <a:off x="20199427" y="18328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152416</xdr:rowOff>
    </xdr:from>
    <xdr:ext cx="469744" cy="259045"/>
    <xdr:sp macro="" textlink="">
      <xdr:nvSpPr>
        <xdr:cNvPr id="957" name="n_3mainValue【庁舎】&#10;一人当たり面積">
          <a:extLst>
            <a:ext uri="{FF2B5EF4-FFF2-40B4-BE49-F238E27FC236}">
              <a16:creationId xmlns:a16="http://schemas.microsoft.com/office/drawing/2014/main" id="{7C57671B-ED80-4A6B-A510-2AF32DBBE14B}"/>
            </a:ext>
          </a:extLst>
        </xdr:cNvPr>
        <xdr:cNvSpPr txBox="1"/>
      </xdr:nvSpPr>
      <xdr:spPr>
        <a:xfrm>
          <a:off x="19310427" y="18326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149559</xdr:rowOff>
    </xdr:from>
    <xdr:ext cx="469744" cy="259045"/>
    <xdr:sp macro="" textlink="">
      <xdr:nvSpPr>
        <xdr:cNvPr id="958" name="n_4mainValue【庁舎】&#10;一人当たり面積">
          <a:extLst>
            <a:ext uri="{FF2B5EF4-FFF2-40B4-BE49-F238E27FC236}">
              <a16:creationId xmlns:a16="http://schemas.microsoft.com/office/drawing/2014/main" id="{CDB9B1F7-D158-44FE-AC33-FE6BE94B7B8A}"/>
            </a:ext>
          </a:extLst>
        </xdr:cNvPr>
        <xdr:cNvSpPr txBox="1"/>
      </xdr:nvSpPr>
      <xdr:spPr>
        <a:xfrm>
          <a:off x="18421427" y="18323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9" name="正方形/長方形 958">
          <a:extLst>
            <a:ext uri="{FF2B5EF4-FFF2-40B4-BE49-F238E27FC236}">
              <a16:creationId xmlns:a16="http://schemas.microsoft.com/office/drawing/2014/main" id="{23ECF35B-F4EF-4304-897B-E760CACCC21D}"/>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60" name="正方形/長方形 959">
          <a:extLst>
            <a:ext uri="{FF2B5EF4-FFF2-40B4-BE49-F238E27FC236}">
              <a16:creationId xmlns:a16="http://schemas.microsoft.com/office/drawing/2014/main" id="{E68A4C9E-A8EA-46BD-888F-B3A046F7AF6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61" name="テキスト ボックス 960">
          <a:extLst>
            <a:ext uri="{FF2B5EF4-FFF2-40B4-BE49-F238E27FC236}">
              <a16:creationId xmlns:a16="http://schemas.microsoft.com/office/drawing/2014/main" id="{5FE8DA8D-61BE-4130-8246-3D7A1A18A971}"/>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図書館については</a:t>
          </a:r>
          <a:r>
            <a:rPr lang="ja-JP" altLang="en-US" sz="1100" strike="noStrike" baseline="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有形固定資産減価償却率が上昇傾向にあり、老朽化が進んでいる。施設は２つあり、１つは賃貸であるため資産には計上していないことから一人当たりの面積は小さいと考えられる。</a:t>
          </a:r>
        </a:p>
        <a:p>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一般廃棄物処理施設については、比較的償却は進んでいないが、日々の使用での損耗により常時改修が必要となっており、また、令和</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9</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年度末に稼働期限を迎えることから、後継施設の整備が課題となっている。</a:t>
          </a:r>
        </a:p>
        <a:p>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体育館については、有形固定資産減価償却率が</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72.7</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と高い数値を示しているが過年度に耐震化を実施済みであることに加え、国民スポーツ大会に備え令和３年度～令和４年度で改修を実施したことにより、前年度から大幅に減少している。</a:t>
          </a:r>
        </a:p>
        <a:p>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保健センターについては、平成</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16</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年度に総合福祉保健センターを建設したことから有形固定資産減価償却率は</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48.7</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と類似団体よりも低いと考えられるが、年々上昇傾向にある。</a:t>
          </a:r>
        </a:p>
        <a:p>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庁舎をはじめ老朽化が進んでいる施設については計画的な改修が必要である。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滋賀県栗東市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70,578
69,105
52.69
28,222,618
27,394,005
750,315
15,473,490
36,969,621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11.8
86.4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近年はほぼ横ばいの数値であるが、昨年度に引き続き交付団体となっている。コロナ禍から経済活動の正常化が見られる中で市税が全体的に増加したことなどにより基準財政収入額が増加したことを主な要因として単年度では増加となったが、３か年平均では微減となった。</a:t>
          </a:r>
        </a:p>
        <a:p>
          <a:r>
            <a:rPr kumimoji="1" lang="ja-JP" altLang="en-US" sz="1300">
              <a:latin typeface="ＭＳ Ｐゴシック" panose="020B0600070205080204" pitchFamily="50" charset="-128"/>
              <a:ea typeface="ＭＳ Ｐゴシック" panose="020B0600070205080204" pitchFamily="50" charset="-128"/>
            </a:rPr>
            <a:t>　類似団体平均・全国平均・滋賀県平均を上回っているが、依然として厳しい財政状況にあるため、「（新）集中改革プラン」の改革効果を持続し、安定した歳入の確保と歳出の抑制に引き続き努める。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38100</xdr:rowOff>
    </xdr:from>
    <xdr:to>
      <xdr:col>23</xdr:col>
      <xdr:colOff>133350</xdr:colOff>
      <xdr:row>45</xdr:row>
      <xdr:rowOff>33867</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381750"/>
          <a:ext cx="0" cy="136736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5944</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721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33867</xdr:rowOff>
    </xdr:from>
    <xdr:to>
      <xdr:col>24</xdr:col>
      <xdr:colOff>12700</xdr:colOff>
      <xdr:row>45</xdr:row>
      <xdr:rowOff>33867</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749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124477</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12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38100</xdr:rowOff>
    </xdr:from>
    <xdr:to>
      <xdr:col>24</xdr:col>
      <xdr:colOff>12700</xdr:colOff>
      <xdr:row>37</xdr:row>
      <xdr:rowOff>38100</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38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19755</xdr:rowOff>
    </xdr:from>
    <xdr:to>
      <xdr:col>23</xdr:col>
      <xdr:colOff>133350</xdr:colOff>
      <xdr:row>40</xdr:row>
      <xdr:rowOff>33161</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6877755"/>
          <a:ext cx="8382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131532</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71609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159455</xdr:rowOff>
    </xdr:from>
    <xdr:to>
      <xdr:col>23</xdr:col>
      <xdr:colOff>184150</xdr:colOff>
      <xdr:row>42</xdr:row>
      <xdr:rowOff>89605</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188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6350</xdr:rowOff>
    </xdr:from>
    <xdr:to>
      <xdr:col>19</xdr:col>
      <xdr:colOff>133350</xdr:colOff>
      <xdr:row>40</xdr:row>
      <xdr:rowOff>19755</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6864350"/>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146050</xdr:rowOff>
    </xdr:from>
    <xdr:to>
      <xdr:col>19</xdr:col>
      <xdr:colOff>184150</xdr:colOff>
      <xdr:row>42</xdr:row>
      <xdr:rowOff>76200</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60977</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26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6350</xdr:rowOff>
    </xdr:from>
    <xdr:to>
      <xdr:col>15</xdr:col>
      <xdr:colOff>82550</xdr:colOff>
      <xdr:row>40</xdr:row>
      <xdr:rowOff>6350</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68643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105833</xdr:rowOff>
    </xdr:from>
    <xdr:to>
      <xdr:col>15</xdr:col>
      <xdr:colOff>133350</xdr:colOff>
      <xdr:row>42</xdr:row>
      <xdr:rowOff>35983</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20760</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221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6350</xdr:rowOff>
    </xdr:from>
    <xdr:to>
      <xdr:col>11</xdr:col>
      <xdr:colOff>31750</xdr:colOff>
      <xdr:row>40</xdr:row>
      <xdr:rowOff>6350</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68643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132645</xdr:rowOff>
    </xdr:from>
    <xdr:to>
      <xdr:col>11</xdr:col>
      <xdr:colOff>82550</xdr:colOff>
      <xdr:row>42</xdr:row>
      <xdr:rowOff>62795</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16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47572</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7248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119239</xdr:rowOff>
    </xdr:from>
    <xdr:to>
      <xdr:col>7</xdr:col>
      <xdr:colOff>31750</xdr:colOff>
      <xdr:row>42</xdr:row>
      <xdr:rowOff>49389</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14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34166</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235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39</xdr:row>
      <xdr:rowOff>153811</xdr:rowOff>
    </xdr:from>
    <xdr:to>
      <xdr:col>23</xdr:col>
      <xdr:colOff>184150</xdr:colOff>
      <xdr:row>40</xdr:row>
      <xdr:rowOff>83961</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6840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38</xdr:row>
      <xdr:rowOff>170338</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6685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39</xdr:row>
      <xdr:rowOff>140405</xdr:rowOff>
    </xdr:from>
    <xdr:to>
      <xdr:col>19</xdr:col>
      <xdr:colOff>184150</xdr:colOff>
      <xdr:row>40</xdr:row>
      <xdr:rowOff>70555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6826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80732</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65958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39</xdr:row>
      <xdr:rowOff>127000</xdr:rowOff>
    </xdr:from>
    <xdr:to>
      <xdr:col>15</xdr:col>
      <xdr:colOff>133350</xdr:colOff>
      <xdr:row>40</xdr:row>
      <xdr:rowOff>57150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67327</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39</xdr:row>
      <xdr:rowOff>127000</xdr:rowOff>
    </xdr:from>
    <xdr:to>
      <xdr:col>11</xdr:col>
      <xdr:colOff>82550</xdr:colOff>
      <xdr:row>40</xdr:row>
      <xdr:rowOff>57150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67327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127000</xdr:rowOff>
    </xdr:from>
    <xdr:to>
      <xdr:col>7</xdr:col>
      <xdr:colOff>31750</xdr:colOff>
      <xdr:row>40</xdr:row>
      <xdr:rowOff>57150</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67327</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近年はほぼ横ばいの数値であるが、今年度は昨年度と比べると</a:t>
          </a:r>
          <a:r>
            <a:rPr kumimoji="1" lang="en-US" altLang="ja-JP" sz="1300">
              <a:latin typeface="ＭＳ Ｐゴシック" panose="020B0600070205080204" pitchFamily="50" charset="-128"/>
              <a:ea typeface="ＭＳ Ｐゴシック" panose="020B0600070205080204" pitchFamily="50" charset="-128"/>
            </a:rPr>
            <a:t>5.9</a:t>
          </a:r>
          <a:r>
            <a:rPr kumimoji="1" lang="ja-JP" altLang="en-US" sz="1300">
              <a:latin typeface="ＭＳ Ｐゴシック" panose="020B0600070205080204" pitchFamily="50" charset="-128"/>
              <a:ea typeface="ＭＳ Ｐゴシック" panose="020B0600070205080204" pitchFamily="50" charset="-128"/>
            </a:rPr>
            <a:t>ポイント増加し</a:t>
          </a:r>
          <a:r>
            <a:rPr kumimoji="1" lang="en-US" altLang="ja-JP" sz="1300">
              <a:latin typeface="ＭＳ Ｐゴシック" panose="020B0600070205080204" pitchFamily="50" charset="-128"/>
              <a:ea typeface="ＭＳ Ｐゴシック" panose="020B0600070205080204" pitchFamily="50" charset="-128"/>
            </a:rPr>
            <a:t>93.5</a:t>
          </a:r>
          <a:r>
            <a:rPr kumimoji="1" lang="ja-JP" altLang="en-US" sz="1300">
              <a:latin typeface="ＭＳ Ｐゴシック" panose="020B0600070205080204" pitchFamily="50" charset="-128"/>
              <a:ea typeface="ＭＳ Ｐゴシック" panose="020B0600070205080204" pitchFamily="50" charset="-128"/>
            </a:rPr>
            <a:t>％となった。これは普通交付税・臨時財政対策債が減少したことによる経常一般財源の減少が主な要因である。全国平均・類似団体平均・滋賀県平均を上回っており、引き続き財政構造が硬直している状況である。</a:t>
          </a:r>
        </a:p>
        <a:p>
          <a:r>
            <a:rPr kumimoji="1" lang="ja-JP" altLang="en-US" sz="1300">
              <a:latin typeface="ＭＳ Ｐゴシック" panose="020B0600070205080204" pitchFamily="50" charset="-128"/>
              <a:ea typeface="ＭＳ Ｐゴシック" panose="020B0600070205080204" pitchFamily="50" charset="-128"/>
            </a:rPr>
            <a:t>　歳出面では、公債費を主な要因として類似団体を上回る数値となっている。公債費については、普通建設事業の平準化による市債発行の抑制などにより比率の低減に努める。</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00000000-0008-0000-0300-00007A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133032</xdr:rowOff>
    </xdr:from>
    <xdr:to>
      <xdr:col>23</xdr:col>
      <xdr:colOff>133350</xdr:colOff>
      <xdr:row>66</xdr:row>
      <xdr:rowOff>34290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flipV="1">
          <a:off x="4953000" y="10077132"/>
          <a:ext cx="0" cy="12728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6367</xdr:rowOff>
    </xdr:from>
    <xdr:ext cx="762000" cy="259045"/>
    <xdr:sp macro="" textlink="">
      <xdr:nvSpPr>
        <xdr:cNvPr id="124" name="財政構造の弾力性最小値テキスト">
          <a:extLst>
            <a:ext uri="{FF2B5EF4-FFF2-40B4-BE49-F238E27FC236}">
              <a16:creationId xmlns:a16="http://schemas.microsoft.com/office/drawing/2014/main" id="{00000000-0008-0000-0300-00007C000000}"/>
            </a:ext>
          </a:extLst>
        </xdr:cNvPr>
        <xdr:cNvSpPr txBox="1"/>
      </xdr:nvSpPr>
      <xdr:spPr>
        <a:xfrm>
          <a:off x="5041900" y="11322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34290</xdr:rowOff>
    </xdr:from>
    <xdr:to>
      <xdr:col>24</xdr:col>
      <xdr:colOff>12700</xdr:colOff>
      <xdr:row>66</xdr:row>
      <xdr:rowOff>34290</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4864100" y="11349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47959</xdr:rowOff>
    </xdr:from>
    <xdr:ext cx="762000" cy="259045"/>
    <xdr:sp macro="" textlink="">
      <xdr:nvSpPr>
        <xdr:cNvPr id="126" name="財政構造の弾力性最大値テキスト">
          <a:extLst>
            <a:ext uri="{FF2B5EF4-FFF2-40B4-BE49-F238E27FC236}">
              <a16:creationId xmlns:a16="http://schemas.microsoft.com/office/drawing/2014/main" id="{00000000-0008-0000-0300-00007E000000}"/>
            </a:ext>
          </a:extLst>
        </xdr:cNvPr>
        <xdr:cNvSpPr txBox="1"/>
      </xdr:nvSpPr>
      <xdr:spPr>
        <a:xfrm>
          <a:off x="5041900" y="9820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133032</xdr:rowOff>
    </xdr:from>
    <xdr:to>
      <xdr:col>24</xdr:col>
      <xdr:colOff>12700</xdr:colOff>
      <xdr:row>58</xdr:row>
      <xdr:rowOff>133032</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0077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20320</xdr:rowOff>
    </xdr:from>
    <xdr:to>
      <xdr:col>23</xdr:col>
      <xdr:colOff>133350</xdr:colOff>
      <xdr:row>64</xdr:row>
      <xdr:rowOff>33338</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114800" y="10650220"/>
          <a:ext cx="838200" cy="355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19702</xdr:rowOff>
    </xdr:from>
    <xdr:ext cx="762000" cy="259045"/>
    <xdr:sp macro="" textlink="">
      <xdr:nvSpPr>
        <xdr:cNvPr id="129" name="財政構造の弾力性平均値テキスト">
          <a:extLst>
            <a:ext uri="{FF2B5EF4-FFF2-40B4-BE49-F238E27FC236}">
              <a16:creationId xmlns:a16="http://schemas.microsoft.com/office/drawing/2014/main" id="{00000000-0008-0000-0300-000081000000}"/>
            </a:ext>
          </a:extLst>
        </xdr:cNvPr>
        <xdr:cNvSpPr txBox="1"/>
      </xdr:nvSpPr>
      <xdr:spPr>
        <a:xfrm>
          <a:off x="5041900" y="106496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3175</xdr:rowOff>
    </xdr:from>
    <xdr:to>
      <xdr:col>23</xdr:col>
      <xdr:colOff>184150</xdr:colOff>
      <xdr:row>63</xdr:row>
      <xdr:rowOff>104775</xdr:rowOff>
    </xdr:to>
    <xdr:sp macro="" textlink="">
      <xdr:nvSpPr>
        <xdr:cNvPr id="130" name="フローチャート: 判断 129">
          <a:extLst>
            <a:ext uri="{FF2B5EF4-FFF2-40B4-BE49-F238E27FC236}">
              <a16:creationId xmlns:a16="http://schemas.microsoft.com/office/drawing/2014/main" id="{00000000-0008-0000-0300-000082000000}"/>
            </a:ext>
          </a:extLst>
        </xdr:cNvPr>
        <xdr:cNvSpPr/>
      </xdr:nvSpPr>
      <xdr:spPr>
        <a:xfrm>
          <a:off x="4902200" y="1080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20320</xdr:rowOff>
    </xdr:from>
    <xdr:to>
      <xdr:col>19</xdr:col>
      <xdr:colOff>133350</xdr:colOff>
      <xdr:row>63</xdr:row>
      <xdr:rowOff>150495</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flipV="1">
          <a:off x="3225800" y="10650220"/>
          <a:ext cx="889000" cy="301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122872</xdr:rowOff>
    </xdr:from>
    <xdr:to>
      <xdr:col>19</xdr:col>
      <xdr:colOff>184150</xdr:colOff>
      <xdr:row>62</xdr:row>
      <xdr:rowOff>53022</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064000" y="10581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63199</xdr:rowOff>
    </xdr:from>
    <xdr:ext cx="736600" cy="259045"/>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3733800" y="103501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150495</xdr:rowOff>
    </xdr:from>
    <xdr:to>
      <xdr:col>15</xdr:col>
      <xdr:colOff>82550</xdr:colOff>
      <xdr:row>64</xdr:row>
      <xdr:rowOff>129857</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2336800" y="10951845"/>
          <a:ext cx="889000" cy="150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51435</xdr:rowOff>
    </xdr:from>
    <xdr:to>
      <xdr:col>15</xdr:col>
      <xdr:colOff>133350</xdr:colOff>
      <xdr:row>63</xdr:row>
      <xdr:rowOff>153035</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175000" y="10852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163212</xdr:rowOff>
    </xdr:from>
    <xdr:ext cx="7620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2844800" y="10621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129857</xdr:rowOff>
    </xdr:from>
    <xdr:to>
      <xdr:col>11</xdr:col>
      <xdr:colOff>31750</xdr:colOff>
      <xdr:row>64</xdr:row>
      <xdr:rowOff>129857</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1447800" y="111026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63500</xdr:rowOff>
    </xdr:from>
    <xdr:to>
      <xdr:col>11</xdr:col>
      <xdr:colOff>82550</xdr:colOff>
      <xdr:row>63</xdr:row>
      <xdr:rowOff>165100</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2860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3827</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1955800" y="1063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27305</xdr:rowOff>
    </xdr:from>
    <xdr:to>
      <xdr:col>7</xdr:col>
      <xdr:colOff>31750</xdr:colOff>
      <xdr:row>63</xdr:row>
      <xdr:rowOff>128905</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1397000" y="10828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139082</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066800" y="10597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153988</xdr:rowOff>
    </xdr:from>
    <xdr:to>
      <xdr:col>23</xdr:col>
      <xdr:colOff>184150</xdr:colOff>
      <xdr:row>64</xdr:row>
      <xdr:rowOff>84138</xdr:rowOff>
    </xdr:to>
    <xdr:sp macro="" textlink="">
      <xdr:nvSpPr>
        <xdr:cNvPr id="147" name="楕円 146">
          <a:extLst>
            <a:ext uri="{FF2B5EF4-FFF2-40B4-BE49-F238E27FC236}">
              <a16:creationId xmlns:a16="http://schemas.microsoft.com/office/drawing/2014/main" id="{00000000-0008-0000-0300-000093000000}"/>
            </a:ext>
          </a:extLst>
        </xdr:cNvPr>
        <xdr:cNvSpPr/>
      </xdr:nvSpPr>
      <xdr:spPr>
        <a:xfrm>
          <a:off x="4902200" y="10955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126065</xdr:rowOff>
    </xdr:from>
    <xdr:ext cx="762000" cy="259045"/>
    <xdr:sp macro="" textlink="">
      <xdr:nvSpPr>
        <xdr:cNvPr id="148" name="財政構造の弾力性該当値テキスト">
          <a:extLst>
            <a:ext uri="{FF2B5EF4-FFF2-40B4-BE49-F238E27FC236}">
              <a16:creationId xmlns:a16="http://schemas.microsoft.com/office/drawing/2014/main" id="{00000000-0008-0000-0300-000094000000}"/>
            </a:ext>
          </a:extLst>
        </xdr:cNvPr>
        <xdr:cNvSpPr txBox="1"/>
      </xdr:nvSpPr>
      <xdr:spPr>
        <a:xfrm>
          <a:off x="5041900" y="10927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140970</xdr:rowOff>
    </xdr:from>
    <xdr:to>
      <xdr:col>19</xdr:col>
      <xdr:colOff>184150</xdr:colOff>
      <xdr:row>62</xdr:row>
      <xdr:rowOff>71120</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064000" y="1059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55897</xdr:rowOff>
    </xdr:from>
    <xdr:ext cx="7366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733800" y="10685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99695</xdr:rowOff>
    </xdr:from>
    <xdr:to>
      <xdr:col>15</xdr:col>
      <xdr:colOff>133350</xdr:colOff>
      <xdr:row>64</xdr:row>
      <xdr:rowOff>29845</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3175000" y="10901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14622</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844800" y="10987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79057</xdr:rowOff>
    </xdr:from>
    <xdr:to>
      <xdr:col>11</xdr:col>
      <xdr:colOff>82550</xdr:colOff>
      <xdr:row>65</xdr:row>
      <xdr:rowOff>9207</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286000" y="11051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165434</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955800" y="11138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79057</xdr:rowOff>
    </xdr:from>
    <xdr:to>
      <xdr:col>7</xdr:col>
      <xdr:colOff>31750</xdr:colOff>
      <xdr:row>65</xdr:row>
      <xdr:rowOff>9207</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1397000" y="11051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165434</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066800" y="11138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id="{00000000-0008-0000-0300-00009D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[134,096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22</a:t>
          </a:r>
          <a:r>
            <a:rPr kumimoji="1" lang="ja-JP" altLang="en-US" sz="1300">
              <a:latin typeface="ＭＳ Ｐゴシック" panose="020B0600070205080204" pitchFamily="50" charset="-128"/>
              <a:ea typeface="ＭＳ Ｐゴシック" panose="020B0600070205080204" pitchFamily="50" charset="-128"/>
            </a:rPr>
            <a:t>年度までは類似団体平均を上回っていたが、平成</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年度に全国平均・滋賀県平均を下回り、近年は横ばいで推移している。令和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年度も類似団体平均・全国平均・滋賀県平均を下回っており、これは、諸改革による経費の削減による効果であり、今後も引き続き改革効果を持続し、経費削減に努める。</a:t>
          </a: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88503</xdr:rowOff>
    </xdr:from>
    <xdr:to>
      <xdr:col>23</xdr:col>
      <xdr:colOff>133350</xdr:colOff>
      <xdr:row>88</xdr:row>
      <xdr:rowOff>146405</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953000" y="13804503"/>
          <a:ext cx="0" cy="14295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118482</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5041900" y="152060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278,202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146405</xdr:rowOff>
    </xdr:from>
    <xdr:to>
      <xdr:col>24</xdr:col>
      <xdr:colOff>12700</xdr:colOff>
      <xdr:row>88</xdr:row>
      <xdr:rowOff>146405</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52340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3430</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5041900" y="135479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100,477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88503</xdr:rowOff>
    </xdr:from>
    <xdr:to>
      <xdr:col>24</xdr:col>
      <xdr:colOff>12700</xdr:colOff>
      <xdr:row>80</xdr:row>
      <xdr:rowOff>88503</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38045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164571</xdr:rowOff>
    </xdr:from>
    <xdr:to>
      <xdr:col>23</xdr:col>
      <xdr:colOff>133350</xdr:colOff>
      <xdr:row>82</xdr:row>
      <xdr:rowOff>16011</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114800" y="14052021"/>
          <a:ext cx="838200" cy="22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67374</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5041900" y="1412627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95297</xdr:rowOff>
    </xdr:from>
    <xdr:to>
      <xdr:col>23</xdr:col>
      <xdr:colOff>184150</xdr:colOff>
      <xdr:row>83</xdr:row>
      <xdr:rowOff>25447</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902200" y="14154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140666</xdr:rowOff>
    </xdr:from>
    <xdr:to>
      <xdr:col>19</xdr:col>
      <xdr:colOff>133350</xdr:colOff>
      <xdr:row>81</xdr:row>
      <xdr:rowOff>164571</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3225800" y="14028116"/>
          <a:ext cx="889000" cy="23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53367</xdr:rowOff>
    </xdr:from>
    <xdr:to>
      <xdr:col>19</xdr:col>
      <xdr:colOff>184150</xdr:colOff>
      <xdr:row>82</xdr:row>
      <xdr:rowOff>154967</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064000" y="14112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139744</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733800" y="141986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53637</xdr:rowOff>
    </xdr:from>
    <xdr:to>
      <xdr:col>15</xdr:col>
      <xdr:colOff>82550</xdr:colOff>
      <xdr:row>81</xdr:row>
      <xdr:rowOff>140666</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336800" y="13941087"/>
          <a:ext cx="889000" cy="87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170242</xdr:rowOff>
    </xdr:from>
    <xdr:to>
      <xdr:col>15</xdr:col>
      <xdr:colOff>133350</xdr:colOff>
      <xdr:row>82</xdr:row>
      <xdr:rowOff>100392</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3175000" y="14057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85169</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844800" y="14144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8835</xdr:rowOff>
    </xdr:from>
    <xdr:to>
      <xdr:col>11</xdr:col>
      <xdr:colOff>31750</xdr:colOff>
      <xdr:row>81</xdr:row>
      <xdr:rowOff>53637</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1447800" y="13896285"/>
          <a:ext cx="889000" cy="44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91281</xdr:rowOff>
    </xdr:from>
    <xdr:to>
      <xdr:col>11</xdr:col>
      <xdr:colOff>82550</xdr:colOff>
      <xdr:row>82</xdr:row>
      <xdr:rowOff>21431</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286000" y="13978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6208</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955800" y="140651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63139</xdr:rowOff>
    </xdr:from>
    <xdr:to>
      <xdr:col>7</xdr:col>
      <xdr:colOff>31750</xdr:colOff>
      <xdr:row>81</xdr:row>
      <xdr:rowOff>164739</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397000" y="13950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149516</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066800" y="14036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136661</xdr:rowOff>
    </xdr:from>
    <xdr:to>
      <xdr:col>23</xdr:col>
      <xdr:colOff>184150</xdr:colOff>
      <xdr:row>82</xdr:row>
      <xdr:rowOff>66811</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902200" y="14024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153188</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5041900" y="13869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113771</xdr:rowOff>
    </xdr:from>
    <xdr:to>
      <xdr:col>19</xdr:col>
      <xdr:colOff>184150</xdr:colOff>
      <xdr:row>82</xdr:row>
      <xdr:rowOff>43921</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064000" y="14001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54098</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733800" y="137700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89866</xdr:rowOff>
    </xdr:from>
    <xdr:to>
      <xdr:col>15</xdr:col>
      <xdr:colOff>133350</xdr:colOff>
      <xdr:row>82</xdr:row>
      <xdr:rowOff>20016</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175000" y="13977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30193</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844800" y="13746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2837</xdr:rowOff>
    </xdr:from>
    <xdr:to>
      <xdr:col>11</xdr:col>
      <xdr:colOff>82550</xdr:colOff>
      <xdr:row>81</xdr:row>
      <xdr:rowOff>104437</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286000" y="13890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114614</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955800" y="13659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129485</xdr:rowOff>
    </xdr:from>
    <xdr:to>
      <xdr:col>7</xdr:col>
      <xdr:colOff>31750</xdr:colOff>
      <xdr:row>81</xdr:row>
      <xdr:rowOff>59635</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397000" y="13845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69812</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066800" y="13614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職員の適正化を図ってきたことを主な要因として</a:t>
          </a:r>
          <a:r>
            <a:rPr kumimoji="1" lang="en-US" altLang="ja-JP" sz="1300">
              <a:latin typeface="ＭＳ Ｐゴシック" panose="020B0600070205080204" pitchFamily="50" charset="-128"/>
              <a:ea typeface="ＭＳ Ｐゴシック" panose="020B0600070205080204" pitchFamily="50" charset="-128"/>
            </a:rPr>
            <a:t>98.3</a:t>
          </a:r>
          <a:r>
            <a:rPr kumimoji="1" lang="ja-JP" altLang="en-US" sz="1300">
              <a:latin typeface="ＭＳ Ｐゴシック" panose="020B0600070205080204" pitchFamily="50" charset="-128"/>
              <a:ea typeface="ＭＳ Ｐゴシック" panose="020B0600070205080204" pitchFamily="50" charset="-128"/>
            </a:rPr>
            <a:t>と類似団体・全国市平均と同程度である。今後も事務事業の見直しなどにより、職員数の適正化に努める。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a:extLst>
            <a:ext uri="{FF2B5EF4-FFF2-40B4-BE49-F238E27FC236}">
              <a16:creationId xmlns:a16="http://schemas.microsoft.com/office/drawing/2014/main" id="{00000000-0008-0000-0300-0000F9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28121</xdr:rowOff>
    </xdr:from>
    <xdr:to>
      <xdr:col>81</xdr:col>
      <xdr:colOff>44450</xdr:colOff>
      <xdr:row>90</xdr:row>
      <xdr:rowOff>19050</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flipV="1">
          <a:off x="17018000" y="13915571"/>
          <a:ext cx="0" cy="153397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162577</xdr:rowOff>
    </xdr:from>
    <xdr:ext cx="762000" cy="259045"/>
    <xdr:sp macro="" textlink="">
      <xdr:nvSpPr>
        <xdr:cNvPr id="251" name="給与水準   （国との比較）最小値テキスト">
          <a:extLst>
            <a:ext uri="{FF2B5EF4-FFF2-40B4-BE49-F238E27FC236}">
              <a16:creationId xmlns:a16="http://schemas.microsoft.com/office/drawing/2014/main" id="{00000000-0008-0000-0300-0000FB000000}"/>
            </a:ext>
          </a:extLst>
        </xdr:cNvPr>
        <xdr:cNvSpPr txBox="1"/>
      </xdr:nvSpPr>
      <xdr:spPr>
        <a:xfrm>
          <a:off x="17106900" y="1542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19050</xdr:rowOff>
    </xdr:from>
    <xdr:to>
      <xdr:col>81</xdr:col>
      <xdr:colOff>133350</xdr:colOff>
      <xdr:row>90</xdr:row>
      <xdr:rowOff>19050</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544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114498</xdr:rowOff>
    </xdr:from>
    <xdr:ext cx="762000" cy="259045"/>
    <xdr:sp macro="" textlink="">
      <xdr:nvSpPr>
        <xdr:cNvPr id="253" name="給与水準   （国との比較）最大値テキスト">
          <a:extLst>
            <a:ext uri="{FF2B5EF4-FFF2-40B4-BE49-F238E27FC236}">
              <a16:creationId xmlns:a16="http://schemas.microsoft.com/office/drawing/2014/main" id="{00000000-0008-0000-0300-0000FD000000}"/>
            </a:ext>
          </a:extLst>
        </xdr:cNvPr>
        <xdr:cNvSpPr txBox="1"/>
      </xdr:nvSpPr>
      <xdr:spPr>
        <a:xfrm>
          <a:off x="17106900" y="13659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28121</xdr:rowOff>
    </xdr:from>
    <xdr:to>
      <xdr:col>81</xdr:col>
      <xdr:colOff>133350</xdr:colOff>
      <xdr:row>81</xdr:row>
      <xdr:rowOff>28121</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3915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84364</xdr:rowOff>
    </xdr:from>
    <xdr:to>
      <xdr:col>81</xdr:col>
      <xdr:colOff>44450</xdr:colOff>
      <xdr:row>87</xdr:row>
      <xdr:rowOff>16329</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flipV="1">
          <a:off x="16179800" y="14829064"/>
          <a:ext cx="838200" cy="103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22877</xdr:rowOff>
    </xdr:from>
    <xdr:ext cx="762000" cy="259045"/>
    <xdr:sp macro="" textlink="">
      <xdr:nvSpPr>
        <xdr:cNvPr id="256" name="給与水準   （国との比較）平均値テキスト">
          <a:extLst>
            <a:ext uri="{FF2B5EF4-FFF2-40B4-BE49-F238E27FC236}">
              <a16:creationId xmlns:a16="http://schemas.microsoft.com/office/drawing/2014/main" id="{00000000-0008-0000-0300-000000010000}"/>
            </a:ext>
          </a:extLst>
        </xdr:cNvPr>
        <xdr:cNvSpPr txBox="1"/>
      </xdr:nvSpPr>
      <xdr:spPr>
        <a:xfrm>
          <a:off x="17106900" y="14767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50800</xdr:rowOff>
    </xdr:from>
    <xdr:to>
      <xdr:col>81</xdr:col>
      <xdr:colOff>95250</xdr:colOff>
      <xdr:row>86</xdr:row>
      <xdr:rowOff>152400</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9672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101600</xdr:rowOff>
    </xdr:from>
    <xdr:to>
      <xdr:col>77</xdr:col>
      <xdr:colOff>44450</xdr:colOff>
      <xdr:row>87</xdr:row>
      <xdr:rowOff>16329</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5290800" y="14846300"/>
          <a:ext cx="889000" cy="86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68036</xdr:rowOff>
    </xdr:from>
    <xdr:to>
      <xdr:col>77</xdr:col>
      <xdr:colOff>95250</xdr:colOff>
      <xdr:row>86</xdr:row>
      <xdr:rowOff>169636</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129000" y="14812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8363</xdr:rowOff>
    </xdr:from>
    <xdr:ext cx="7366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5798800" y="145816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101600</xdr:rowOff>
    </xdr:from>
    <xdr:to>
      <xdr:col>72</xdr:col>
      <xdr:colOff>203200</xdr:colOff>
      <xdr:row>87</xdr:row>
      <xdr:rowOff>50800</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flipV="1">
          <a:off x="14401800" y="14846300"/>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50800</xdr:rowOff>
    </xdr:from>
    <xdr:to>
      <xdr:col>73</xdr:col>
      <xdr:colOff>44450</xdr:colOff>
      <xdr:row>86</xdr:row>
      <xdr:rowOff>152400</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5240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162577</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4909800" y="1456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153307</xdr:rowOff>
    </xdr:from>
    <xdr:to>
      <xdr:col>68</xdr:col>
      <xdr:colOff>152400</xdr:colOff>
      <xdr:row>87</xdr:row>
      <xdr:rowOff>50800</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a:off x="13512800" y="14898007"/>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85271</xdr:rowOff>
    </xdr:from>
    <xdr:to>
      <xdr:col>68</xdr:col>
      <xdr:colOff>203200</xdr:colOff>
      <xdr:row>87</xdr:row>
      <xdr:rowOff>15421</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4351000" y="14829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25598</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020800" y="14598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85271</xdr:rowOff>
    </xdr:from>
    <xdr:to>
      <xdr:col>64</xdr:col>
      <xdr:colOff>152400</xdr:colOff>
      <xdr:row>87</xdr:row>
      <xdr:rowOff>15421</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3462000" y="14829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25598</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3131800" y="14598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33564</xdr:rowOff>
    </xdr:from>
    <xdr:to>
      <xdr:col>81</xdr:col>
      <xdr:colOff>95250</xdr:colOff>
      <xdr:row>86</xdr:row>
      <xdr:rowOff>135164</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967200" y="14778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50091</xdr:rowOff>
    </xdr:from>
    <xdr:ext cx="762000" cy="259045"/>
    <xdr:sp macro="" textlink="">
      <xdr:nvSpPr>
        <xdr:cNvPr id="275" name="給与水準   （国との比較）該当値テキスト">
          <a:extLst>
            <a:ext uri="{FF2B5EF4-FFF2-40B4-BE49-F238E27FC236}">
              <a16:creationId xmlns:a16="http://schemas.microsoft.com/office/drawing/2014/main" id="{00000000-0008-0000-0300-000013010000}"/>
            </a:ext>
          </a:extLst>
        </xdr:cNvPr>
        <xdr:cNvSpPr txBox="1"/>
      </xdr:nvSpPr>
      <xdr:spPr>
        <a:xfrm>
          <a:off x="17106900" y="14623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136979</xdr:rowOff>
    </xdr:from>
    <xdr:to>
      <xdr:col>77</xdr:col>
      <xdr:colOff>95250</xdr:colOff>
      <xdr:row>87</xdr:row>
      <xdr:rowOff>67129</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129000" y="14881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51906</xdr:rowOff>
    </xdr:from>
    <xdr:ext cx="7366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798800" y="149680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50800</xdr:rowOff>
    </xdr:from>
    <xdr:to>
      <xdr:col>73</xdr:col>
      <xdr:colOff>44450</xdr:colOff>
      <xdr:row>86</xdr:row>
      <xdr:rowOff>152400</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52400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137177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909800" y="148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0</xdr:rowOff>
    </xdr:from>
    <xdr:to>
      <xdr:col>68</xdr:col>
      <xdr:colOff>203200</xdr:colOff>
      <xdr:row>87</xdr:row>
      <xdr:rowOff>101600</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4351000" y="1491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86377</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020800" y="1500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102507</xdr:rowOff>
    </xdr:from>
    <xdr:to>
      <xdr:col>64</xdr:col>
      <xdr:colOff>152400</xdr:colOff>
      <xdr:row>87</xdr:row>
      <xdr:rowOff>32657</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3462000" y="14847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17434</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131800" y="14933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[6.25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a:extLst>
            <a:ext uri="{FF2B5EF4-FFF2-40B4-BE49-F238E27FC236}">
              <a16:creationId xmlns:a16="http://schemas.microsoft.com/office/drawing/2014/main" id="{00000000-0008-0000-0300-000028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職員数の適正化を図ってきたことを主な要因として</a:t>
          </a:r>
          <a:r>
            <a:rPr kumimoji="1" lang="en-US" altLang="ja-JP" sz="1300">
              <a:latin typeface="ＭＳ Ｐゴシック" panose="020B0600070205080204" pitchFamily="50" charset="-128"/>
              <a:ea typeface="ＭＳ Ｐゴシック" panose="020B0600070205080204" pitchFamily="50" charset="-128"/>
            </a:rPr>
            <a:t>6.25</a:t>
          </a:r>
          <a:r>
            <a:rPr kumimoji="1" lang="ja-JP" altLang="en-US" sz="1300">
              <a:latin typeface="ＭＳ Ｐゴシック" panose="020B0600070205080204" pitchFamily="50" charset="-128"/>
              <a:ea typeface="ＭＳ Ｐゴシック" panose="020B0600070205080204" pitchFamily="50" charset="-128"/>
            </a:rPr>
            <a:t>人と類似団体平均・全国平均・滋賀県平均を下回っている。今後も事務事業の見直しなどにより、職員数の適正化に努める。</a:t>
          </a:r>
        </a:p>
      </xdr:txBody>
    </xdr:sp>
    <xdr:clientData/>
  </xdr:twoCellAnchor>
  <xdr:oneCellAnchor>
    <xdr:from>
      <xdr:col>61</xdr:col>
      <xdr:colOff>6350</xdr:colOff>
      <xdr:row>54</xdr:row>
      <xdr:rowOff>139700</xdr:rowOff>
    </xdr:from>
    <xdr:ext cx="349839" cy="225703"/>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a:extLst>
            <a:ext uri="{FF2B5EF4-FFF2-40B4-BE49-F238E27FC236}">
              <a16:creationId xmlns:a16="http://schemas.microsoft.com/office/drawing/2014/main" id="{00000000-0008-0000-0300-000038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17886</xdr:rowOff>
    </xdr:from>
    <xdr:to>
      <xdr:col>81</xdr:col>
      <xdr:colOff>44450</xdr:colOff>
      <xdr:row>67</xdr:row>
      <xdr:rowOff>148379</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flipV="1">
          <a:off x="17018000" y="10133436"/>
          <a:ext cx="0" cy="150209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120456</xdr:rowOff>
    </xdr:from>
    <xdr:ext cx="762000" cy="259045"/>
    <xdr:sp macro="" textlink="">
      <xdr:nvSpPr>
        <xdr:cNvPr id="314" name="定員管理の状況最小値テキスト">
          <a:extLst>
            <a:ext uri="{FF2B5EF4-FFF2-40B4-BE49-F238E27FC236}">
              <a16:creationId xmlns:a16="http://schemas.microsoft.com/office/drawing/2014/main" id="{00000000-0008-0000-0300-00003A010000}"/>
            </a:ext>
          </a:extLst>
        </xdr:cNvPr>
        <xdr:cNvSpPr txBox="1"/>
      </xdr:nvSpPr>
      <xdr:spPr>
        <a:xfrm>
          <a:off x="17106900" y="11607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148379</xdr:rowOff>
    </xdr:from>
    <xdr:to>
      <xdr:col>81</xdr:col>
      <xdr:colOff>133350</xdr:colOff>
      <xdr:row>67</xdr:row>
      <xdr:rowOff>148379</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11635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104263</xdr:rowOff>
    </xdr:from>
    <xdr:ext cx="762000" cy="259045"/>
    <xdr:sp macro="" textlink="">
      <xdr:nvSpPr>
        <xdr:cNvPr id="316" name="定員管理の状況最大値テキスト">
          <a:extLst>
            <a:ext uri="{FF2B5EF4-FFF2-40B4-BE49-F238E27FC236}">
              <a16:creationId xmlns:a16="http://schemas.microsoft.com/office/drawing/2014/main" id="{00000000-0008-0000-0300-00003C010000}"/>
            </a:ext>
          </a:extLst>
        </xdr:cNvPr>
        <xdr:cNvSpPr txBox="1"/>
      </xdr:nvSpPr>
      <xdr:spPr>
        <a:xfrm>
          <a:off x="17106900" y="9876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17886</xdr:rowOff>
    </xdr:from>
    <xdr:to>
      <xdr:col>81</xdr:col>
      <xdr:colOff>133350</xdr:colOff>
      <xdr:row>59</xdr:row>
      <xdr:rowOff>17886</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0133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127953</xdr:rowOff>
    </xdr:from>
    <xdr:to>
      <xdr:col>81</xdr:col>
      <xdr:colOff>44450</xdr:colOff>
      <xdr:row>60</xdr:row>
      <xdr:rowOff>156104</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179800" y="10414953"/>
          <a:ext cx="838200" cy="28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1922</xdr:rowOff>
    </xdr:from>
    <xdr:ext cx="762000" cy="259045"/>
    <xdr:sp macro="" textlink="">
      <xdr:nvSpPr>
        <xdr:cNvPr id="319" name="定員管理の状況平均値テキスト">
          <a:extLst>
            <a:ext uri="{FF2B5EF4-FFF2-40B4-BE49-F238E27FC236}">
              <a16:creationId xmlns:a16="http://schemas.microsoft.com/office/drawing/2014/main" id="{00000000-0008-0000-0300-00003F010000}"/>
            </a:ext>
          </a:extLst>
        </xdr:cNvPr>
        <xdr:cNvSpPr txBox="1"/>
      </xdr:nvSpPr>
      <xdr:spPr>
        <a:xfrm>
          <a:off x="17106900" y="106318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29845</xdr:rowOff>
    </xdr:from>
    <xdr:to>
      <xdr:col>81</xdr:col>
      <xdr:colOff>95250</xdr:colOff>
      <xdr:row>62</xdr:row>
      <xdr:rowOff>131445</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967200" y="10659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127953</xdr:rowOff>
    </xdr:from>
    <xdr:to>
      <xdr:col>77</xdr:col>
      <xdr:colOff>44450</xdr:colOff>
      <xdr:row>60</xdr:row>
      <xdr:rowOff>127953</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5290800" y="1041495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13758</xdr:rowOff>
    </xdr:from>
    <xdr:to>
      <xdr:col>77</xdr:col>
      <xdr:colOff>95250</xdr:colOff>
      <xdr:row>62</xdr:row>
      <xdr:rowOff>115358</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129000" y="10643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100135</xdr:rowOff>
    </xdr:from>
    <xdr:ext cx="736600" cy="259045"/>
    <xdr:sp macro="" textlink="">
      <xdr:nvSpPr>
        <xdr:cNvPr id="323" name="テキスト ボックス 322">
          <a:extLst>
            <a:ext uri="{FF2B5EF4-FFF2-40B4-BE49-F238E27FC236}">
              <a16:creationId xmlns:a16="http://schemas.microsoft.com/office/drawing/2014/main" id="{00000000-0008-0000-0300-000043010000}"/>
            </a:ext>
          </a:extLst>
        </xdr:cNvPr>
        <xdr:cNvSpPr txBox="1"/>
      </xdr:nvSpPr>
      <xdr:spPr>
        <a:xfrm>
          <a:off x="15798800" y="107300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127953</xdr:rowOff>
    </xdr:from>
    <xdr:to>
      <xdr:col>72</xdr:col>
      <xdr:colOff>203200</xdr:colOff>
      <xdr:row>60</xdr:row>
      <xdr:rowOff>127953</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4401800" y="1041495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147003</xdr:rowOff>
    </xdr:from>
    <xdr:to>
      <xdr:col>73</xdr:col>
      <xdr:colOff>44450</xdr:colOff>
      <xdr:row>62</xdr:row>
      <xdr:rowOff>77153</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5240000" y="10605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61930</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4909800" y="106918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127953</xdr:rowOff>
    </xdr:from>
    <xdr:to>
      <xdr:col>68</xdr:col>
      <xdr:colOff>152400</xdr:colOff>
      <xdr:row>60</xdr:row>
      <xdr:rowOff>131974</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flipV="1">
          <a:off x="13512800" y="10414953"/>
          <a:ext cx="889000" cy="4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167111</xdr:rowOff>
    </xdr:from>
    <xdr:to>
      <xdr:col>68</xdr:col>
      <xdr:colOff>203200</xdr:colOff>
      <xdr:row>62</xdr:row>
      <xdr:rowOff>97261</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4351000" y="10625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82038</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4020800" y="10711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149013</xdr:rowOff>
    </xdr:from>
    <xdr:to>
      <xdr:col>64</xdr:col>
      <xdr:colOff>152400</xdr:colOff>
      <xdr:row>62</xdr:row>
      <xdr:rowOff>79163</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3462000" y="1060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63940</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3131800" y="10693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105304</xdr:rowOff>
    </xdr:from>
    <xdr:to>
      <xdr:col>81</xdr:col>
      <xdr:colOff>95250</xdr:colOff>
      <xdr:row>61</xdr:row>
      <xdr:rowOff>35454</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967200" y="10392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121831</xdr:rowOff>
    </xdr:from>
    <xdr:ext cx="762000" cy="259045"/>
    <xdr:sp macro="" textlink="">
      <xdr:nvSpPr>
        <xdr:cNvPr id="338" name="定員管理の状況該当値テキスト">
          <a:extLst>
            <a:ext uri="{FF2B5EF4-FFF2-40B4-BE49-F238E27FC236}">
              <a16:creationId xmlns:a16="http://schemas.microsoft.com/office/drawing/2014/main" id="{00000000-0008-0000-0300-000052010000}"/>
            </a:ext>
          </a:extLst>
        </xdr:cNvPr>
        <xdr:cNvSpPr txBox="1"/>
      </xdr:nvSpPr>
      <xdr:spPr>
        <a:xfrm>
          <a:off x="17106900" y="10237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77153</xdr:rowOff>
    </xdr:from>
    <xdr:to>
      <xdr:col>77</xdr:col>
      <xdr:colOff>95250</xdr:colOff>
      <xdr:row>61</xdr:row>
      <xdr:rowOff>7303</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129000" y="10364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17480</xdr:rowOff>
    </xdr:from>
    <xdr:ext cx="7366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798800" y="101330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77153</xdr:rowOff>
    </xdr:from>
    <xdr:to>
      <xdr:col>73</xdr:col>
      <xdr:colOff>44450</xdr:colOff>
      <xdr:row>61</xdr:row>
      <xdr:rowOff>7303</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5240000" y="10364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17480</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909800" y="101330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77153</xdr:rowOff>
    </xdr:from>
    <xdr:to>
      <xdr:col>68</xdr:col>
      <xdr:colOff>203200</xdr:colOff>
      <xdr:row>61</xdr:row>
      <xdr:rowOff>7303</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4351000" y="10364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17480</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020800" y="101330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81174</xdr:rowOff>
    </xdr:from>
    <xdr:to>
      <xdr:col>64</xdr:col>
      <xdr:colOff>152400</xdr:colOff>
      <xdr:row>61</xdr:row>
      <xdr:rowOff>11324</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3462000" y="10368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21501</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131800" y="10137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小学校、総合福祉保健センターなどの建設やインフラ整備を比較的短期間に実施したことによる市債発行を主な要因として実質公債費比率の数値は類似団体平均を大きく上回っている。</a:t>
          </a:r>
        </a:p>
        <a:p>
          <a:r>
            <a:rPr kumimoji="1" lang="ja-JP" altLang="en-US" sz="1300">
              <a:latin typeface="ＭＳ Ｐゴシック" panose="020B0600070205080204" pitchFamily="50" charset="-128"/>
              <a:ea typeface="ＭＳ Ｐゴシック" panose="020B0600070205080204" pitchFamily="50" charset="-128"/>
            </a:rPr>
            <a:t>　近年は改善傾向にあり、今年度は、普通交付税・臨時財政対策債が減少したことによる標準財政規模の減少などにより単年度は増加したものの３か年平均では前年度から</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ポイント減少した。</a:t>
          </a:r>
        </a:p>
        <a:p>
          <a:r>
            <a:rPr kumimoji="1" lang="ja-JP" altLang="en-US" sz="1300">
              <a:latin typeface="ＭＳ Ｐゴシック" panose="020B0600070205080204" pitchFamily="50" charset="-128"/>
              <a:ea typeface="ＭＳ Ｐゴシック" panose="020B0600070205080204" pitchFamily="50" charset="-128"/>
            </a:rPr>
            <a:t>　今後もプライマリーバランスの黒字を維持することで、引き続き地方債現在高の低減に努める。</a:t>
          </a:r>
        </a:p>
      </xdr:txBody>
    </xdr:sp>
    <xdr:clientData/>
  </xdr:twoCellAnchor>
  <xdr:oneCellAnchor>
    <xdr:from>
      <xdr:col>61</xdr:col>
      <xdr:colOff>6350</xdr:colOff>
      <xdr:row>32</xdr:row>
      <xdr:rowOff>101600</xdr:rowOff>
    </xdr:from>
    <xdr:ext cx="298543" cy="225703"/>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2" name="公債費負担の状況グラフ枠">
          <a:extLst>
            <a:ext uri="{FF2B5EF4-FFF2-40B4-BE49-F238E27FC236}">
              <a16:creationId xmlns:a16="http://schemas.microsoft.com/office/drawing/2014/main" id="{00000000-0008-0000-0300-000074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50292</xdr:rowOff>
    </xdr:from>
    <xdr:to>
      <xdr:col>81</xdr:col>
      <xdr:colOff>44450</xdr:colOff>
      <xdr:row>45</xdr:row>
      <xdr:rowOff>61214</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flipV="1">
          <a:off x="17018000" y="6222492"/>
          <a:ext cx="0" cy="155397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33291</xdr:rowOff>
    </xdr:from>
    <xdr:ext cx="762000" cy="259045"/>
    <xdr:sp macro="" textlink="">
      <xdr:nvSpPr>
        <xdr:cNvPr id="374" name="公債費負担の状況最小値テキスト">
          <a:extLst>
            <a:ext uri="{FF2B5EF4-FFF2-40B4-BE49-F238E27FC236}">
              <a16:creationId xmlns:a16="http://schemas.microsoft.com/office/drawing/2014/main" id="{00000000-0008-0000-0300-000076010000}"/>
            </a:ext>
          </a:extLst>
        </xdr:cNvPr>
        <xdr:cNvSpPr txBox="1"/>
      </xdr:nvSpPr>
      <xdr:spPr>
        <a:xfrm>
          <a:off x="17106900" y="7748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61214</xdr:rowOff>
    </xdr:from>
    <xdr:to>
      <xdr:col>81</xdr:col>
      <xdr:colOff>133350</xdr:colOff>
      <xdr:row>45</xdr:row>
      <xdr:rowOff>61214</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6929100" y="7776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136669</xdr:rowOff>
    </xdr:from>
    <xdr:ext cx="762000" cy="259045"/>
    <xdr:sp macro="" textlink="">
      <xdr:nvSpPr>
        <xdr:cNvPr id="376" name="公債費負担の状況最大値テキスト">
          <a:extLst>
            <a:ext uri="{FF2B5EF4-FFF2-40B4-BE49-F238E27FC236}">
              <a16:creationId xmlns:a16="http://schemas.microsoft.com/office/drawing/2014/main" id="{00000000-0008-0000-0300-000078010000}"/>
            </a:ext>
          </a:extLst>
        </xdr:cNvPr>
        <xdr:cNvSpPr txBox="1"/>
      </xdr:nvSpPr>
      <xdr:spPr>
        <a:xfrm>
          <a:off x="17106900" y="5965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50292</xdr:rowOff>
    </xdr:from>
    <xdr:to>
      <xdr:col>81</xdr:col>
      <xdr:colOff>133350</xdr:colOff>
      <xdr:row>36</xdr:row>
      <xdr:rowOff>50292</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6929100" y="62224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43</xdr:row>
      <xdr:rowOff>27686</xdr:rowOff>
    </xdr:from>
    <xdr:to>
      <xdr:col>81</xdr:col>
      <xdr:colOff>44450</xdr:colOff>
      <xdr:row>43</xdr:row>
      <xdr:rowOff>75946</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6179800" y="7400036"/>
          <a:ext cx="8382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5859</xdr:rowOff>
    </xdr:from>
    <xdr:ext cx="762000" cy="259045"/>
    <xdr:sp macro="" textlink="">
      <xdr:nvSpPr>
        <xdr:cNvPr id="379" name="公債費負担の状況平均値テキスト">
          <a:extLst>
            <a:ext uri="{FF2B5EF4-FFF2-40B4-BE49-F238E27FC236}">
              <a16:creationId xmlns:a16="http://schemas.microsoft.com/office/drawing/2014/main" id="{00000000-0008-0000-0300-00007B010000}"/>
            </a:ext>
          </a:extLst>
        </xdr:cNvPr>
        <xdr:cNvSpPr txBox="1"/>
      </xdr:nvSpPr>
      <xdr:spPr>
        <a:xfrm>
          <a:off x="17106900" y="66924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160782</xdr:rowOff>
    </xdr:from>
    <xdr:to>
      <xdr:col>81</xdr:col>
      <xdr:colOff>95250</xdr:colOff>
      <xdr:row>40</xdr:row>
      <xdr:rowOff>90932</xdr:rowOff>
    </xdr:to>
    <xdr:sp macro="" textlink="">
      <xdr:nvSpPr>
        <xdr:cNvPr id="380" name="フローチャート: 判断 379">
          <a:extLst>
            <a:ext uri="{FF2B5EF4-FFF2-40B4-BE49-F238E27FC236}">
              <a16:creationId xmlns:a16="http://schemas.microsoft.com/office/drawing/2014/main" id="{00000000-0008-0000-0300-00007C010000}"/>
            </a:ext>
          </a:extLst>
        </xdr:cNvPr>
        <xdr:cNvSpPr/>
      </xdr:nvSpPr>
      <xdr:spPr>
        <a:xfrm>
          <a:off x="16967200" y="6847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43</xdr:row>
      <xdr:rowOff>75946</xdr:rowOff>
    </xdr:from>
    <xdr:to>
      <xdr:col>77</xdr:col>
      <xdr:colOff>44450</xdr:colOff>
      <xdr:row>44</xdr:row>
      <xdr:rowOff>1016</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5290800" y="7448296"/>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160782</xdr:rowOff>
    </xdr:from>
    <xdr:to>
      <xdr:col>77</xdr:col>
      <xdr:colOff>95250</xdr:colOff>
      <xdr:row>40</xdr:row>
      <xdr:rowOff>90932</xdr:rowOff>
    </xdr:to>
    <xdr:sp macro="" textlink="">
      <xdr:nvSpPr>
        <xdr:cNvPr id="382" name="フローチャート: 判断 381">
          <a:extLst>
            <a:ext uri="{FF2B5EF4-FFF2-40B4-BE49-F238E27FC236}">
              <a16:creationId xmlns:a16="http://schemas.microsoft.com/office/drawing/2014/main" id="{00000000-0008-0000-0300-00007E010000}"/>
            </a:ext>
          </a:extLst>
        </xdr:cNvPr>
        <xdr:cNvSpPr/>
      </xdr:nvSpPr>
      <xdr:spPr>
        <a:xfrm>
          <a:off x="16129000" y="6847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101109</xdr:rowOff>
    </xdr:from>
    <xdr:ext cx="736600" cy="259045"/>
    <xdr:sp macro="" textlink="">
      <xdr:nvSpPr>
        <xdr:cNvPr id="383" name="テキスト ボックス 382">
          <a:extLst>
            <a:ext uri="{FF2B5EF4-FFF2-40B4-BE49-F238E27FC236}">
              <a16:creationId xmlns:a16="http://schemas.microsoft.com/office/drawing/2014/main" id="{00000000-0008-0000-0300-00007F010000}"/>
            </a:ext>
          </a:extLst>
        </xdr:cNvPr>
        <xdr:cNvSpPr txBox="1"/>
      </xdr:nvSpPr>
      <xdr:spPr>
        <a:xfrm>
          <a:off x="15798800" y="66162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44</xdr:row>
      <xdr:rowOff>1016</xdr:rowOff>
    </xdr:from>
    <xdr:to>
      <xdr:col>72</xdr:col>
      <xdr:colOff>203200</xdr:colOff>
      <xdr:row>44</xdr:row>
      <xdr:rowOff>165100</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4401800" y="7544816"/>
          <a:ext cx="889000" cy="164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141478</xdr:rowOff>
    </xdr:from>
    <xdr:to>
      <xdr:col>73</xdr:col>
      <xdr:colOff>44450</xdr:colOff>
      <xdr:row>40</xdr:row>
      <xdr:rowOff>71628</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5240000" y="682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81805</xdr:rowOff>
    </xdr:from>
    <xdr:ext cx="7620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4909800" y="6596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44</xdr:row>
      <xdr:rowOff>165100</xdr:rowOff>
    </xdr:from>
    <xdr:to>
      <xdr:col>68</xdr:col>
      <xdr:colOff>152400</xdr:colOff>
      <xdr:row>45</xdr:row>
      <xdr:rowOff>80518</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flipV="1">
          <a:off x="13512800" y="7708900"/>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160782</xdr:rowOff>
    </xdr:from>
    <xdr:to>
      <xdr:col>68</xdr:col>
      <xdr:colOff>203200</xdr:colOff>
      <xdr:row>40</xdr:row>
      <xdr:rowOff>90932</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4351000" y="6847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101109</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020800" y="6616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18288</xdr:rowOff>
    </xdr:from>
    <xdr:to>
      <xdr:col>64</xdr:col>
      <xdr:colOff>152400</xdr:colOff>
      <xdr:row>40</xdr:row>
      <xdr:rowOff>119888</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3462000" y="6876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130065</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3131800" y="6645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42</xdr:row>
      <xdr:rowOff>148336</xdr:rowOff>
    </xdr:from>
    <xdr:to>
      <xdr:col>81</xdr:col>
      <xdr:colOff>95250</xdr:colOff>
      <xdr:row>43</xdr:row>
      <xdr:rowOff>78486</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6967200" y="7349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42</xdr:row>
      <xdr:rowOff>120413</xdr:rowOff>
    </xdr:from>
    <xdr:ext cx="762000" cy="259045"/>
    <xdr:sp macro="" textlink="">
      <xdr:nvSpPr>
        <xdr:cNvPr id="398" name="公債費負担の状況該当値テキスト">
          <a:extLst>
            <a:ext uri="{FF2B5EF4-FFF2-40B4-BE49-F238E27FC236}">
              <a16:creationId xmlns:a16="http://schemas.microsoft.com/office/drawing/2014/main" id="{00000000-0008-0000-0300-00008E010000}"/>
            </a:ext>
          </a:extLst>
        </xdr:cNvPr>
        <xdr:cNvSpPr txBox="1"/>
      </xdr:nvSpPr>
      <xdr:spPr>
        <a:xfrm>
          <a:off x="17106900" y="7321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43</xdr:row>
      <xdr:rowOff>25146</xdr:rowOff>
    </xdr:from>
    <xdr:to>
      <xdr:col>77</xdr:col>
      <xdr:colOff>95250</xdr:colOff>
      <xdr:row>43</xdr:row>
      <xdr:rowOff>126746</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6129000" y="7397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43</xdr:row>
      <xdr:rowOff>111523</xdr:rowOff>
    </xdr:from>
    <xdr:ext cx="7366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798800" y="74838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43</xdr:row>
      <xdr:rowOff>121666</xdr:rowOff>
    </xdr:from>
    <xdr:to>
      <xdr:col>73</xdr:col>
      <xdr:colOff>44450</xdr:colOff>
      <xdr:row>44</xdr:row>
      <xdr:rowOff>51816</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5240000" y="7494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44</xdr:row>
      <xdr:rowOff>36593</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909800" y="7580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44</xdr:row>
      <xdr:rowOff>114300</xdr:rowOff>
    </xdr:from>
    <xdr:to>
      <xdr:col>68</xdr:col>
      <xdr:colOff>203200</xdr:colOff>
      <xdr:row>45</xdr:row>
      <xdr:rowOff>44450</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4351000" y="765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45</xdr:row>
      <xdr:rowOff>29227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020800" y="774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45</xdr:row>
      <xdr:rowOff>29718</xdr:rowOff>
    </xdr:from>
    <xdr:to>
      <xdr:col>64</xdr:col>
      <xdr:colOff>152400</xdr:colOff>
      <xdr:row>45</xdr:row>
      <xdr:rowOff>131318</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3462000" y="7744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45</xdr:row>
      <xdr:rowOff>116095</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3131800" y="7831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[86.4%]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小学校、総合福祉保健センターなどの建設やインフラ設備を比較的短期間に実施したことによる市債発行を主な要因として将来負担比率の数値は類似団体平均を大きく上回っている。</a:t>
          </a:r>
        </a:p>
        <a:p>
          <a:r>
            <a:rPr kumimoji="1" lang="ja-JP" altLang="en-US" sz="1300">
              <a:latin typeface="ＭＳ Ｐゴシック" panose="020B0600070205080204" pitchFamily="50" charset="-128"/>
              <a:ea typeface="ＭＳ Ｐゴシック" panose="020B0600070205080204" pitchFamily="50" charset="-128"/>
            </a:rPr>
            <a:t>　近年は改善傾向にあり、今年度は前年度と比較すると</a:t>
          </a:r>
          <a:r>
            <a:rPr kumimoji="1" lang="en-US" altLang="ja-JP" sz="1300">
              <a:latin typeface="ＭＳ Ｐゴシック" panose="020B0600070205080204" pitchFamily="50" charset="-128"/>
              <a:ea typeface="ＭＳ Ｐゴシック" panose="020B0600070205080204" pitchFamily="50" charset="-128"/>
            </a:rPr>
            <a:t>5.0</a:t>
          </a:r>
          <a:r>
            <a:rPr kumimoji="1" lang="ja-JP" altLang="en-US" sz="1300">
              <a:latin typeface="ＭＳ Ｐゴシック" panose="020B0600070205080204" pitchFamily="50" charset="-128"/>
              <a:ea typeface="ＭＳ Ｐゴシック" panose="020B0600070205080204" pitchFamily="50" charset="-128"/>
            </a:rPr>
            <a:t>ポイント減少したが、これは、プライマリーバランスの黒字を維持することで地方債の現在高を低減し、将来負担額を減少させてきた結果である。</a:t>
          </a:r>
        </a:p>
        <a:p>
          <a:r>
            <a:rPr kumimoji="1" lang="ja-JP" altLang="en-US" sz="1300">
              <a:latin typeface="ＭＳ Ｐゴシック" panose="020B0600070205080204" pitchFamily="50" charset="-128"/>
              <a:ea typeface="ＭＳ Ｐゴシック" panose="020B0600070205080204" pitchFamily="50" charset="-128"/>
            </a:rPr>
            <a:t>　今後も引き続き地方債現在高の低減に努める。</a:t>
          </a:r>
        </a:p>
      </xdr:txBody>
    </xdr:sp>
    <xdr:clientData/>
  </xdr:twoCellAnchor>
  <xdr:oneCellAnchor>
    <xdr:from>
      <xdr:col>61</xdr:col>
      <xdr:colOff>6350</xdr:colOff>
      <xdr:row>10</xdr:row>
      <xdr:rowOff>63500</xdr:rowOff>
    </xdr:from>
    <xdr:ext cx="298543" cy="225703"/>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6" name="将来負担の状況グラフ枠">
          <a:extLst>
            <a:ext uri="{FF2B5EF4-FFF2-40B4-BE49-F238E27FC236}">
              <a16:creationId xmlns:a16="http://schemas.microsoft.com/office/drawing/2014/main" id="{00000000-0008-0000-0300-0000B4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34834</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flipV="1">
          <a:off x="17018000" y="2313214"/>
          <a:ext cx="0" cy="166497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6911</xdr:rowOff>
    </xdr:from>
    <xdr:ext cx="762000" cy="259045"/>
    <xdr:sp macro="" textlink="">
      <xdr:nvSpPr>
        <xdr:cNvPr id="438" name="将来負担の状況最小値テキスト">
          <a:extLst>
            <a:ext uri="{FF2B5EF4-FFF2-40B4-BE49-F238E27FC236}">
              <a16:creationId xmlns:a16="http://schemas.microsoft.com/office/drawing/2014/main" id="{00000000-0008-0000-0300-0000B6010000}"/>
            </a:ext>
          </a:extLst>
        </xdr:cNvPr>
        <xdr:cNvSpPr txBox="1"/>
      </xdr:nvSpPr>
      <xdr:spPr>
        <a:xfrm>
          <a:off x="17106900" y="3950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34834</xdr:rowOff>
    </xdr:from>
    <xdr:to>
      <xdr:col>81</xdr:col>
      <xdr:colOff>133350</xdr:colOff>
      <xdr:row>23</xdr:row>
      <xdr:rowOff>34834</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6929100" y="39781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0" name="将来負担の状況最大値テキスト">
          <a:extLst>
            <a:ext uri="{FF2B5EF4-FFF2-40B4-BE49-F238E27FC236}">
              <a16:creationId xmlns:a16="http://schemas.microsoft.com/office/drawing/2014/main" id="{00000000-0008-0000-0300-0000B8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19</xdr:row>
      <xdr:rowOff>48442</xdr:rowOff>
    </xdr:from>
    <xdr:to>
      <xdr:col>81</xdr:col>
      <xdr:colOff>44450</xdr:colOff>
      <xdr:row>19</xdr:row>
      <xdr:rowOff>105894</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flipV="1">
          <a:off x="16179800" y="3305992"/>
          <a:ext cx="838200" cy="5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24570</xdr:rowOff>
    </xdr:from>
    <xdr:ext cx="762000" cy="259045"/>
    <xdr:sp macro="" textlink="">
      <xdr:nvSpPr>
        <xdr:cNvPr id="443" name="将来負担の状況平均値テキスト">
          <a:extLst>
            <a:ext uri="{FF2B5EF4-FFF2-40B4-BE49-F238E27FC236}">
              <a16:creationId xmlns:a16="http://schemas.microsoft.com/office/drawing/2014/main" id="{00000000-0008-0000-0300-0000BB010000}"/>
            </a:ext>
          </a:extLst>
        </xdr:cNvPr>
        <xdr:cNvSpPr txBox="1"/>
      </xdr:nvSpPr>
      <xdr:spPr>
        <a:xfrm>
          <a:off x="17106900" y="22534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8043</xdr:rowOff>
    </xdr:from>
    <xdr:to>
      <xdr:col>81</xdr:col>
      <xdr:colOff>95250</xdr:colOff>
      <xdr:row>14</xdr:row>
      <xdr:rowOff>109643</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6967200" y="2408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19</xdr:row>
      <xdr:rowOff>105894</xdr:rowOff>
    </xdr:from>
    <xdr:to>
      <xdr:col>77</xdr:col>
      <xdr:colOff>44450</xdr:colOff>
      <xdr:row>20</xdr:row>
      <xdr:rowOff>151614</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flipV="1">
          <a:off x="15290800" y="3363444"/>
          <a:ext cx="889000" cy="217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68943</xdr:rowOff>
    </xdr:from>
    <xdr:to>
      <xdr:col>77</xdr:col>
      <xdr:colOff>95250</xdr:colOff>
      <xdr:row>14</xdr:row>
      <xdr:rowOff>170543</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6129000" y="246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9270</xdr:rowOff>
    </xdr:from>
    <xdr:ext cx="7366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5798800" y="22381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20</xdr:row>
      <xdr:rowOff>151614</xdr:rowOff>
    </xdr:from>
    <xdr:to>
      <xdr:col>72</xdr:col>
      <xdr:colOff>203200</xdr:colOff>
      <xdr:row>22</xdr:row>
      <xdr:rowOff>51163</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flipV="1">
          <a:off x="14401800" y="3580614"/>
          <a:ext cx="889000" cy="242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150525</xdr:rowOff>
    </xdr:from>
    <xdr:to>
      <xdr:col>73</xdr:col>
      <xdr:colOff>44450</xdr:colOff>
      <xdr:row>15</xdr:row>
      <xdr:rowOff>80675</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5240000" y="2550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90852</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909800" y="2319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22</xdr:row>
      <xdr:rowOff>51163</xdr:rowOff>
    </xdr:from>
    <xdr:to>
      <xdr:col>68</xdr:col>
      <xdr:colOff>152400</xdr:colOff>
      <xdr:row>23</xdr:row>
      <xdr:rowOff>83094</xdr:rowOff>
    </xdr:to>
    <xdr:cxnSp macro="">
      <xdr:nvCxnSpPr>
        <xdr:cNvPr id="451" name="直線コネクタ 450">
          <a:extLst>
            <a:ext uri="{FF2B5EF4-FFF2-40B4-BE49-F238E27FC236}">
              <a16:creationId xmlns:a16="http://schemas.microsoft.com/office/drawing/2014/main" id="{00000000-0008-0000-0300-0000C3010000}"/>
            </a:ext>
          </a:extLst>
        </xdr:cNvPr>
        <xdr:cNvCxnSpPr/>
      </xdr:nvCxnSpPr>
      <xdr:spPr>
        <a:xfrm flipV="1">
          <a:off x="13512800" y="3823063"/>
          <a:ext cx="889000" cy="203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155121</xdr:rowOff>
    </xdr:from>
    <xdr:to>
      <xdr:col>68</xdr:col>
      <xdr:colOff>203200</xdr:colOff>
      <xdr:row>15</xdr:row>
      <xdr:rowOff>85271</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4351000" y="2555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95448</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020800" y="2324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152823</xdr:rowOff>
    </xdr:from>
    <xdr:to>
      <xdr:col>64</xdr:col>
      <xdr:colOff>152400</xdr:colOff>
      <xdr:row>15</xdr:row>
      <xdr:rowOff>82973</xdr:rowOff>
    </xdr:to>
    <xdr:sp macro="" textlink="">
      <xdr:nvSpPr>
        <xdr:cNvPr id="454" name="フローチャート: 判断 453">
          <a:extLst>
            <a:ext uri="{FF2B5EF4-FFF2-40B4-BE49-F238E27FC236}">
              <a16:creationId xmlns:a16="http://schemas.microsoft.com/office/drawing/2014/main" id="{00000000-0008-0000-0300-0000C6010000}"/>
            </a:ext>
          </a:extLst>
        </xdr:cNvPr>
        <xdr:cNvSpPr/>
      </xdr:nvSpPr>
      <xdr:spPr>
        <a:xfrm>
          <a:off x="13462000" y="2553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93150</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3131800" y="2322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169092</xdr:rowOff>
    </xdr:from>
    <xdr:to>
      <xdr:col>81</xdr:col>
      <xdr:colOff>95250</xdr:colOff>
      <xdr:row>19</xdr:row>
      <xdr:rowOff>99242</xdr:rowOff>
    </xdr:to>
    <xdr:sp macro="" textlink="">
      <xdr:nvSpPr>
        <xdr:cNvPr id="461" name="楕円 460">
          <a:extLst>
            <a:ext uri="{FF2B5EF4-FFF2-40B4-BE49-F238E27FC236}">
              <a16:creationId xmlns:a16="http://schemas.microsoft.com/office/drawing/2014/main" id="{00000000-0008-0000-0300-0000CD010000}"/>
            </a:ext>
          </a:extLst>
        </xdr:cNvPr>
        <xdr:cNvSpPr/>
      </xdr:nvSpPr>
      <xdr:spPr>
        <a:xfrm>
          <a:off x="16967200" y="3255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18</xdr:row>
      <xdr:rowOff>141169</xdr:rowOff>
    </xdr:from>
    <xdr:ext cx="762000" cy="259045"/>
    <xdr:sp macro="" textlink="">
      <xdr:nvSpPr>
        <xdr:cNvPr id="462" name="将来負担の状況該当値テキスト">
          <a:extLst>
            <a:ext uri="{FF2B5EF4-FFF2-40B4-BE49-F238E27FC236}">
              <a16:creationId xmlns:a16="http://schemas.microsoft.com/office/drawing/2014/main" id="{00000000-0008-0000-0300-0000CE010000}"/>
            </a:ext>
          </a:extLst>
        </xdr:cNvPr>
        <xdr:cNvSpPr txBox="1"/>
      </xdr:nvSpPr>
      <xdr:spPr>
        <a:xfrm>
          <a:off x="17106900" y="3227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19</xdr:row>
      <xdr:rowOff>55094</xdr:rowOff>
    </xdr:from>
    <xdr:to>
      <xdr:col>77</xdr:col>
      <xdr:colOff>95250</xdr:colOff>
      <xdr:row>19</xdr:row>
      <xdr:rowOff>156694</xdr:rowOff>
    </xdr:to>
    <xdr:sp macro="" textlink="">
      <xdr:nvSpPr>
        <xdr:cNvPr id="463" name="楕円 462">
          <a:extLst>
            <a:ext uri="{FF2B5EF4-FFF2-40B4-BE49-F238E27FC236}">
              <a16:creationId xmlns:a16="http://schemas.microsoft.com/office/drawing/2014/main" id="{00000000-0008-0000-0300-0000CF010000}"/>
            </a:ext>
          </a:extLst>
        </xdr:cNvPr>
        <xdr:cNvSpPr/>
      </xdr:nvSpPr>
      <xdr:spPr>
        <a:xfrm>
          <a:off x="16129000" y="3312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19</xdr:row>
      <xdr:rowOff>141471</xdr:rowOff>
    </xdr:from>
    <xdr:ext cx="7366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5798800" y="33990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20</xdr:row>
      <xdr:rowOff>100814</xdr:rowOff>
    </xdr:from>
    <xdr:to>
      <xdr:col>73</xdr:col>
      <xdr:colOff>44450</xdr:colOff>
      <xdr:row>21</xdr:row>
      <xdr:rowOff>30964</xdr:rowOff>
    </xdr:to>
    <xdr:sp macro="" textlink="">
      <xdr:nvSpPr>
        <xdr:cNvPr id="465" name="楕円 464">
          <a:extLst>
            <a:ext uri="{FF2B5EF4-FFF2-40B4-BE49-F238E27FC236}">
              <a16:creationId xmlns:a16="http://schemas.microsoft.com/office/drawing/2014/main" id="{00000000-0008-0000-0300-0000D1010000}"/>
            </a:ext>
          </a:extLst>
        </xdr:cNvPr>
        <xdr:cNvSpPr/>
      </xdr:nvSpPr>
      <xdr:spPr>
        <a:xfrm>
          <a:off x="15240000" y="3529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21</xdr:row>
      <xdr:rowOff>15741</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4909800" y="3616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22</xdr:row>
      <xdr:rowOff>363</xdr:rowOff>
    </xdr:from>
    <xdr:to>
      <xdr:col>68</xdr:col>
      <xdr:colOff>203200</xdr:colOff>
      <xdr:row>22</xdr:row>
      <xdr:rowOff>101963</xdr:rowOff>
    </xdr:to>
    <xdr:sp macro="" textlink="">
      <xdr:nvSpPr>
        <xdr:cNvPr id="467" name="楕円 466">
          <a:extLst>
            <a:ext uri="{FF2B5EF4-FFF2-40B4-BE49-F238E27FC236}">
              <a16:creationId xmlns:a16="http://schemas.microsoft.com/office/drawing/2014/main" id="{00000000-0008-0000-0300-0000D3010000}"/>
            </a:ext>
          </a:extLst>
        </xdr:cNvPr>
        <xdr:cNvSpPr/>
      </xdr:nvSpPr>
      <xdr:spPr>
        <a:xfrm>
          <a:off x="14351000" y="3772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22</xdr:row>
      <xdr:rowOff>86740</xdr:rowOff>
    </xdr:from>
    <xdr:ext cx="762000" cy="259045"/>
    <xdr:sp macro="" textlink="">
      <xdr:nvSpPr>
        <xdr:cNvPr id="468" name="テキスト ボックス 467">
          <a:extLst>
            <a:ext uri="{FF2B5EF4-FFF2-40B4-BE49-F238E27FC236}">
              <a16:creationId xmlns:a16="http://schemas.microsoft.com/office/drawing/2014/main" id="{00000000-0008-0000-0300-0000D4010000}"/>
            </a:ext>
          </a:extLst>
        </xdr:cNvPr>
        <xdr:cNvSpPr txBox="1"/>
      </xdr:nvSpPr>
      <xdr:spPr>
        <a:xfrm>
          <a:off x="14020800" y="3858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23</xdr:row>
      <xdr:rowOff>32294</xdr:rowOff>
    </xdr:from>
    <xdr:to>
      <xdr:col>64</xdr:col>
      <xdr:colOff>152400</xdr:colOff>
      <xdr:row>23</xdr:row>
      <xdr:rowOff>133894</xdr:rowOff>
    </xdr:to>
    <xdr:sp macro="" textlink="">
      <xdr:nvSpPr>
        <xdr:cNvPr id="469" name="楕円 468">
          <a:extLst>
            <a:ext uri="{FF2B5EF4-FFF2-40B4-BE49-F238E27FC236}">
              <a16:creationId xmlns:a16="http://schemas.microsoft.com/office/drawing/2014/main" id="{00000000-0008-0000-0300-0000D5010000}"/>
            </a:ext>
          </a:extLst>
        </xdr:cNvPr>
        <xdr:cNvSpPr/>
      </xdr:nvSpPr>
      <xdr:spPr>
        <a:xfrm>
          <a:off x="13462000" y="3975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23</xdr:row>
      <xdr:rowOff>118671</xdr:rowOff>
    </xdr:from>
    <xdr:ext cx="762000" cy="259045"/>
    <xdr:sp macro="" textlink="">
      <xdr:nvSpPr>
        <xdr:cNvPr id="470" name="テキスト ボックス 469">
          <a:extLst>
            <a:ext uri="{FF2B5EF4-FFF2-40B4-BE49-F238E27FC236}">
              <a16:creationId xmlns:a16="http://schemas.microsoft.com/office/drawing/2014/main" id="{00000000-0008-0000-0300-0000D6010000}"/>
            </a:ext>
          </a:extLst>
        </xdr:cNvPr>
        <xdr:cNvSpPr txBox="1"/>
      </xdr:nvSpPr>
      <xdr:spPr>
        <a:xfrm>
          <a:off x="13131800" y="4062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滋賀県栗東市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70,578
69,105
52.69
28,222,618
27,394,005
750,315
15,473,490
36,969,621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11.8
86.4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今年度は前年度と比較して</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ポイント増加した。これは、普通交付税・臨時財政対策債の減などによる経常一般財源の減少が主な要因である。</a:t>
          </a:r>
        </a:p>
        <a:p>
          <a:r>
            <a:rPr kumimoji="1" lang="ja-JP" altLang="en-US" sz="1300">
              <a:latin typeface="ＭＳ Ｐゴシック" panose="020B0600070205080204" pitchFamily="50" charset="-128"/>
              <a:ea typeface="ＭＳ Ｐゴシック" panose="020B0600070205080204" pitchFamily="50" charset="-128"/>
            </a:rPr>
            <a:t>　昨年度から増加し、類似団体平均より高い水準となっていることから、今後も事務事業の見直しなどにより、職員数の適正化に努める。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35</xdr:row>
      <xdr:rowOff>37846</xdr:rowOff>
    </xdr:from>
    <xdr:to>
      <xdr:col>24</xdr:col>
      <xdr:colOff>25400</xdr:colOff>
      <xdr:row>40</xdr:row>
      <xdr:rowOff>104140</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6038596"/>
          <a:ext cx="0" cy="9235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76217</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934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104140</xdr:rowOff>
    </xdr:from>
    <xdr:to>
      <xdr:col>24</xdr:col>
      <xdr:colOff>114300</xdr:colOff>
      <xdr:row>40</xdr:row>
      <xdr:rowOff>104140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6962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124223</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82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35</xdr:row>
      <xdr:rowOff>37846</xdr:rowOff>
    </xdr:from>
    <xdr:to>
      <xdr:col>24</xdr:col>
      <xdr:colOff>114300</xdr:colOff>
      <xdr:row>35</xdr:row>
      <xdr:rowOff>37846</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038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14986</xdr:rowOff>
    </xdr:from>
    <xdr:to>
      <xdr:col>24</xdr:col>
      <xdr:colOff>25400</xdr:colOff>
      <xdr:row>37</xdr:row>
      <xdr:rowOff>88138</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358636"/>
          <a:ext cx="8382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170451</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1712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153924</xdr:rowOff>
    </xdr:from>
    <xdr:to>
      <xdr:col>24</xdr:col>
      <xdr:colOff>76200</xdr:colOff>
      <xdr:row>37</xdr:row>
      <xdr:rowOff>84074</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14986</xdr:rowOff>
    </xdr:from>
    <xdr:to>
      <xdr:col>19</xdr:col>
      <xdr:colOff>187325</xdr:colOff>
      <xdr:row>37</xdr:row>
      <xdr:rowOff>65278</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flipV="1">
          <a:off x="3098800" y="6358636"/>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121920</xdr:rowOff>
    </xdr:from>
    <xdr:to>
      <xdr:col>20</xdr:col>
      <xdr:colOff>38100</xdr:colOff>
      <xdr:row>37</xdr:row>
      <xdr:rowOff>52070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62247</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062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17272</xdr:rowOff>
    </xdr:from>
    <xdr:to>
      <xdr:col>15</xdr:col>
      <xdr:colOff>98425</xdr:colOff>
      <xdr:row>37</xdr:row>
      <xdr:rowOff>65278</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189472"/>
          <a:ext cx="889000" cy="219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28194</xdr:rowOff>
    </xdr:from>
    <xdr:to>
      <xdr:col>15</xdr:col>
      <xdr:colOff>149225</xdr:colOff>
      <xdr:row>37</xdr:row>
      <xdr:rowOff>129794</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71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114571</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458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147574</xdr:rowOff>
    </xdr:from>
    <xdr:to>
      <xdr:col>11</xdr:col>
      <xdr:colOff>9525</xdr:colOff>
      <xdr:row>36</xdr:row>
      <xdr:rowOff>17272</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a:off x="1320800" y="6148324"/>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85344</xdr:rowOff>
    </xdr:from>
    <xdr:to>
      <xdr:col>11</xdr:col>
      <xdr:colOff>60325</xdr:colOff>
      <xdr:row>37</xdr:row>
      <xdr:rowOff>15494</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271</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343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85344</xdr:rowOff>
    </xdr:from>
    <xdr:to>
      <xdr:col>6</xdr:col>
      <xdr:colOff>171450</xdr:colOff>
      <xdr:row>37</xdr:row>
      <xdr:rowOff>15494</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271</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343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37338</xdr:rowOff>
    </xdr:from>
    <xdr:to>
      <xdr:col>24</xdr:col>
      <xdr:colOff>76200</xdr:colOff>
      <xdr:row>37</xdr:row>
      <xdr:rowOff>138938</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38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9415</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353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135636</xdr:rowOff>
    </xdr:from>
    <xdr:to>
      <xdr:col>20</xdr:col>
      <xdr:colOff>38100</xdr:colOff>
      <xdr:row>37</xdr:row>
      <xdr:rowOff>65786</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307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50563</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3942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14478</xdr:rowOff>
    </xdr:from>
    <xdr:to>
      <xdr:col>15</xdr:col>
      <xdr:colOff>149225</xdr:colOff>
      <xdr:row>37</xdr:row>
      <xdr:rowOff>116078</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358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126255</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127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137922</xdr:rowOff>
    </xdr:from>
    <xdr:to>
      <xdr:col>11</xdr:col>
      <xdr:colOff>60325</xdr:colOff>
      <xdr:row>36</xdr:row>
      <xdr:rowOff>68072</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13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78249</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590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96774</xdr:rowOff>
    </xdr:from>
    <xdr:to>
      <xdr:col>6</xdr:col>
      <xdr:colOff>171450</xdr:colOff>
      <xdr:row>36</xdr:row>
      <xdr:rowOff>26924</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097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37101</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5866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今年度は前年度と比較して</a:t>
          </a:r>
          <a:r>
            <a:rPr kumimoji="1" lang="en-US" altLang="ja-JP" sz="1300">
              <a:latin typeface="ＭＳ Ｐゴシック" panose="020B0600070205080204" pitchFamily="50" charset="-128"/>
              <a:ea typeface="ＭＳ Ｐゴシック" panose="020B0600070205080204" pitchFamily="50" charset="-128"/>
            </a:rPr>
            <a:t>1.7</a:t>
          </a:r>
          <a:r>
            <a:rPr kumimoji="1" lang="ja-JP" altLang="en-US" sz="1300">
              <a:latin typeface="ＭＳ Ｐゴシック" panose="020B0600070205080204" pitchFamily="50" charset="-128"/>
              <a:ea typeface="ＭＳ Ｐゴシック" panose="020B0600070205080204" pitchFamily="50" charset="-128"/>
            </a:rPr>
            <a:t>ポイント増加しているが、これは、普通交付税・臨時財政対策債の減などによる経常一般財源の減少が主な要因である。</a:t>
          </a:r>
        </a:p>
        <a:p>
          <a:r>
            <a:rPr kumimoji="1" lang="ja-JP" altLang="en-US" sz="1300">
              <a:latin typeface="ＭＳ Ｐゴシック" panose="020B0600070205080204" pitchFamily="50" charset="-128"/>
              <a:ea typeface="ＭＳ Ｐゴシック" panose="020B0600070205080204" pitchFamily="50" charset="-128"/>
            </a:rPr>
            <a:t>　依然として、類似団体平均・全国平均・滋賀県平均を上回っており、今後も「（新）集中改革プラン」の改革効果を持続させることにより、比率の適正化に努める。</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73660</xdr:rowOff>
    </xdr:from>
    <xdr:to>
      <xdr:col>82</xdr:col>
      <xdr:colOff>107950</xdr:colOff>
      <xdr:row>22</xdr:row>
      <xdr:rowOff>35560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47396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22</xdr:row>
      <xdr:rowOff>7637</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77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35560</xdr:rowOff>
    </xdr:from>
    <xdr:to>
      <xdr:col>82</xdr:col>
      <xdr:colOff>196850</xdr:colOff>
      <xdr:row>22</xdr:row>
      <xdr:rowOff>35560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807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160037</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2217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73660</xdr:rowOff>
    </xdr:from>
    <xdr:to>
      <xdr:col>82</xdr:col>
      <xdr:colOff>196850</xdr:colOff>
      <xdr:row>14</xdr:row>
      <xdr:rowOff>73660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473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138430</xdr:rowOff>
    </xdr:from>
    <xdr:to>
      <xdr:col>82</xdr:col>
      <xdr:colOff>107950</xdr:colOff>
      <xdr:row>18</xdr:row>
      <xdr:rowOff>96520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5671800" y="3053080"/>
          <a:ext cx="8382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96537</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8397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80010</xdr:rowOff>
    </xdr:from>
    <xdr:to>
      <xdr:col>82</xdr:col>
      <xdr:colOff>158750</xdr:colOff>
      <xdr:row>18</xdr:row>
      <xdr:rowOff>10160</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994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138430</xdr:rowOff>
    </xdr:from>
    <xdr:to>
      <xdr:col>78</xdr:col>
      <xdr:colOff>69850</xdr:colOff>
      <xdr:row>18</xdr:row>
      <xdr:rowOff>58420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flipV="1">
          <a:off x="14782800" y="305308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152400</xdr:rowOff>
    </xdr:from>
    <xdr:to>
      <xdr:col>78</xdr:col>
      <xdr:colOff>120650</xdr:colOff>
      <xdr:row>17</xdr:row>
      <xdr:rowOff>82550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92727</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664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58420</xdr:rowOff>
    </xdr:from>
    <xdr:to>
      <xdr:col>73</xdr:col>
      <xdr:colOff>180975</xdr:colOff>
      <xdr:row>20</xdr:row>
      <xdr:rowOff>12700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flipV="1">
          <a:off x="13893800" y="3144520"/>
          <a:ext cx="889000" cy="297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64770</xdr:rowOff>
    </xdr:from>
    <xdr:to>
      <xdr:col>74</xdr:col>
      <xdr:colOff>31750</xdr:colOff>
      <xdr:row>17</xdr:row>
      <xdr:rowOff>166370</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979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5097</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748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20</xdr:row>
      <xdr:rowOff>12700</xdr:rowOff>
    </xdr:from>
    <xdr:to>
      <xdr:col>69</xdr:col>
      <xdr:colOff>92075</xdr:colOff>
      <xdr:row>20</xdr:row>
      <xdr:rowOff>35560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flipV="1">
          <a:off x="13004800" y="344170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148590</xdr:rowOff>
    </xdr:from>
    <xdr:to>
      <xdr:col>69</xdr:col>
      <xdr:colOff>142875</xdr:colOff>
      <xdr:row>18</xdr:row>
      <xdr:rowOff>78740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3063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88917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83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118110</xdr:rowOff>
    </xdr:from>
    <xdr:to>
      <xdr:col>65</xdr:col>
      <xdr:colOff>53975</xdr:colOff>
      <xdr:row>18</xdr:row>
      <xdr:rowOff>48260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3032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58437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801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45720</xdr:rowOff>
    </xdr:from>
    <xdr:to>
      <xdr:col>82</xdr:col>
      <xdr:colOff>158750</xdr:colOff>
      <xdr:row>18</xdr:row>
      <xdr:rowOff>147320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3131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18</xdr:row>
      <xdr:rowOff>17797</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3103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87630</xdr:rowOff>
    </xdr:from>
    <xdr:to>
      <xdr:col>78</xdr:col>
      <xdr:colOff>120650</xdr:colOff>
      <xdr:row>18</xdr:row>
      <xdr:rowOff>17780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3002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2557</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3088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7620</xdr:rowOff>
    </xdr:from>
    <xdr:to>
      <xdr:col>74</xdr:col>
      <xdr:colOff>31750</xdr:colOff>
      <xdr:row>18</xdr:row>
      <xdr:rowOff>109220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3093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93997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318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19</xdr:row>
      <xdr:rowOff>133350</xdr:rowOff>
    </xdr:from>
    <xdr:to>
      <xdr:col>69</xdr:col>
      <xdr:colOff>142875</xdr:colOff>
      <xdr:row>20</xdr:row>
      <xdr:rowOff>63500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3390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20</xdr:row>
      <xdr:rowOff>48277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347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19</xdr:row>
      <xdr:rowOff>156210</xdr:rowOff>
    </xdr:from>
    <xdr:to>
      <xdr:col>65</xdr:col>
      <xdr:colOff>53975</xdr:colOff>
      <xdr:row>20</xdr:row>
      <xdr:rowOff>86360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3413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20</xdr:row>
      <xdr:rowOff>71137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350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市単独事業の見直しを行ったことにより、近年は類似団体平均と同程度であるものの、今年度は類似団体平均・滋賀県平均を上回っている。</a:t>
          </a:r>
        </a:p>
        <a:p>
          <a:r>
            <a:rPr kumimoji="1" lang="ja-JP" altLang="en-US" sz="1300">
              <a:latin typeface="ＭＳ Ｐゴシック" panose="020B0600070205080204" pitchFamily="50" charset="-128"/>
              <a:ea typeface="ＭＳ Ｐゴシック" panose="020B0600070205080204" pitchFamily="50" charset="-128"/>
            </a:rPr>
            <a:t>　今年度は前年度から</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ポイント増加し、</a:t>
          </a:r>
          <a:r>
            <a:rPr kumimoji="1" lang="en-US" altLang="ja-JP" sz="1300">
              <a:latin typeface="ＭＳ Ｐゴシック" panose="020B0600070205080204" pitchFamily="50" charset="-128"/>
              <a:ea typeface="ＭＳ Ｐゴシック" panose="020B0600070205080204" pitchFamily="50" charset="-128"/>
            </a:rPr>
            <a:t>11.4</a:t>
          </a:r>
          <a:r>
            <a:rPr kumimoji="1" lang="ja-JP" altLang="en-US" sz="1300">
              <a:latin typeface="ＭＳ Ｐゴシック" panose="020B0600070205080204" pitchFamily="50" charset="-128"/>
              <a:ea typeface="ＭＳ Ｐゴシック" panose="020B0600070205080204" pitchFamily="50" charset="-128"/>
            </a:rPr>
            <a:t>％となったが、これは自立支援給付費の増などが主な要因である。</a:t>
          </a: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53522</xdr:rowOff>
    </xdr:from>
    <xdr:to>
      <xdr:col>24</xdr:col>
      <xdr:colOff>25400</xdr:colOff>
      <xdr:row>61</xdr:row>
      <xdr:rowOff>86178</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140372"/>
          <a:ext cx="0" cy="14042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58255</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516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86178</xdr:rowOff>
    </xdr:from>
    <xdr:to>
      <xdr:col>24</xdr:col>
      <xdr:colOff>114300</xdr:colOff>
      <xdr:row>61</xdr:row>
      <xdr:rowOff>86178</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544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139899</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883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53522</xdr:rowOff>
    </xdr:from>
    <xdr:to>
      <xdr:col>24</xdr:col>
      <xdr:colOff>114300</xdr:colOff>
      <xdr:row>53</xdr:row>
      <xdr:rowOff>53522</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140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159657</xdr:rowOff>
    </xdr:from>
    <xdr:to>
      <xdr:col>24</xdr:col>
      <xdr:colOff>25400</xdr:colOff>
      <xdr:row>57</xdr:row>
      <xdr:rowOff>135165</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9760857"/>
          <a:ext cx="838200" cy="146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92727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522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76200</xdr:rowOff>
    </xdr:from>
    <xdr:to>
      <xdr:col>24</xdr:col>
      <xdr:colOff>76200</xdr:colOff>
      <xdr:row>57</xdr:row>
      <xdr:rowOff>6350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143328</xdr:rowOff>
    </xdr:from>
    <xdr:to>
      <xdr:col>19</xdr:col>
      <xdr:colOff>187325</xdr:colOff>
      <xdr:row>56</xdr:row>
      <xdr:rowOff>159657</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9744528"/>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166007</xdr:rowOff>
    </xdr:from>
    <xdr:to>
      <xdr:col>20</xdr:col>
      <xdr:colOff>38100</xdr:colOff>
      <xdr:row>56</xdr:row>
      <xdr:rowOff>96157</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59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106334</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3646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143328</xdr:rowOff>
    </xdr:from>
    <xdr:to>
      <xdr:col>15</xdr:col>
      <xdr:colOff>98425</xdr:colOff>
      <xdr:row>58</xdr:row>
      <xdr:rowOff>45357</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2209800" y="9744528"/>
          <a:ext cx="889000" cy="244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92528</xdr:rowOff>
    </xdr:from>
    <xdr:to>
      <xdr:col>15</xdr:col>
      <xdr:colOff>149225</xdr:colOff>
      <xdr:row>57</xdr:row>
      <xdr:rowOff>22678</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69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32855</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462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135165</xdr:rowOff>
    </xdr:from>
    <xdr:to>
      <xdr:col>11</xdr:col>
      <xdr:colOff>9525</xdr:colOff>
      <xdr:row>58</xdr:row>
      <xdr:rowOff>45357</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1320800" y="9907815"/>
          <a:ext cx="889000" cy="81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35378</xdr:rowOff>
    </xdr:from>
    <xdr:to>
      <xdr:col>11</xdr:col>
      <xdr:colOff>60325</xdr:colOff>
      <xdr:row>57</xdr:row>
      <xdr:rowOff>136978</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80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147155</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576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157843</xdr:rowOff>
    </xdr:from>
    <xdr:to>
      <xdr:col>6</xdr:col>
      <xdr:colOff>171450</xdr:colOff>
      <xdr:row>57</xdr:row>
      <xdr:rowOff>87993</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98170</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527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84365</xdr:rowOff>
    </xdr:from>
    <xdr:to>
      <xdr:col>24</xdr:col>
      <xdr:colOff>76200</xdr:colOff>
      <xdr:row>58</xdr:row>
      <xdr:rowOff>14515</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857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56442</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829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108857</xdr:rowOff>
    </xdr:from>
    <xdr:to>
      <xdr:col>20</xdr:col>
      <xdr:colOff>38100</xdr:colOff>
      <xdr:row>57</xdr:row>
      <xdr:rowOff>39007</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710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23784</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97964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92528</xdr:rowOff>
    </xdr:from>
    <xdr:to>
      <xdr:col>15</xdr:col>
      <xdr:colOff>149225</xdr:colOff>
      <xdr:row>57</xdr:row>
      <xdr:rowOff>22678</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693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7455</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978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166007</xdr:rowOff>
    </xdr:from>
    <xdr:to>
      <xdr:col>11</xdr:col>
      <xdr:colOff>60325</xdr:colOff>
      <xdr:row>58</xdr:row>
      <xdr:rowOff>96157</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938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80934</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1002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84365</xdr:rowOff>
    </xdr:from>
    <xdr:to>
      <xdr:col>6</xdr:col>
      <xdr:colOff>171450</xdr:colOff>
      <xdr:row>58</xdr:row>
      <xdr:rowOff>14515</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857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170742</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9943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近年は横ばいの数値であるが、今年度は前年度と比較して</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ポイント増加した。これは、普通交付税・臨時財政対策債の減などによる経常一般財源の減少が主な要因である。</a:t>
          </a:r>
        </a:p>
        <a:p>
          <a:r>
            <a:rPr kumimoji="1" lang="ja-JP" altLang="en-US" sz="1300">
              <a:latin typeface="ＭＳ Ｐゴシック" panose="020B0600070205080204" pitchFamily="50" charset="-128"/>
              <a:ea typeface="ＭＳ Ｐゴシック" panose="020B0600070205080204" pitchFamily="50" charset="-128"/>
            </a:rPr>
            <a:t>　今後も「（新）集中改革プラン」の改革効果を持続させることにより、比率の適正化に努める。</a:t>
          </a: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102507</xdr:rowOff>
    </xdr:from>
    <xdr:to>
      <xdr:col>82</xdr:col>
      <xdr:colOff>107950</xdr:colOff>
      <xdr:row>61</xdr:row>
      <xdr:rowOff>48078</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189357"/>
          <a:ext cx="0" cy="13171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20155</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478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48078</xdr:rowOff>
    </xdr:from>
    <xdr:to>
      <xdr:col>82</xdr:col>
      <xdr:colOff>196850</xdr:colOff>
      <xdr:row>61</xdr:row>
      <xdr:rowOff>48078</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506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17434</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93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102507</xdr:rowOff>
    </xdr:from>
    <xdr:to>
      <xdr:col>82</xdr:col>
      <xdr:colOff>196850</xdr:colOff>
      <xdr:row>53</xdr:row>
      <xdr:rowOff>102507</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189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23585</xdr:rowOff>
    </xdr:from>
    <xdr:to>
      <xdr:col>82</xdr:col>
      <xdr:colOff>107950</xdr:colOff>
      <xdr:row>56</xdr:row>
      <xdr:rowOff>56243</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5671800" y="9624785"/>
          <a:ext cx="8382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4734</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9488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32657</xdr:rowOff>
    </xdr:from>
    <xdr:to>
      <xdr:col>82</xdr:col>
      <xdr:colOff>158750</xdr:colOff>
      <xdr:row>58</xdr:row>
      <xdr:rowOff>134257</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97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151493</xdr:rowOff>
    </xdr:from>
    <xdr:to>
      <xdr:col>78</xdr:col>
      <xdr:colOff>69850</xdr:colOff>
      <xdr:row>56</xdr:row>
      <xdr:rowOff>23585</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9581243"/>
          <a:ext cx="889000" cy="43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149678</xdr:rowOff>
    </xdr:from>
    <xdr:to>
      <xdr:col>78</xdr:col>
      <xdr:colOff>120650</xdr:colOff>
      <xdr:row>58</xdr:row>
      <xdr:rowOff>79828</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92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64605</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10008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151493</xdr:rowOff>
    </xdr:from>
    <xdr:to>
      <xdr:col>73</xdr:col>
      <xdr:colOff>180975</xdr:colOff>
      <xdr:row>56</xdr:row>
      <xdr:rowOff>23585</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3893800" y="9581243"/>
          <a:ext cx="889000" cy="43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10885</xdr:rowOff>
    </xdr:from>
    <xdr:to>
      <xdr:col>74</xdr:col>
      <xdr:colOff>31750</xdr:colOff>
      <xdr:row>58</xdr:row>
      <xdr:rowOff>112485</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954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97262</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10041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23585</xdr:rowOff>
    </xdr:from>
    <xdr:to>
      <xdr:col>69</xdr:col>
      <xdr:colOff>92075</xdr:colOff>
      <xdr:row>56</xdr:row>
      <xdr:rowOff>34472</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flipV="1">
          <a:off x="13004800" y="9624785"/>
          <a:ext cx="8890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24493</xdr:rowOff>
    </xdr:from>
    <xdr:to>
      <xdr:col>69</xdr:col>
      <xdr:colOff>142875</xdr:colOff>
      <xdr:row>59</xdr:row>
      <xdr:rowOff>126093</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10140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110870</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10226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68035</xdr:rowOff>
    </xdr:from>
    <xdr:to>
      <xdr:col>65</xdr:col>
      <xdr:colOff>53975</xdr:colOff>
      <xdr:row>59</xdr:row>
      <xdr:rowOff>169635</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10183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154412</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10269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5443</xdr:rowOff>
    </xdr:from>
    <xdr:to>
      <xdr:col>82</xdr:col>
      <xdr:colOff>158750</xdr:colOff>
      <xdr:row>56</xdr:row>
      <xdr:rowOff>107043</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9606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21970</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451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144235</xdr:rowOff>
    </xdr:from>
    <xdr:to>
      <xdr:col>78</xdr:col>
      <xdr:colOff>120650</xdr:colOff>
      <xdr:row>56</xdr:row>
      <xdr:rowOff>74385</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573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84562</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93428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100693</xdr:rowOff>
    </xdr:from>
    <xdr:to>
      <xdr:col>74</xdr:col>
      <xdr:colOff>31750</xdr:colOff>
      <xdr:row>56</xdr:row>
      <xdr:rowOff>30843</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53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41020</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299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144235</xdr:rowOff>
    </xdr:from>
    <xdr:to>
      <xdr:col>69</xdr:col>
      <xdr:colOff>142875</xdr:colOff>
      <xdr:row>56</xdr:row>
      <xdr:rowOff>74385</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9573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84562</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9342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155122</xdr:rowOff>
    </xdr:from>
    <xdr:to>
      <xdr:col>65</xdr:col>
      <xdr:colOff>53975</xdr:colOff>
      <xdr:row>56</xdr:row>
      <xdr:rowOff>85272</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9584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95449</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9353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低下傾向にあった比率は、平成</a:t>
          </a:r>
          <a:r>
            <a:rPr kumimoji="1" lang="en-US" altLang="ja-JP" sz="1300">
              <a:latin typeface="ＭＳ Ｐゴシック" panose="020B0600070205080204" pitchFamily="50" charset="-128"/>
              <a:ea typeface="ＭＳ Ｐゴシック" panose="020B0600070205080204" pitchFamily="50" charset="-128"/>
            </a:rPr>
            <a:t>21</a:t>
          </a:r>
          <a:r>
            <a:rPr kumimoji="1" lang="ja-JP" altLang="en-US" sz="1300">
              <a:latin typeface="ＭＳ Ｐゴシック" panose="020B0600070205080204" pitchFamily="50" charset="-128"/>
              <a:ea typeface="ＭＳ Ｐゴシック" panose="020B0600070205080204" pitchFamily="50" charset="-128"/>
            </a:rPr>
            <a:t>年度に類似団体の平均値を下回った。今年度は前年度と比較すると</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ポイント増加したものの、依然として類似団体平均を下回っている。</a:t>
          </a:r>
        </a:p>
        <a:p>
          <a:r>
            <a:rPr kumimoji="1" lang="ja-JP" altLang="en-US" sz="1300">
              <a:latin typeface="ＭＳ Ｐゴシック" panose="020B0600070205080204" pitchFamily="50" charset="-128"/>
              <a:ea typeface="ＭＳ Ｐゴシック" panose="020B0600070205080204" pitchFamily="50" charset="-128"/>
            </a:rPr>
            <a:t>　今後も「（新）集中改革プラン」の改革効果を持続させることにより、比率の適正化に努める。</a:t>
          </a: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3" name="補助費等グラフ枠">
          <a:extLst>
            <a:ext uri="{FF2B5EF4-FFF2-40B4-BE49-F238E27FC236}">
              <a16:creationId xmlns:a16="http://schemas.microsoft.com/office/drawing/2014/main" id="{00000000-0008-0000-0400-00002F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94996</xdr:rowOff>
    </xdr:from>
    <xdr:to>
      <xdr:col>82</xdr:col>
      <xdr:colOff>107950</xdr:colOff>
      <xdr:row>40</xdr:row>
      <xdr:rowOff>44704</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flipV="1">
          <a:off x="16510000" y="5924296"/>
          <a:ext cx="0" cy="9784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16781</xdr:rowOff>
    </xdr:from>
    <xdr:ext cx="762000" cy="259045"/>
    <xdr:sp macro="" textlink="">
      <xdr:nvSpPr>
        <xdr:cNvPr id="305" name="補助費等最小値テキスト">
          <a:extLst>
            <a:ext uri="{FF2B5EF4-FFF2-40B4-BE49-F238E27FC236}">
              <a16:creationId xmlns:a16="http://schemas.microsoft.com/office/drawing/2014/main" id="{00000000-0008-0000-0400-000031010000}"/>
            </a:ext>
          </a:extLst>
        </xdr:cNvPr>
        <xdr:cNvSpPr txBox="1"/>
      </xdr:nvSpPr>
      <xdr:spPr>
        <a:xfrm>
          <a:off x="16598900" y="6874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44704</xdr:rowOff>
    </xdr:from>
    <xdr:to>
      <xdr:col>82</xdr:col>
      <xdr:colOff>196850</xdr:colOff>
      <xdr:row>40</xdr:row>
      <xdr:rowOff>44704</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69027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9923</xdr:rowOff>
    </xdr:from>
    <xdr:ext cx="762000" cy="259045"/>
    <xdr:sp macro="" textlink="">
      <xdr:nvSpPr>
        <xdr:cNvPr id="307" name="補助費等最大値テキスト">
          <a:extLst>
            <a:ext uri="{FF2B5EF4-FFF2-40B4-BE49-F238E27FC236}">
              <a16:creationId xmlns:a16="http://schemas.microsoft.com/office/drawing/2014/main" id="{00000000-0008-0000-0400-000033010000}"/>
            </a:ext>
          </a:extLst>
        </xdr:cNvPr>
        <xdr:cNvSpPr txBox="1"/>
      </xdr:nvSpPr>
      <xdr:spPr>
        <a:xfrm>
          <a:off x="16598900" y="5667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94996</xdr:rowOff>
    </xdr:from>
    <xdr:to>
      <xdr:col>82</xdr:col>
      <xdr:colOff>196850</xdr:colOff>
      <xdr:row>34</xdr:row>
      <xdr:rowOff>94996</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5924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120142</xdr:rowOff>
    </xdr:from>
    <xdr:to>
      <xdr:col>82</xdr:col>
      <xdr:colOff>107950</xdr:colOff>
      <xdr:row>35</xdr:row>
      <xdr:rowOff>143002</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5671800" y="6120892"/>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66565</xdr:rowOff>
    </xdr:from>
    <xdr:ext cx="762000" cy="259045"/>
    <xdr:sp macro="" textlink="">
      <xdr:nvSpPr>
        <xdr:cNvPr id="310" name="補助費等平均値テキスト">
          <a:extLst>
            <a:ext uri="{FF2B5EF4-FFF2-40B4-BE49-F238E27FC236}">
              <a16:creationId xmlns:a16="http://schemas.microsoft.com/office/drawing/2014/main" id="{00000000-0008-0000-0400-000036010000}"/>
            </a:ext>
          </a:extLst>
        </xdr:cNvPr>
        <xdr:cNvSpPr txBox="1"/>
      </xdr:nvSpPr>
      <xdr:spPr>
        <a:xfrm>
          <a:off x="16598900" y="62387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94488</xdr:rowOff>
    </xdr:from>
    <xdr:to>
      <xdr:col>82</xdr:col>
      <xdr:colOff>158750</xdr:colOff>
      <xdr:row>37</xdr:row>
      <xdr:rowOff>24638</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6459200" y="626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120142</xdr:rowOff>
    </xdr:from>
    <xdr:to>
      <xdr:col>78</xdr:col>
      <xdr:colOff>69850</xdr:colOff>
      <xdr:row>36</xdr:row>
      <xdr:rowOff>17272</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flipV="1">
          <a:off x="14782800" y="6120892"/>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76200</xdr:rowOff>
    </xdr:from>
    <xdr:to>
      <xdr:col>78</xdr:col>
      <xdr:colOff>120650</xdr:colOff>
      <xdr:row>37</xdr:row>
      <xdr:rowOff>6350</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5621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162577</xdr:rowOff>
    </xdr:from>
    <xdr:ext cx="7366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5290800" y="6334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17272</xdr:rowOff>
    </xdr:from>
    <xdr:to>
      <xdr:col>73</xdr:col>
      <xdr:colOff>180975</xdr:colOff>
      <xdr:row>36</xdr:row>
      <xdr:rowOff>26416</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flipV="1">
          <a:off x="13893800" y="618947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108204</xdr:rowOff>
    </xdr:from>
    <xdr:to>
      <xdr:col>74</xdr:col>
      <xdr:colOff>31750</xdr:colOff>
      <xdr:row>37</xdr:row>
      <xdr:rowOff>38354</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4732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23131</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4401800" y="6366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26416</xdr:rowOff>
    </xdr:from>
    <xdr:to>
      <xdr:col>69</xdr:col>
      <xdr:colOff>92075</xdr:colOff>
      <xdr:row>36</xdr:row>
      <xdr:rowOff>35560</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flipV="1">
          <a:off x="13004800" y="619861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62484</xdr:rowOff>
    </xdr:from>
    <xdr:to>
      <xdr:col>69</xdr:col>
      <xdr:colOff>142875</xdr:colOff>
      <xdr:row>36</xdr:row>
      <xdr:rowOff>164084</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38430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148861</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3512800" y="6321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39624</xdr:rowOff>
    </xdr:from>
    <xdr:to>
      <xdr:col>65</xdr:col>
      <xdr:colOff>53975</xdr:colOff>
      <xdr:row>36</xdr:row>
      <xdr:rowOff>141224</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2954000" y="6211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126001</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623800" y="6298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92202</xdr:rowOff>
    </xdr:from>
    <xdr:to>
      <xdr:col>82</xdr:col>
      <xdr:colOff>158750</xdr:colOff>
      <xdr:row>36</xdr:row>
      <xdr:rowOff>22352</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6459200" y="6092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108729</xdr:rowOff>
    </xdr:from>
    <xdr:ext cx="762000" cy="259045"/>
    <xdr:sp macro="" textlink="">
      <xdr:nvSpPr>
        <xdr:cNvPr id="329" name="補助費等該当値テキスト">
          <a:extLst>
            <a:ext uri="{FF2B5EF4-FFF2-40B4-BE49-F238E27FC236}">
              <a16:creationId xmlns:a16="http://schemas.microsoft.com/office/drawing/2014/main" id="{00000000-0008-0000-0400-000049010000}"/>
            </a:ext>
          </a:extLst>
        </xdr:cNvPr>
        <xdr:cNvSpPr txBox="1"/>
      </xdr:nvSpPr>
      <xdr:spPr>
        <a:xfrm>
          <a:off x="16598900" y="5938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69342</xdr:rowOff>
    </xdr:from>
    <xdr:to>
      <xdr:col>78</xdr:col>
      <xdr:colOff>120650</xdr:colOff>
      <xdr:row>35</xdr:row>
      <xdr:rowOff>170942</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5621000" y="6070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9669</xdr:rowOff>
    </xdr:from>
    <xdr:ext cx="7366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5290800" y="58389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137922</xdr:rowOff>
    </xdr:from>
    <xdr:to>
      <xdr:col>74</xdr:col>
      <xdr:colOff>31750</xdr:colOff>
      <xdr:row>36</xdr:row>
      <xdr:rowOff>68072</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4732000" y="613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78249</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4401800" y="590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147066</xdr:rowOff>
    </xdr:from>
    <xdr:to>
      <xdr:col>69</xdr:col>
      <xdr:colOff>142875</xdr:colOff>
      <xdr:row>36</xdr:row>
      <xdr:rowOff>77216</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3843000" y="6147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87393</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3512800" y="5916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156210</xdr:rowOff>
    </xdr:from>
    <xdr:to>
      <xdr:col>65</xdr:col>
      <xdr:colOff>53975</xdr:colOff>
      <xdr:row>36</xdr:row>
      <xdr:rowOff>86360</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2954000" y="615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96537</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2623800" y="5925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急激な人口増に対応するため、公共施設やインフラの整備を比較的短期間に進めてきたことで、地方債の元利償還金が増加したことなどにより類似団体平均を大きく上回っている。</a:t>
          </a:r>
        </a:p>
        <a:p>
          <a:r>
            <a:rPr kumimoji="1" lang="ja-JP" altLang="en-US" sz="1300">
              <a:latin typeface="ＭＳ Ｐゴシック" panose="020B0600070205080204" pitchFamily="50" charset="-128"/>
              <a:ea typeface="ＭＳ Ｐゴシック" panose="020B0600070205080204" pitchFamily="50" charset="-128"/>
            </a:rPr>
            <a:t>　今年度は（新）給食センターの元金の償還が開始したことなどにより、前年度と比較して</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ポイント増加した。今後も、普通建設事業を平準化させ、地方債の発行を抑制し、引き続き比率の低減に努める。</a:t>
          </a:r>
        </a:p>
      </xdr:txBody>
    </xdr:sp>
    <xdr:clientData/>
  </xdr:twoCellAnchor>
  <xdr:oneCellAnchor>
    <xdr:from>
      <xdr:col>3</xdr:col>
      <xdr:colOff>123825</xdr:colOff>
      <xdr:row>69</xdr:row>
      <xdr:rowOff>107950</xdr:rowOff>
    </xdr:from>
    <xdr:ext cx="298543" cy="225703"/>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a:extLst>
            <a:ext uri="{FF2B5EF4-FFF2-40B4-BE49-F238E27FC236}">
              <a16:creationId xmlns:a16="http://schemas.microsoft.com/office/drawing/2014/main" id="{00000000-0008-0000-0400-000069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90424</xdr:rowOff>
    </xdr:from>
    <xdr:to>
      <xdr:col>24</xdr:col>
      <xdr:colOff>25400</xdr:colOff>
      <xdr:row>80</xdr:row>
      <xdr:rowOff>72137</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4826000" y="12777724"/>
          <a:ext cx="0" cy="10104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44214</xdr:rowOff>
    </xdr:from>
    <xdr:ext cx="762000" cy="259045"/>
    <xdr:sp macro="" textlink="">
      <xdr:nvSpPr>
        <xdr:cNvPr id="363" name="公債費最小値テキスト">
          <a:extLst>
            <a:ext uri="{FF2B5EF4-FFF2-40B4-BE49-F238E27FC236}">
              <a16:creationId xmlns:a16="http://schemas.microsoft.com/office/drawing/2014/main" id="{00000000-0008-0000-0400-00006B010000}"/>
            </a:ext>
          </a:extLst>
        </xdr:cNvPr>
        <xdr:cNvSpPr txBox="1"/>
      </xdr:nvSpPr>
      <xdr:spPr>
        <a:xfrm>
          <a:off x="4914900" y="137602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72137</xdr:rowOff>
    </xdr:from>
    <xdr:to>
      <xdr:col>24</xdr:col>
      <xdr:colOff>114300</xdr:colOff>
      <xdr:row>80</xdr:row>
      <xdr:rowOff>72137</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4737100" y="13788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5351</xdr:rowOff>
    </xdr:from>
    <xdr:ext cx="762000" cy="259045"/>
    <xdr:sp macro="" textlink="">
      <xdr:nvSpPr>
        <xdr:cNvPr id="365" name="公債費最大値テキスト">
          <a:extLst>
            <a:ext uri="{FF2B5EF4-FFF2-40B4-BE49-F238E27FC236}">
              <a16:creationId xmlns:a16="http://schemas.microsoft.com/office/drawing/2014/main" id="{00000000-0008-0000-0400-00006D010000}"/>
            </a:ext>
          </a:extLst>
        </xdr:cNvPr>
        <xdr:cNvSpPr txBox="1"/>
      </xdr:nvSpPr>
      <xdr:spPr>
        <a:xfrm>
          <a:off x="4914900" y="12521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90424</xdr:rowOff>
    </xdr:from>
    <xdr:to>
      <xdr:col>24</xdr:col>
      <xdr:colOff>114300</xdr:colOff>
      <xdr:row>74</xdr:row>
      <xdr:rowOff>90424</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27777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140715</xdr:rowOff>
    </xdr:from>
    <xdr:to>
      <xdr:col>24</xdr:col>
      <xdr:colOff>25400</xdr:colOff>
      <xdr:row>79</xdr:row>
      <xdr:rowOff>10413</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3987800" y="13513815"/>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63009</xdr:rowOff>
    </xdr:from>
    <xdr:ext cx="762000" cy="259045"/>
    <xdr:sp macro="" textlink="">
      <xdr:nvSpPr>
        <xdr:cNvPr id="368" name="公債費平均値テキスト">
          <a:extLst>
            <a:ext uri="{FF2B5EF4-FFF2-40B4-BE49-F238E27FC236}">
              <a16:creationId xmlns:a16="http://schemas.microsoft.com/office/drawing/2014/main" id="{00000000-0008-0000-0400-000070010000}"/>
            </a:ext>
          </a:extLst>
        </xdr:cNvPr>
        <xdr:cNvSpPr txBox="1"/>
      </xdr:nvSpPr>
      <xdr:spPr>
        <a:xfrm>
          <a:off x="4914900" y="130932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46482</xdr:rowOff>
    </xdr:from>
    <xdr:to>
      <xdr:col>24</xdr:col>
      <xdr:colOff>76200</xdr:colOff>
      <xdr:row>77</xdr:row>
      <xdr:rowOff>148082</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47752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140715</xdr:rowOff>
    </xdr:from>
    <xdr:to>
      <xdr:col>19</xdr:col>
      <xdr:colOff>187325</xdr:colOff>
      <xdr:row>79</xdr:row>
      <xdr:rowOff>46989</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3098800" y="13513815"/>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32765</xdr:rowOff>
    </xdr:from>
    <xdr:to>
      <xdr:col>20</xdr:col>
      <xdr:colOff>38100</xdr:colOff>
      <xdr:row>77</xdr:row>
      <xdr:rowOff>134365</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937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144542</xdr:rowOff>
    </xdr:from>
    <xdr:ext cx="7366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3606800" y="130032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79</xdr:row>
      <xdr:rowOff>46989</xdr:rowOff>
    </xdr:from>
    <xdr:to>
      <xdr:col>15</xdr:col>
      <xdr:colOff>98425</xdr:colOff>
      <xdr:row>79</xdr:row>
      <xdr:rowOff>106426</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2209800" y="13591539"/>
          <a:ext cx="889000" cy="59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37337</xdr:rowOff>
    </xdr:from>
    <xdr:to>
      <xdr:col>15</xdr:col>
      <xdr:colOff>149225</xdr:colOff>
      <xdr:row>77</xdr:row>
      <xdr:rowOff>138937</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0480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149114</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2717800" y="1300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79</xdr:row>
      <xdr:rowOff>106426</xdr:rowOff>
    </xdr:from>
    <xdr:to>
      <xdr:col>11</xdr:col>
      <xdr:colOff>9525</xdr:colOff>
      <xdr:row>79</xdr:row>
      <xdr:rowOff>143002</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1320800" y="1365097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46482</xdr:rowOff>
    </xdr:from>
    <xdr:to>
      <xdr:col>11</xdr:col>
      <xdr:colOff>60325</xdr:colOff>
      <xdr:row>77</xdr:row>
      <xdr:rowOff>148082</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2159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158259</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828800" y="13017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55626</xdr:rowOff>
    </xdr:from>
    <xdr:to>
      <xdr:col>6</xdr:col>
      <xdr:colOff>171450</xdr:colOff>
      <xdr:row>77</xdr:row>
      <xdr:rowOff>157226</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1270000" y="1325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167403</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939800" y="13026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131063</xdr:rowOff>
    </xdr:from>
    <xdr:to>
      <xdr:col>24</xdr:col>
      <xdr:colOff>76200</xdr:colOff>
      <xdr:row>79</xdr:row>
      <xdr:rowOff>61213</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4775200" y="13504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103140</xdr:rowOff>
    </xdr:from>
    <xdr:ext cx="762000" cy="259045"/>
    <xdr:sp macro="" textlink="">
      <xdr:nvSpPr>
        <xdr:cNvPr id="387" name="公債費該当値テキスト">
          <a:extLst>
            <a:ext uri="{FF2B5EF4-FFF2-40B4-BE49-F238E27FC236}">
              <a16:creationId xmlns:a16="http://schemas.microsoft.com/office/drawing/2014/main" id="{00000000-0008-0000-0400-000083010000}"/>
            </a:ext>
          </a:extLst>
        </xdr:cNvPr>
        <xdr:cNvSpPr txBox="1"/>
      </xdr:nvSpPr>
      <xdr:spPr>
        <a:xfrm>
          <a:off x="4914900" y="13476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89915</xdr:rowOff>
    </xdr:from>
    <xdr:to>
      <xdr:col>20</xdr:col>
      <xdr:colOff>38100</xdr:colOff>
      <xdr:row>79</xdr:row>
      <xdr:rowOff>20065</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3937000" y="13463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79</xdr:row>
      <xdr:rowOff>4842</xdr:rowOff>
    </xdr:from>
    <xdr:ext cx="7366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3606800" y="135493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167639</xdr:rowOff>
    </xdr:from>
    <xdr:to>
      <xdr:col>15</xdr:col>
      <xdr:colOff>149225</xdr:colOff>
      <xdr:row>79</xdr:row>
      <xdr:rowOff>97789</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048000" y="13540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79</xdr:row>
      <xdr:rowOff>82566</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2717800" y="13627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79</xdr:row>
      <xdr:rowOff>55626</xdr:rowOff>
    </xdr:from>
    <xdr:to>
      <xdr:col>11</xdr:col>
      <xdr:colOff>60325</xdr:colOff>
      <xdr:row>79</xdr:row>
      <xdr:rowOff>157226</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2159000" y="13600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79</xdr:row>
      <xdr:rowOff>142003</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828800" y="13686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79</xdr:row>
      <xdr:rowOff>92202</xdr:rowOff>
    </xdr:from>
    <xdr:to>
      <xdr:col>6</xdr:col>
      <xdr:colOff>171450</xdr:colOff>
      <xdr:row>80</xdr:row>
      <xdr:rowOff>22352</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1270000" y="13636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80</xdr:row>
      <xdr:rowOff>7129</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939800" y="13723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比率は類似団体を下回っており、今年度は</a:t>
          </a:r>
          <a:r>
            <a:rPr kumimoji="1" lang="en-US" altLang="ja-JP" sz="1300">
              <a:latin typeface="ＭＳ Ｐゴシック" panose="020B0600070205080204" pitchFamily="50" charset="-128"/>
              <a:ea typeface="ＭＳ Ｐゴシック" panose="020B0600070205080204" pitchFamily="50" charset="-128"/>
            </a:rPr>
            <a:t>72.3</a:t>
          </a:r>
          <a:r>
            <a:rPr kumimoji="1" lang="ja-JP" altLang="en-US" sz="1300">
              <a:latin typeface="ＭＳ Ｐゴシック" panose="020B0600070205080204" pitchFamily="50" charset="-128"/>
              <a:ea typeface="ＭＳ Ｐゴシック" panose="020B0600070205080204" pitchFamily="50" charset="-128"/>
            </a:rPr>
            <a:t>％で全国平均・滋賀県平均も下回っている。これは、これまでの諸改革の効果によるものである。</a:t>
          </a:r>
        </a:p>
        <a:p>
          <a:r>
            <a:rPr kumimoji="1" lang="ja-JP" altLang="en-US" sz="1300">
              <a:latin typeface="ＭＳ Ｐゴシック" panose="020B0600070205080204" pitchFamily="50" charset="-128"/>
              <a:ea typeface="ＭＳ Ｐゴシック" panose="020B0600070205080204" pitchFamily="50" charset="-128"/>
            </a:rPr>
            <a:t>　公債費については、地方債の発行を抑制し比率の低減に努め、公債費以外の経費についても「（新）集中改革プラン」の改革効果を持続させることにより、比率の適正化に努める。</a:t>
          </a:r>
        </a:p>
      </xdr:txBody>
    </xdr:sp>
    <xdr:clientData/>
  </xdr:twoCellAnchor>
  <xdr:oneCellAnchor>
    <xdr:from>
      <xdr:col>62</xdr:col>
      <xdr:colOff>6350</xdr:colOff>
      <xdr:row>69</xdr:row>
      <xdr:rowOff>107950</xdr:rowOff>
    </xdr:from>
    <xdr:ext cx="298543" cy="225703"/>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0" name="公債費以外グラフ枠">
          <a:extLst>
            <a:ext uri="{FF2B5EF4-FFF2-40B4-BE49-F238E27FC236}">
              <a16:creationId xmlns:a16="http://schemas.microsoft.com/office/drawing/2014/main" id="{00000000-0008-0000-0400-0000A4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127000</xdr:rowOff>
    </xdr:from>
    <xdr:to>
      <xdr:col>82</xdr:col>
      <xdr:colOff>107950</xdr:colOff>
      <xdr:row>80</xdr:row>
      <xdr:rowOff>81280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flipV="1">
          <a:off x="16510000" y="12814300"/>
          <a:ext cx="0" cy="982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53357</xdr:rowOff>
    </xdr:from>
    <xdr:ext cx="762000" cy="259045"/>
    <xdr:sp macro="" textlink="">
      <xdr:nvSpPr>
        <xdr:cNvPr id="422" name="公債費以外最小値テキスト">
          <a:extLst>
            <a:ext uri="{FF2B5EF4-FFF2-40B4-BE49-F238E27FC236}">
              <a16:creationId xmlns:a16="http://schemas.microsoft.com/office/drawing/2014/main" id="{00000000-0008-0000-0400-0000A6010000}"/>
            </a:ext>
          </a:extLst>
        </xdr:cNvPr>
        <xdr:cNvSpPr txBox="1"/>
      </xdr:nvSpPr>
      <xdr:spPr>
        <a:xfrm>
          <a:off x="16598900" y="13769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81280</xdr:rowOff>
    </xdr:from>
    <xdr:to>
      <xdr:col>82</xdr:col>
      <xdr:colOff>196850</xdr:colOff>
      <xdr:row>80</xdr:row>
      <xdr:rowOff>81280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6421100" y="13797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41927</xdr:rowOff>
    </xdr:from>
    <xdr:ext cx="762000" cy="259045"/>
    <xdr:sp macro="" textlink="">
      <xdr:nvSpPr>
        <xdr:cNvPr id="424" name="公債費以外最大値テキスト">
          <a:extLst>
            <a:ext uri="{FF2B5EF4-FFF2-40B4-BE49-F238E27FC236}">
              <a16:creationId xmlns:a16="http://schemas.microsoft.com/office/drawing/2014/main" id="{00000000-0008-0000-0400-0000A8010000}"/>
            </a:ext>
          </a:extLst>
        </xdr:cNvPr>
        <xdr:cNvSpPr txBox="1"/>
      </xdr:nvSpPr>
      <xdr:spPr>
        <a:xfrm>
          <a:off x="16598900" y="1255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127000</xdr:rowOff>
    </xdr:from>
    <xdr:to>
      <xdr:col>82</xdr:col>
      <xdr:colOff>196850</xdr:colOff>
      <xdr:row>74</xdr:row>
      <xdr:rowOff>127000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2814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60706</xdr:rowOff>
    </xdr:from>
    <xdr:to>
      <xdr:col>82</xdr:col>
      <xdr:colOff>107950</xdr:colOff>
      <xdr:row>76</xdr:row>
      <xdr:rowOff>117856</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5671800" y="12919456"/>
          <a:ext cx="8382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9414</xdr:rowOff>
    </xdr:from>
    <xdr:ext cx="762000" cy="259045"/>
    <xdr:sp macro="" textlink="">
      <xdr:nvSpPr>
        <xdr:cNvPr id="427" name="公債費以外平均値テキスト">
          <a:extLst>
            <a:ext uri="{FF2B5EF4-FFF2-40B4-BE49-F238E27FC236}">
              <a16:creationId xmlns:a16="http://schemas.microsoft.com/office/drawing/2014/main" id="{00000000-0008-0000-0400-0000AB010000}"/>
            </a:ext>
          </a:extLst>
        </xdr:cNvPr>
        <xdr:cNvSpPr txBox="1"/>
      </xdr:nvSpPr>
      <xdr:spPr>
        <a:xfrm>
          <a:off x="16598900" y="132110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37337</xdr:rowOff>
    </xdr:from>
    <xdr:to>
      <xdr:col>82</xdr:col>
      <xdr:colOff>158750</xdr:colOff>
      <xdr:row>77</xdr:row>
      <xdr:rowOff>138937</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64592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60706</xdr:rowOff>
    </xdr:from>
    <xdr:to>
      <xdr:col>78</xdr:col>
      <xdr:colOff>69850</xdr:colOff>
      <xdr:row>76</xdr:row>
      <xdr:rowOff>40132</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flipV="1">
          <a:off x="14782800" y="12919456"/>
          <a:ext cx="889000" cy="150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53339</xdr:rowOff>
    </xdr:from>
    <xdr:to>
      <xdr:col>78</xdr:col>
      <xdr:colOff>120650</xdr:colOff>
      <xdr:row>76</xdr:row>
      <xdr:rowOff>154939</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5621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139716</xdr:rowOff>
    </xdr:from>
    <xdr:ext cx="7366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5290800" y="131699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40132</xdr:rowOff>
    </xdr:from>
    <xdr:to>
      <xdr:col>73</xdr:col>
      <xdr:colOff>180975</xdr:colOff>
      <xdr:row>76</xdr:row>
      <xdr:rowOff>94996</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3893800" y="13070332"/>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83058</xdr:rowOff>
    </xdr:from>
    <xdr:to>
      <xdr:col>74</xdr:col>
      <xdr:colOff>31750</xdr:colOff>
      <xdr:row>78</xdr:row>
      <xdr:rowOff>13208</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4732000" y="1328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169435</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4401800" y="1337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58420</xdr:rowOff>
    </xdr:from>
    <xdr:to>
      <xdr:col>69</xdr:col>
      <xdr:colOff>92075</xdr:colOff>
      <xdr:row>76</xdr:row>
      <xdr:rowOff>94996</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3004800" y="13088620"/>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83058</xdr:rowOff>
    </xdr:from>
    <xdr:to>
      <xdr:col>69</xdr:col>
      <xdr:colOff>142875</xdr:colOff>
      <xdr:row>78</xdr:row>
      <xdr:rowOff>13208</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3843000" y="1328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169435</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3512800" y="1337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46482</xdr:rowOff>
    </xdr:from>
    <xdr:to>
      <xdr:col>65</xdr:col>
      <xdr:colOff>53975</xdr:colOff>
      <xdr:row>77</xdr:row>
      <xdr:rowOff>148082</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2954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132859</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2623800" y="1333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67056</xdr:rowOff>
    </xdr:from>
    <xdr:to>
      <xdr:col>82</xdr:col>
      <xdr:colOff>158750</xdr:colOff>
      <xdr:row>76</xdr:row>
      <xdr:rowOff>168656</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6459200" y="13097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83583</xdr:rowOff>
    </xdr:from>
    <xdr:ext cx="762000" cy="259045"/>
    <xdr:sp macro="" textlink="">
      <xdr:nvSpPr>
        <xdr:cNvPr id="446" name="公債費以外該当値テキスト">
          <a:extLst>
            <a:ext uri="{FF2B5EF4-FFF2-40B4-BE49-F238E27FC236}">
              <a16:creationId xmlns:a16="http://schemas.microsoft.com/office/drawing/2014/main" id="{00000000-0008-0000-0400-0000BE010000}"/>
            </a:ext>
          </a:extLst>
        </xdr:cNvPr>
        <xdr:cNvSpPr txBox="1"/>
      </xdr:nvSpPr>
      <xdr:spPr>
        <a:xfrm>
          <a:off x="16598900" y="12942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9906</xdr:rowOff>
    </xdr:from>
    <xdr:to>
      <xdr:col>78</xdr:col>
      <xdr:colOff>120650</xdr:colOff>
      <xdr:row>75</xdr:row>
      <xdr:rowOff>111506</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5621000" y="12868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121683</xdr:rowOff>
    </xdr:from>
    <xdr:ext cx="7366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5290800" y="126375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160782</xdr:rowOff>
    </xdr:from>
    <xdr:to>
      <xdr:col>74</xdr:col>
      <xdr:colOff>31750</xdr:colOff>
      <xdr:row>76</xdr:row>
      <xdr:rowOff>90932</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4732000" y="13019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101109</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4401800" y="12788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44196</xdr:rowOff>
    </xdr:from>
    <xdr:to>
      <xdr:col>69</xdr:col>
      <xdr:colOff>142875</xdr:colOff>
      <xdr:row>76</xdr:row>
      <xdr:rowOff>145796</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3843000" y="13074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155973</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3512800" y="12843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7620</xdr:rowOff>
    </xdr:from>
    <xdr:to>
      <xdr:col>65</xdr:col>
      <xdr:colOff>53975</xdr:colOff>
      <xdr:row>76</xdr:row>
      <xdr:rowOff>109220</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2954000" y="1303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119397</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2623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滋賀県栗東市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164986</xdr:rowOff>
    </xdr:from>
    <xdr:to>
      <xdr:col>29</xdr:col>
      <xdr:colOff>127000</xdr:colOff>
      <xdr:row>19</xdr:row>
      <xdr:rowOff>57467</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098561"/>
          <a:ext cx="0" cy="126408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29544</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334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57467</xdr:rowOff>
    </xdr:from>
    <xdr:to>
      <xdr:col>30</xdr:col>
      <xdr:colOff>25400</xdr:colOff>
      <xdr:row>19</xdr:row>
      <xdr:rowOff>57467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36264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79913</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842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116,506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164986</xdr:rowOff>
    </xdr:from>
    <xdr:to>
      <xdr:col>30</xdr:col>
      <xdr:colOff>25400</xdr:colOff>
      <xdr:row>11</xdr:row>
      <xdr:rowOff>164986</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09856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87643</xdr:rowOff>
    </xdr:from>
    <xdr:to>
      <xdr:col>29</xdr:col>
      <xdr:colOff>127000</xdr:colOff>
      <xdr:row>16</xdr:row>
      <xdr:rowOff>96368</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a:off x="5003800" y="2878468"/>
          <a:ext cx="647700" cy="87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14</xdr:row>
      <xdr:rowOff>144657</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5925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128130</xdr:rowOff>
    </xdr:from>
    <xdr:to>
      <xdr:col>29</xdr:col>
      <xdr:colOff>177800</xdr:colOff>
      <xdr:row>16</xdr:row>
      <xdr:rowOff>58280</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7475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87643</xdr:rowOff>
    </xdr:from>
    <xdr:to>
      <xdr:col>26</xdr:col>
      <xdr:colOff>50800</xdr:colOff>
      <xdr:row>16</xdr:row>
      <xdr:rowOff>169405</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878468"/>
          <a:ext cx="698500" cy="817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15</xdr:row>
      <xdr:rowOff>142780</xdr:rowOff>
    </xdr:from>
    <xdr:to>
      <xdr:col>26</xdr:col>
      <xdr:colOff>101600</xdr:colOff>
      <xdr:row>16</xdr:row>
      <xdr:rowOff>72930</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7621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83107</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5310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169405</xdr:rowOff>
    </xdr:from>
    <xdr:to>
      <xdr:col>22</xdr:col>
      <xdr:colOff>114300</xdr:colOff>
      <xdr:row>17</xdr:row>
      <xdr:rowOff>19215</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2960230"/>
          <a:ext cx="698500" cy="212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15</xdr:row>
      <xdr:rowOff>170955</xdr:rowOff>
    </xdr:from>
    <xdr:to>
      <xdr:col>22</xdr:col>
      <xdr:colOff>165100</xdr:colOff>
      <xdr:row>16</xdr:row>
      <xdr:rowOff>101105</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7903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111282</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559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19215</xdr:rowOff>
    </xdr:from>
    <xdr:to>
      <xdr:col>18</xdr:col>
      <xdr:colOff>177800</xdr:colOff>
      <xdr:row>17</xdr:row>
      <xdr:rowOff>31998</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2981490"/>
          <a:ext cx="698500" cy="1278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30918</xdr:rowOff>
    </xdr:from>
    <xdr:to>
      <xdr:col>19</xdr:col>
      <xdr:colOff>38100</xdr:colOff>
      <xdr:row>16</xdr:row>
      <xdr:rowOff>132518</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82174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142695</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590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54731</xdr:rowOff>
    </xdr:from>
    <xdr:to>
      <xdr:col>15</xdr:col>
      <xdr:colOff>101600</xdr:colOff>
      <xdr:row>16</xdr:row>
      <xdr:rowOff>156331</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28455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166508</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614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45568</xdr:rowOff>
    </xdr:from>
    <xdr:to>
      <xdr:col>29</xdr:col>
      <xdr:colOff>177800</xdr:colOff>
      <xdr:row>16</xdr:row>
      <xdr:rowOff>147168</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8363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17645</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808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36843</xdr:rowOff>
    </xdr:from>
    <xdr:to>
      <xdr:col>26</xdr:col>
      <xdr:colOff>101600</xdr:colOff>
      <xdr:row>16</xdr:row>
      <xdr:rowOff>138443</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8276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123220</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9140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118605</xdr:rowOff>
    </xdr:from>
    <xdr:to>
      <xdr:col>22</xdr:col>
      <xdr:colOff>165100</xdr:colOff>
      <xdr:row>17</xdr:row>
      <xdr:rowOff>48755</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9094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33532</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995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139865</xdr:rowOff>
    </xdr:from>
    <xdr:to>
      <xdr:col>19</xdr:col>
      <xdr:colOff>38100</xdr:colOff>
      <xdr:row>17</xdr:row>
      <xdr:rowOff>70015</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9306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54792</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017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152648</xdr:rowOff>
    </xdr:from>
    <xdr:to>
      <xdr:col>15</xdr:col>
      <xdr:colOff>101600</xdr:colOff>
      <xdr:row>17</xdr:row>
      <xdr:rowOff>82798</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9434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67575</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0298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a:extLst>
            <a:ext uri="{FF2B5EF4-FFF2-40B4-BE49-F238E27FC236}">
              <a16:creationId xmlns:a16="http://schemas.microsoft.com/office/drawing/2014/main" id="{00000000-0008-0000-0500-00006A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140145</xdr:rowOff>
    </xdr:from>
    <xdr:to>
      <xdr:col>29</xdr:col>
      <xdr:colOff>127000</xdr:colOff>
      <xdr:row>38</xdr:row>
      <xdr:rowOff>167653</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flipV="1">
          <a:off x="5651500" y="6064695"/>
          <a:ext cx="0" cy="157055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139730</xdr:rowOff>
    </xdr:from>
    <xdr:ext cx="762000" cy="259045"/>
    <xdr:sp macro="" textlink="">
      <xdr:nvSpPr>
        <xdr:cNvPr id="108" name="人口1人当たり決算額の推移最小値テキスト445">
          <a:extLst>
            <a:ext uri="{FF2B5EF4-FFF2-40B4-BE49-F238E27FC236}">
              <a16:creationId xmlns:a16="http://schemas.microsoft.com/office/drawing/2014/main" id="{00000000-0008-0000-0500-00006C000000}"/>
            </a:ext>
          </a:extLst>
        </xdr:cNvPr>
        <xdr:cNvSpPr txBox="1"/>
      </xdr:nvSpPr>
      <xdr:spPr>
        <a:xfrm>
          <a:off x="5740400" y="76073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167653</xdr:rowOff>
    </xdr:from>
    <xdr:to>
      <xdr:col>30</xdr:col>
      <xdr:colOff>25400</xdr:colOff>
      <xdr:row>38</xdr:row>
      <xdr:rowOff>167653</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763525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55072</xdr:rowOff>
    </xdr:from>
    <xdr:ext cx="762000" cy="259045"/>
    <xdr:sp macro="" textlink="">
      <xdr:nvSpPr>
        <xdr:cNvPr id="110" name="人口1人当たり決算額の推移最大値テキスト445">
          <a:extLst>
            <a:ext uri="{FF2B5EF4-FFF2-40B4-BE49-F238E27FC236}">
              <a16:creationId xmlns:a16="http://schemas.microsoft.com/office/drawing/2014/main" id="{00000000-0008-0000-0500-00006E000000}"/>
            </a:ext>
          </a:extLst>
        </xdr:cNvPr>
        <xdr:cNvSpPr txBox="1"/>
      </xdr:nvSpPr>
      <xdr:spPr>
        <a:xfrm>
          <a:off x="5740400" y="5808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140145</xdr:rowOff>
    </xdr:from>
    <xdr:to>
      <xdr:col>30</xdr:col>
      <xdr:colOff>25400</xdr:colOff>
      <xdr:row>33</xdr:row>
      <xdr:rowOff>140145</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606469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31064</xdr:rowOff>
    </xdr:from>
    <xdr:to>
      <xdr:col>29</xdr:col>
      <xdr:colOff>127000</xdr:colOff>
      <xdr:row>35</xdr:row>
      <xdr:rowOff>54077</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5003800" y="6641414"/>
          <a:ext cx="647700" cy="2301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285526</xdr:rowOff>
    </xdr:from>
    <xdr:ext cx="762000" cy="259045"/>
    <xdr:sp macro="" textlink="">
      <xdr:nvSpPr>
        <xdr:cNvPr id="113" name="人口1人当たり決算額の推移平均値テキスト445">
          <a:extLst>
            <a:ext uri="{FF2B5EF4-FFF2-40B4-BE49-F238E27FC236}">
              <a16:creationId xmlns:a16="http://schemas.microsoft.com/office/drawing/2014/main" id="{00000000-0008-0000-0500-000071000000}"/>
            </a:ext>
          </a:extLst>
        </xdr:cNvPr>
        <xdr:cNvSpPr txBox="1"/>
      </xdr:nvSpPr>
      <xdr:spPr>
        <a:xfrm>
          <a:off x="5740400" y="689587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313449</xdr:rowOff>
    </xdr:from>
    <xdr:to>
      <xdr:col>29</xdr:col>
      <xdr:colOff>177800</xdr:colOff>
      <xdr:row>36</xdr:row>
      <xdr:rowOff>72149</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5600700" y="69237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54077</xdr:rowOff>
    </xdr:from>
    <xdr:to>
      <xdr:col>26</xdr:col>
      <xdr:colOff>50800</xdr:colOff>
      <xdr:row>35</xdr:row>
      <xdr:rowOff>69012</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4305300" y="6664427"/>
          <a:ext cx="698500" cy="1493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329261</xdr:rowOff>
    </xdr:from>
    <xdr:to>
      <xdr:col>26</xdr:col>
      <xdr:colOff>101600</xdr:colOff>
      <xdr:row>36</xdr:row>
      <xdr:rowOff>87961</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953000" y="69396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72738</xdr:rowOff>
    </xdr:from>
    <xdr:ext cx="7366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4622800" y="70259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7709</xdr:rowOff>
    </xdr:from>
    <xdr:to>
      <xdr:col>22</xdr:col>
      <xdr:colOff>114300</xdr:colOff>
      <xdr:row>35</xdr:row>
      <xdr:rowOff>69012</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3606800" y="6618059"/>
          <a:ext cx="698500" cy="613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54140</xdr:rowOff>
    </xdr:from>
    <xdr:to>
      <xdr:col>22</xdr:col>
      <xdr:colOff>165100</xdr:colOff>
      <xdr:row>36</xdr:row>
      <xdr:rowOff>155740</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4254500" y="70073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140517</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924300" y="70937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34</xdr:row>
      <xdr:rowOff>292240</xdr:rowOff>
    </xdr:from>
    <xdr:to>
      <xdr:col>18</xdr:col>
      <xdr:colOff>177800</xdr:colOff>
      <xdr:row>35</xdr:row>
      <xdr:rowOff>7709</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a:off x="2908300" y="6559690"/>
          <a:ext cx="698500" cy="5836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54940</xdr:rowOff>
    </xdr:from>
    <xdr:to>
      <xdr:col>19</xdr:col>
      <xdr:colOff>38100</xdr:colOff>
      <xdr:row>36</xdr:row>
      <xdr:rowOff>156540</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3556000" y="70081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141317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3225800" y="709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37795</xdr:rowOff>
    </xdr:from>
    <xdr:to>
      <xdr:col>15</xdr:col>
      <xdr:colOff>101600</xdr:colOff>
      <xdr:row>36</xdr:row>
      <xdr:rowOff>139395</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2857500" y="69910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124172</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2527300" y="7077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34</xdr:row>
      <xdr:rowOff>323164</xdr:rowOff>
    </xdr:from>
    <xdr:to>
      <xdr:col>29</xdr:col>
      <xdr:colOff>177800</xdr:colOff>
      <xdr:row>35</xdr:row>
      <xdr:rowOff>81864</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5600700" y="65906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168241</xdr:rowOff>
    </xdr:from>
    <xdr:ext cx="762000" cy="259045"/>
    <xdr:sp macro="" textlink="">
      <xdr:nvSpPr>
        <xdr:cNvPr id="132" name="人口1人当たり決算額の推移該当値テキスト445">
          <a:extLst>
            <a:ext uri="{FF2B5EF4-FFF2-40B4-BE49-F238E27FC236}">
              <a16:creationId xmlns:a16="http://schemas.microsoft.com/office/drawing/2014/main" id="{00000000-0008-0000-0500-000084000000}"/>
            </a:ext>
          </a:extLst>
        </xdr:cNvPr>
        <xdr:cNvSpPr txBox="1"/>
      </xdr:nvSpPr>
      <xdr:spPr>
        <a:xfrm>
          <a:off x="5740400" y="6435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3277</xdr:rowOff>
    </xdr:from>
    <xdr:to>
      <xdr:col>26</xdr:col>
      <xdr:colOff>101600</xdr:colOff>
      <xdr:row>35</xdr:row>
      <xdr:rowOff>104877</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953000" y="661362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115054</xdr:rowOff>
    </xdr:from>
    <xdr:ext cx="7366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4622800" y="63825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18212</xdr:rowOff>
    </xdr:from>
    <xdr:to>
      <xdr:col>22</xdr:col>
      <xdr:colOff>165100</xdr:colOff>
      <xdr:row>35</xdr:row>
      <xdr:rowOff>119812</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254500" y="66285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129989</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924300" y="63974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299809</xdr:rowOff>
    </xdr:from>
    <xdr:to>
      <xdr:col>19</xdr:col>
      <xdr:colOff>38100</xdr:colOff>
      <xdr:row>35</xdr:row>
      <xdr:rowOff>58509</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3556000" y="65672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68686</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225800" y="63361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241440</xdr:rowOff>
    </xdr:from>
    <xdr:to>
      <xdr:col>15</xdr:col>
      <xdr:colOff>101600</xdr:colOff>
      <xdr:row>35</xdr:row>
      <xdr:rowOff>140</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2857500" y="65088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10317</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2527300" y="62777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滋賀県栗東市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70,578
69,105
52.69
28,222,618
27,394,005
750,315
15,473,490
36,969,621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11.8
86.4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10560</xdr:rowOff>
    </xdr:from>
    <xdr:to>
      <xdr:col>24</xdr:col>
      <xdr:colOff>62865</xdr:colOff>
      <xdr:row>38</xdr:row>
      <xdr:rowOff>110763</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325510"/>
          <a:ext cx="1270" cy="13003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114590</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629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45,519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110763</xdr:rowOff>
    </xdr:from>
    <xdr:to>
      <xdr:col>24</xdr:col>
      <xdr:colOff>152400</xdr:colOff>
      <xdr:row>38</xdr:row>
      <xdr:rowOff>110763</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6258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128687</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1007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113,779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10560</xdr:rowOff>
    </xdr:from>
    <xdr:to>
      <xdr:col>24</xdr:col>
      <xdr:colOff>152400</xdr:colOff>
      <xdr:row>31</xdr:row>
      <xdr:rowOff>10560</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325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69901</xdr:rowOff>
    </xdr:from>
    <xdr:to>
      <xdr:col>24</xdr:col>
      <xdr:colOff>63500</xdr:colOff>
      <xdr:row>36</xdr:row>
      <xdr:rowOff>71272</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3797300" y="6242101"/>
          <a:ext cx="838200" cy="1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65124</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58944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42247</xdr:rowOff>
    </xdr:from>
    <xdr:to>
      <xdr:col>24</xdr:col>
      <xdr:colOff>114300</xdr:colOff>
      <xdr:row>35</xdr:row>
      <xdr:rowOff>143847</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042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69901</xdr:rowOff>
    </xdr:from>
    <xdr:to>
      <xdr:col>19</xdr:col>
      <xdr:colOff>177800</xdr:colOff>
      <xdr:row>36</xdr:row>
      <xdr:rowOff>148501</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242101"/>
          <a:ext cx="889000" cy="7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63278</xdr:rowOff>
    </xdr:from>
    <xdr:to>
      <xdr:col>20</xdr:col>
      <xdr:colOff>38100</xdr:colOff>
      <xdr:row>35</xdr:row>
      <xdr:rowOff>164878</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064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9955</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5839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148501</xdr:rowOff>
    </xdr:from>
    <xdr:to>
      <xdr:col>15</xdr:col>
      <xdr:colOff>50800</xdr:colOff>
      <xdr:row>38</xdr:row>
      <xdr:rowOff>32677</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320701"/>
          <a:ext cx="889000" cy="227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96577</xdr:rowOff>
    </xdr:from>
    <xdr:to>
      <xdr:col>15</xdr:col>
      <xdr:colOff>101600</xdr:colOff>
      <xdr:row>36</xdr:row>
      <xdr:rowOff>26727</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097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43254</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5872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32677</xdr:rowOff>
    </xdr:from>
    <xdr:to>
      <xdr:col>10</xdr:col>
      <xdr:colOff>114300</xdr:colOff>
      <xdr:row>38</xdr:row>
      <xdr:rowOff>49574</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547777"/>
          <a:ext cx="889000" cy="16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64154</xdr:rowOff>
    </xdr:from>
    <xdr:to>
      <xdr:col>10</xdr:col>
      <xdr:colOff>165100</xdr:colOff>
      <xdr:row>36</xdr:row>
      <xdr:rowOff>165754</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236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10831</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011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76575</xdr:rowOff>
    </xdr:from>
    <xdr:to>
      <xdr:col>6</xdr:col>
      <xdr:colOff>38100</xdr:colOff>
      <xdr:row>37</xdr:row>
      <xdr:rowOff>6725</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248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23252</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024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20472</xdr:rowOff>
    </xdr:from>
    <xdr:to>
      <xdr:col>24</xdr:col>
      <xdr:colOff>114300</xdr:colOff>
      <xdr:row>36</xdr:row>
      <xdr:rowOff>122072</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192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170349</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171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19101</xdr:rowOff>
    </xdr:from>
    <xdr:to>
      <xdr:col>20</xdr:col>
      <xdr:colOff>38100</xdr:colOff>
      <xdr:row>36</xdr:row>
      <xdr:rowOff>120701</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191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111828</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284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97701</xdr:rowOff>
    </xdr:from>
    <xdr:to>
      <xdr:col>15</xdr:col>
      <xdr:colOff>101600</xdr:colOff>
      <xdr:row>37</xdr:row>
      <xdr:rowOff>27851</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269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18978</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362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153327</xdr:rowOff>
    </xdr:from>
    <xdr:to>
      <xdr:col>10</xdr:col>
      <xdr:colOff>165100</xdr:colOff>
      <xdr:row>38</xdr:row>
      <xdr:rowOff>83477</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496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74604</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589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170224</xdr:rowOff>
    </xdr:from>
    <xdr:to>
      <xdr:col>6</xdr:col>
      <xdr:colOff>38100</xdr:colOff>
      <xdr:row>38</xdr:row>
      <xdr:rowOff>100374</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513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91501</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606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44733</xdr:rowOff>
    </xdr:from>
    <xdr:to>
      <xdr:col>24</xdr:col>
      <xdr:colOff>62865</xdr:colOff>
      <xdr:row>58</xdr:row>
      <xdr:rowOff>151370</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788683"/>
          <a:ext cx="1270" cy="13067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155197</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099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40,928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151370</xdr:rowOff>
    </xdr:from>
    <xdr:to>
      <xdr:col>24</xdr:col>
      <xdr:colOff>152400</xdr:colOff>
      <xdr:row>58</xdr:row>
      <xdr:rowOff>151370</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10095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162860</xdr:rowOff>
    </xdr:from>
    <xdr:ext cx="599010"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5639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160,974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44733</xdr:rowOff>
    </xdr:from>
    <xdr:to>
      <xdr:col>24</xdr:col>
      <xdr:colOff>152400</xdr:colOff>
      <xdr:row>51</xdr:row>
      <xdr:rowOff>44733</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78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33053</xdr:rowOff>
    </xdr:from>
    <xdr:to>
      <xdr:col>24</xdr:col>
      <xdr:colOff>63500</xdr:colOff>
      <xdr:row>57</xdr:row>
      <xdr:rowOff>71620</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3797300" y="9805703"/>
          <a:ext cx="838200" cy="38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105431</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5351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82554</xdr:rowOff>
    </xdr:from>
    <xdr:to>
      <xdr:col>24</xdr:col>
      <xdr:colOff>114300</xdr:colOff>
      <xdr:row>57</xdr:row>
      <xdr:rowOff>12704</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683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48870</xdr:rowOff>
    </xdr:from>
    <xdr:to>
      <xdr:col>19</xdr:col>
      <xdr:colOff>177800</xdr:colOff>
      <xdr:row>57</xdr:row>
      <xdr:rowOff>71620</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a:off x="2908300" y="9821520"/>
          <a:ext cx="889000" cy="22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127947</xdr:rowOff>
    </xdr:from>
    <xdr:to>
      <xdr:col>20</xdr:col>
      <xdr:colOff>38100</xdr:colOff>
      <xdr:row>57</xdr:row>
      <xdr:rowOff>58097</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729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74624</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9504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34468</xdr:rowOff>
    </xdr:from>
    <xdr:to>
      <xdr:col>15</xdr:col>
      <xdr:colOff>50800</xdr:colOff>
      <xdr:row>57</xdr:row>
      <xdr:rowOff>48870</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a:off x="2019300" y="9807118"/>
          <a:ext cx="889000" cy="14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410</xdr:rowOff>
    </xdr:from>
    <xdr:to>
      <xdr:col>15</xdr:col>
      <xdr:colOff>101600</xdr:colOff>
      <xdr:row>57</xdr:row>
      <xdr:rowOff>102010</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773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93137</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9865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34468</xdr:rowOff>
    </xdr:from>
    <xdr:to>
      <xdr:col>10</xdr:col>
      <xdr:colOff>114300</xdr:colOff>
      <xdr:row>57</xdr:row>
      <xdr:rowOff>93392</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flipV="1">
          <a:off x="1130300" y="9807118"/>
          <a:ext cx="889000" cy="58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15171</xdr:rowOff>
    </xdr:from>
    <xdr:to>
      <xdr:col>10</xdr:col>
      <xdr:colOff>165100</xdr:colOff>
      <xdr:row>57</xdr:row>
      <xdr:rowOff>116771</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9787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107898</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9880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45869</xdr:rowOff>
    </xdr:from>
    <xdr:to>
      <xdr:col>6</xdr:col>
      <xdr:colOff>38100</xdr:colOff>
      <xdr:row>57</xdr:row>
      <xdr:rowOff>147469</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9818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138596</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9911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153703</xdr:rowOff>
    </xdr:from>
    <xdr:to>
      <xdr:col>24</xdr:col>
      <xdr:colOff>114300</xdr:colOff>
      <xdr:row>57</xdr:row>
      <xdr:rowOff>83853</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9754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132130</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9733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20820</xdr:rowOff>
    </xdr:from>
    <xdr:to>
      <xdr:col>20</xdr:col>
      <xdr:colOff>38100</xdr:colOff>
      <xdr:row>57</xdr:row>
      <xdr:rowOff>122420</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9793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113547</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30111" y="9886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169520</xdr:rowOff>
    </xdr:from>
    <xdr:to>
      <xdr:col>15</xdr:col>
      <xdr:colOff>101600</xdr:colOff>
      <xdr:row>57</xdr:row>
      <xdr:rowOff>99670</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977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116197</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9545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155118</xdr:rowOff>
    </xdr:from>
    <xdr:to>
      <xdr:col>10</xdr:col>
      <xdr:colOff>165100</xdr:colOff>
      <xdr:row>57</xdr:row>
      <xdr:rowOff>85268</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9756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101795</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9531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42592</xdr:rowOff>
    </xdr:from>
    <xdr:to>
      <xdr:col>6</xdr:col>
      <xdr:colOff>38100</xdr:colOff>
      <xdr:row>57</xdr:row>
      <xdr:rowOff>144192</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9815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160719</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3111" y="9590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a:extLst>
            <a:ext uri="{FF2B5EF4-FFF2-40B4-BE49-F238E27FC236}">
              <a16:creationId xmlns:a16="http://schemas.microsoft.com/office/drawing/2014/main" id="{00000000-0008-0000-06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15761</xdr:rowOff>
    </xdr:from>
    <xdr:to>
      <xdr:col>24</xdr:col>
      <xdr:colOff>62865</xdr:colOff>
      <xdr:row>79</xdr:row>
      <xdr:rowOff>17094</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4633595" y="12188711"/>
          <a:ext cx="1270" cy="13729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20921</xdr:rowOff>
    </xdr:from>
    <xdr:ext cx="378565" cy="259045"/>
    <xdr:sp macro="" textlink="">
      <xdr:nvSpPr>
        <xdr:cNvPr id="174" name="維持補修費最小値テキスト">
          <a:extLst>
            <a:ext uri="{FF2B5EF4-FFF2-40B4-BE49-F238E27FC236}">
              <a16:creationId xmlns:a16="http://schemas.microsoft.com/office/drawing/2014/main" id="{00000000-0008-0000-0600-0000AE000000}"/>
            </a:ext>
          </a:extLst>
        </xdr:cNvPr>
        <xdr:cNvSpPr txBox="1"/>
      </xdr:nvSpPr>
      <xdr:spPr>
        <a:xfrm>
          <a:off x="4686300" y="135654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17094</xdr:rowOff>
    </xdr:from>
    <xdr:to>
      <xdr:col>24</xdr:col>
      <xdr:colOff>152400</xdr:colOff>
      <xdr:row>79</xdr:row>
      <xdr:rowOff>17094</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3561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133888</xdr:rowOff>
    </xdr:from>
    <xdr:ext cx="534377" cy="259045"/>
    <xdr:sp macro="" textlink="">
      <xdr:nvSpPr>
        <xdr:cNvPr id="176" name="維持補修費最大値テキスト">
          <a:extLst>
            <a:ext uri="{FF2B5EF4-FFF2-40B4-BE49-F238E27FC236}">
              <a16:creationId xmlns:a16="http://schemas.microsoft.com/office/drawing/2014/main" id="{00000000-0008-0000-0600-0000B0000000}"/>
            </a:ext>
          </a:extLst>
        </xdr:cNvPr>
        <xdr:cNvSpPr txBox="1"/>
      </xdr:nvSpPr>
      <xdr:spPr>
        <a:xfrm>
          <a:off x="4686300" y="11963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15761</xdr:rowOff>
    </xdr:from>
    <xdr:to>
      <xdr:col>24</xdr:col>
      <xdr:colOff>152400</xdr:colOff>
      <xdr:row>71</xdr:row>
      <xdr:rowOff>15761</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2188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128499</xdr:rowOff>
    </xdr:from>
    <xdr:to>
      <xdr:col>24</xdr:col>
      <xdr:colOff>63500</xdr:colOff>
      <xdr:row>78</xdr:row>
      <xdr:rowOff>135243</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3797300" y="13501599"/>
          <a:ext cx="838200" cy="6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137113</xdr:rowOff>
    </xdr:from>
    <xdr:ext cx="469744" cy="259045"/>
    <xdr:sp macro="" textlink="">
      <xdr:nvSpPr>
        <xdr:cNvPr id="179" name="維持補修費平均値テキスト">
          <a:extLst>
            <a:ext uri="{FF2B5EF4-FFF2-40B4-BE49-F238E27FC236}">
              <a16:creationId xmlns:a16="http://schemas.microsoft.com/office/drawing/2014/main" id="{00000000-0008-0000-0600-0000B3000000}"/>
            </a:ext>
          </a:extLst>
        </xdr:cNvPr>
        <xdr:cNvSpPr txBox="1"/>
      </xdr:nvSpPr>
      <xdr:spPr>
        <a:xfrm>
          <a:off x="4686300" y="131673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114236</xdr:rowOff>
    </xdr:from>
    <xdr:to>
      <xdr:col>24</xdr:col>
      <xdr:colOff>114300</xdr:colOff>
      <xdr:row>78</xdr:row>
      <xdr:rowOff>44386</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4584700" y="13315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128499</xdr:rowOff>
    </xdr:from>
    <xdr:to>
      <xdr:col>19</xdr:col>
      <xdr:colOff>177800</xdr:colOff>
      <xdr:row>78</xdr:row>
      <xdr:rowOff>149340</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908300" y="13501599"/>
          <a:ext cx="889000" cy="20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119838</xdr:rowOff>
    </xdr:from>
    <xdr:to>
      <xdr:col>20</xdr:col>
      <xdr:colOff>38100</xdr:colOff>
      <xdr:row>78</xdr:row>
      <xdr:rowOff>49988</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3746500" y="13321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66515</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3562428" y="13096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149340</xdr:rowOff>
    </xdr:from>
    <xdr:to>
      <xdr:col>15</xdr:col>
      <xdr:colOff>50800</xdr:colOff>
      <xdr:row>78</xdr:row>
      <xdr:rowOff>159550</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2019300" y="13522440"/>
          <a:ext cx="889000" cy="10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150661</xdr:rowOff>
    </xdr:from>
    <xdr:to>
      <xdr:col>15</xdr:col>
      <xdr:colOff>101600</xdr:colOff>
      <xdr:row>78</xdr:row>
      <xdr:rowOff>80811</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2857500" y="13352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97338</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673428" y="13127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153836</xdr:rowOff>
    </xdr:from>
    <xdr:to>
      <xdr:col>10</xdr:col>
      <xdr:colOff>114300</xdr:colOff>
      <xdr:row>78</xdr:row>
      <xdr:rowOff>159550</xdr:rowOff>
    </xdr:to>
    <xdr:cxnSp macro="">
      <xdr:nvCxnSpPr>
        <xdr:cNvPr id="187" name="直線コネクタ 186">
          <a:extLst>
            <a:ext uri="{FF2B5EF4-FFF2-40B4-BE49-F238E27FC236}">
              <a16:creationId xmlns:a16="http://schemas.microsoft.com/office/drawing/2014/main" id="{00000000-0008-0000-0600-0000BB000000}"/>
            </a:ext>
          </a:extLst>
        </xdr:cNvPr>
        <xdr:cNvCxnSpPr/>
      </xdr:nvCxnSpPr>
      <xdr:spPr>
        <a:xfrm>
          <a:off x="1130300" y="13526936"/>
          <a:ext cx="8890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16890</xdr:rowOff>
    </xdr:from>
    <xdr:to>
      <xdr:col>10</xdr:col>
      <xdr:colOff>165100</xdr:colOff>
      <xdr:row>78</xdr:row>
      <xdr:rowOff>118490</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968500" y="13389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135017</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784428" y="13165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9767</xdr:rowOff>
    </xdr:from>
    <xdr:to>
      <xdr:col>6</xdr:col>
      <xdr:colOff>38100</xdr:colOff>
      <xdr:row>78</xdr:row>
      <xdr:rowOff>111367</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079500" y="13382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127894</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895428" y="13158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84443</xdr:rowOff>
    </xdr:from>
    <xdr:to>
      <xdr:col>24</xdr:col>
      <xdr:colOff>114300</xdr:colOff>
      <xdr:row>79</xdr:row>
      <xdr:rowOff>14593</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4584700" y="13457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170820</xdr:rowOff>
    </xdr:from>
    <xdr:ext cx="469744" cy="259045"/>
    <xdr:sp macro="" textlink="">
      <xdr:nvSpPr>
        <xdr:cNvPr id="198" name="維持補修費該当値テキスト">
          <a:extLst>
            <a:ext uri="{FF2B5EF4-FFF2-40B4-BE49-F238E27FC236}">
              <a16:creationId xmlns:a16="http://schemas.microsoft.com/office/drawing/2014/main" id="{00000000-0008-0000-0600-0000C6000000}"/>
            </a:ext>
          </a:extLst>
        </xdr:cNvPr>
        <xdr:cNvSpPr txBox="1"/>
      </xdr:nvSpPr>
      <xdr:spPr>
        <a:xfrm>
          <a:off x="4686300" y="13372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77699</xdr:rowOff>
    </xdr:from>
    <xdr:to>
      <xdr:col>20</xdr:col>
      <xdr:colOff>38100</xdr:colOff>
      <xdr:row>79</xdr:row>
      <xdr:rowOff>7849</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3746500" y="13450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170426</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3562428" y="135435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98540</xdr:rowOff>
    </xdr:from>
    <xdr:to>
      <xdr:col>15</xdr:col>
      <xdr:colOff>101600</xdr:colOff>
      <xdr:row>79</xdr:row>
      <xdr:rowOff>28690</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2857500" y="13471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19817</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2673428" y="13564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108750</xdr:rowOff>
    </xdr:from>
    <xdr:to>
      <xdr:col>10</xdr:col>
      <xdr:colOff>165100</xdr:colOff>
      <xdr:row>79</xdr:row>
      <xdr:rowOff>38900</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968500" y="13481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30027</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1784428" y="13574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103036</xdr:rowOff>
    </xdr:from>
    <xdr:to>
      <xdr:col>6</xdr:col>
      <xdr:colOff>38100</xdr:colOff>
      <xdr:row>79</xdr:row>
      <xdr:rowOff>33186</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079500" y="13476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24313</xdr:rowOff>
    </xdr:from>
    <xdr:ext cx="469744"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895428" y="13568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105,330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6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扶助費グラフ枠">
          <a:extLst>
            <a:ext uri="{FF2B5EF4-FFF2-40B4-BE49-F238E27FC236}">
              <a16:creationId xmlns:a16="http://schemas.microsoft.com/office/drawing/2014/main" id="{00000000-0008-0000-06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140418</xdr:rowOff>
    </xdr:from>
    <xdr:to>
      <xdr:col>24</xdr:col>
      <xdr:colOff>62865</xdr:colOff>
      <xdr:row>98</xdr:row>
      <xdr:rowOff>170039</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4633595" y="15570918"/>
          <a:ext cx="1270" cy="14012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2416</xdr:rowOff>
    </xdr:from>
    <xdr:ext cx="534377" cy="259045"/>
    <xdr:sp macro="" textlink="">
      <xdr:nvSpPr>
        <xdr:cNvPr id="234" name="扶助費最小値テキスト">
          <a:extLst>
            <a:ext uri="{FF2B5EF4-FFF2-40B4-BE49-F238E27FC236}">
              <a16:creationId xmlns:a16="http://schemas.microsoft.com/office/drawing/2014/main" id="{00000000-0008-0000-0600-0000EA000000}"/>
            </a:ext>
          </a:extLst>
        </xdr:cNvPr>
        <xdr:cNvSpPr txBox="1"/>
      </xdr:nvSpPr>
      <xdr:spPr>
        <a:xfrm>
          <a:off x="4686300" y="16975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170039</xdr:rowOff>
    </xdr:from>
    <xdr:to>
      <xdr:col>24</xdr:col>
      <xdr:colOff>152400</xdr:colOff>
      <xdr:row>98</xdr:row>
      <xdr:rowOff>170039</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6972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87095</xdr:rowOff>
    </xdr:from>
    <xdr:ext cx="599010" cy="259045"/>
    <xdr:sp macro="" textlink="">
      <xdr:nvSpPr>
        <xdr:cNvPr id="236" name="扶助費最大値テキスト">
          <a:extLst>
            <a:ext uri="{FF2B5EF4-FFF2-40B4-BE49-F238E27FC236}">
              <a16:creationId xmlns:a16="http://schemas.microsoft.com/office/drawing/2014/main" id="{00000000-0008-0000-0600-0000EC000000}"/>
            </a:ext>
          </a:extLst>
        </xdr:cNvPr>
        <xdr:cNvSpPr txBox="1"/>
      </xdr:nvSpPr>
      <xdr:spPr>
        <a:xfrm>
          <a:off x="4686300" y="153461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151,956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140418</xdr:rowOff>
    </xdr:from>
    <xdr:to>
      <xdr:col>24</xdr:col>
      <xdr:colOff>152400</xdr:colOff>
      <xdr:row>90</xdr:row>
      <xdr:rowOff>140418</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4546600" y="15570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148289</xdr:rowOff>
    </xdr:from>
    <xdr:to>
      <xdr:col>24</xdr:col>
      <xdr:colOff>63500</xdr:colOff>
      <xdr:row>96</xdr:row>
      <xdr:rowOff>18231</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3797300" y="16264589"/>
          <a:ext cx="838200" cy="212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116546</xdr:rowOff>
    </xdr:from>
    <xdr:ext cx="534377" cy="259045"/>
    <xdr:sp macro="" textlink="">
      <xdr:nvSpPr>
        <xdr:cNvPr id="239" name="扶助費平均値テキスト">
          <a:extLst>
            <a:ext uri="{FF2B5EF4-FFF2-40B4-BE49-F238E27FC236}">
              <a16:creationId xmlns:a16="http://schemas.microsoft.com/office/drawing/2014/main" id="{00000000-0008-0000-0600-0000EF000000}"/>
            </a:ext>
          </a:extLst>
        </xdr:cNvPr>
        <xdr:cNvSpPr txBox="1"/>
      </xdr:nvSpPr>
      <xdr:spPr>
        <a:xfrm>
          <a:off x="4686300" y="162328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93669</xdr:rowOff>
    </xdr:from>
    <xdr:to>
      <xdr:col>24</xdr:col>
      <xdr:colOff>114300</xdr:colOff>
      <xdr:row>96</xdr:row>
      <xdr:rowOff>23819</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4584700" y="16381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148289</xdr:rowOff>
    </xdr:from>
    <xdr:to>
      <xdr:col>19</xdr:col>
      <xdr:colOff>177800</xdr:colOff>
      <xdr:row>97</xdr:row>
      <xdr:rowOff>46121</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2908300" y="16264589"/>
          <a:ext cx="889000" cy="412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69991</xdr:rowOff>
    </xdr:from>
    <xdr:to>
      <xdr:col>20</xdr:col>
      <xdr:colOff>38100</xdr:colOff>
      <xdr:row>95</xdr:row>
      <xdr:rowOff>141</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3746500" y="16186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16668</xdr:rowOff>
    </xdr:from>
    <xdr:ext cx="59901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3497795" y="159615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46121</xdr:rowOff>
    </xdr:from>
    <xdr:to>
      <xdr:col>15</xdr:col>
      <xdr:colOff>50800</xdr:colOff>
      <xdr:row>97</xdr:row>
      <xdr:rowOff>88624</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flipV="1">
          <a:off x="2019300" y="16676771"/>
          <a:ext cx="889000" cy="42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112773</xdr:rowOff>
    </xdr:from>
    <xdr:to>
      <xdr:col>15</xdr:col>
      <xdr:colOff>101600</xdr:colOff>
      <xdr:row>97</xdr:row>
      <xdr:rowOff>42923</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2857500" y="16571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59450</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2641111" y="16347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88624</xdr:rowOff>
    </xdr:from>
    <xdr:to>
      <xdr:col>10</xdr:col>
      <xdr:colOff>114300</xdr:colOff>
      <xdr:row>98</xdr:row>
      <xdr:rowOff>3144</xdr:rowOff>
    </xdr:to>
    <xdr:cxnSp macro="">
      <xdr:nvCxnSpPr>
        <xdr:cNvPr id="247" name="直線コネクタ 246">
          <a:extLst>
            <a:ext uri="{FF2B5EF4-FFF2-40B4-BE49-F238E27FC236}">
              <a16:creationId xmlns:a16="http://schemas.microsoft.com/office/drawing/2014/main" id="{00000000-0008-0000-0600-0000F7000000}"/>
            </a:ext>
          </a:extLst>
        </xdr:cNvPr>
        <xdr:cNvCxnSpPr/>
      </xdr:nvCxnSpPr>
      <xdr:spPr>
        <a:xfrm flipV="1">
          <a:off x="1130300" y="16719274"/>
          <a:ext cx="889000" cy="85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170200</xdr:rowOff>
    </xdr:from>
    <xdr:to>
      <xdr:col>10</xdr:col>
      <xdr:colOff>165100</xdr:colOff>
      <xdr:row>97</xdr:row>
      <xdr:rowOff>100350</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968500" y="1662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116877</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752111" y="16404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62382</xdr:rowOff>
    </xdr:from>
    <xdr:to>
      <xdr:col>6</xdr:col>
      <xdr:colOff>38100</xdr:colOff>
      <xdr:row>97</xdr:row>
      <xdr:rowOff>163982</xdr:rowOff>
    </xdr:to>
    <xdr:sp macro="" textlink="">
      <xdr:nvSpPr>
        <xdr:cNvPr id="250" name="フローチャート: 判断 249">
          <a:extLst>
            <a:ext uri="{FF2B5EF4-FFF2-40B4-BE49-F238E27FC236}">
              <a16:creationId xmlns:a16="http://schemas.microsoft.com/office/drawing/2014/main" id="{00000000-0008-0000-0600-0000FA000000}"/>
            </a:ext>
          </a:extLst>
        </xdr:cNvPr>
        <xdr:cNvSpPr/>
      </xdr:nvSpPr>
      <xdr:spPr>
        <a:xfrm>
          <a:off x="1079500" y="16693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9059</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863111" y="16468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138881</xdr:rowOff>
    </xdr:from>
    <xdr:to>
      <xdr:col>24</xdr:col>
      <xdr:colOff>114300</xdr:colOff>
      <xdr:row>96</xdr:row>
      <xdr:rowOff>69031</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4584700" y="16426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117308</xdr:rowOff>
    </xdr:from>
    <xdr:ext cx="534377" cy="259045"/>
    <xdr:sp macro="" textlink="">
      <xdr:nvSpPr>
        <xdr:cNvPr id="258" name="扶助費該当値テキスト">
          <a:extLst>
            <a:ext uri="{FF2B5EF4-FFF2-40B4-BE49-F238E27FC236}">
              <a16:creationId xmlns:a16="http://schemas.microsoft.com/office/drawing/2014/main" id="{00000000-0008-0000-0600-000002010000}"/>
            </a:ext>
          </a:extLst>
        </xdr:cNvPr>
        <xdr:cNvSpPr txBox="1"/>
      </xdr:nvSpPr>
      <xdr:spPr>
        <a:xfrm>
          <a:off x="4686300" y="16405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97489</xdr:rowOff>
    </xdr:from>
    <xdr:to>
      <xdr:col>20</xdr:col>
      <xdr:colOff>38100</xdr:colOff>
      <xdr:row>95</xdr:row>
      <xdr:rowOff>27639</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3746500" y="16213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18766</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3497795" y="163065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166771</xdr:rowOff>
    </xdr:from>
    <xdr:to>
      <xdr:col>15</xdr:col>
      <xdr:colOff>101600</xdr:colOff>
      <xdr:row>97</xdr:row>
      <xdr:rowOff>96921</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2857500" y="16625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88048</xdr:rowOff>
    </xdr:from>
    <xdr:ext cx="534377"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2641111" y="16718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37824</xdr:rowOff>
    </xdr:from>
    <xdr:to>
      <xdr:col>10</xdr:col>
      <xdr:colOff>165100</xdr:colOff>
      <xdr:row>97</xdr:row>
      <xdr:rowOff>139424</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968500" y="16668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130551</xdr:rowOff>
    </xdr:from>
    <xdr:ext cx="534377"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1752111" y="16761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123794</xdr:rowOff>
    </xdr:from>
    <xdr:to>
      <xdr:col>6</xdr:col>
      <xdr:colOff>38100</xdr:colOff>
      <xdr:row>98</xdr:row>
      <xdr:rowOff>53944</xdr:rowOff>
    </xdr:to>
    <xdr:sp macro="" textlink="">
      <xdr:nvSpPr>
        <xdr:cNvPr id="265" name="楕円 264">
          <a:extLst>
            <a:ext uri="{FF2B5EF4-FFF2-40B4-BE49-F238E27FC236}">
              <a16:creationId xmlns:a16="http://schemas.microsoft.com/office/drawing/2014/main" id="{00000000-0008-0000-0600-000009010000}"/>
            </a:ext>
          </a:extLst>
        </xdr:cNvPr>
        <xdr:cNvSpPr/>
      </xdr:nvSpPr>
      <xdr:spPr>
        <a:xfrm>
          <a:off x="1079500" y="16754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45071</xdr:rowOff>
    </xdr:from>
    <xdr:ext cx="534377" cy="259045"/>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863111" y="16847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1" name="テキスト ボックス 290">
          <a:extLst>
            <a:ext uri="{FF2B5EF4-FFF2-40B4-BE49-F238E27FC236}">
              <a16:creationId xmlns:a16="http://schemas.microsoft.com/office/drawing/2014/main" id="{00000000-0008-0000-0600-000023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2" name="補助費等グラフ枠">
          <a:extLst>
            <a:ext uri="{FF2B5EF4-FFF2-40B4-BE49-F238E27FC236}">
              <a16:creationId xmlns:a16="http://schemas.microsoft.com/office/drawing/2014/main" id="{00000000-0008-0000-0600-000024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33</xdr:row>
      <xdr:rowOff>128052</xdr:rowOff>
    </xdr:from>
    <xdr:to>
      <xdr:col>54</xdr:col>
      <xdr:colOff>189865</xdr:colOff>
      <xdr:row>39</xdr:row>
      <xdr:rowOff>144522</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10475595" y="5785902"/>
          <a:ext cx="1270" cy="1045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148349</xdr:rowOff>
    </xdr:from>
    <xdr:ext cx="534377" cy="259045"/>
    <xdr:sp macro="" textlink="">
      <xdr:nvSpPr>
        <xdr:cNvPr id="294" name="補助費等最小値テキスト">
          <a:extLst>
            <a:ext uri="{FF2B5EF4-FFF2-40B4-BE49-F238E27FC236}">
              <a16:creationId xmlns:a16="http://schemas.microsoft.com/office/drawing/2014/main" id="{00000000-0008-0000-0600-000026010000}"/>
            </a:ext>
          </a:extLst>
        </xdr:cNvPr>
        <xdr:cNvSpPr txBox="1"/>
      </xdr:nvSpPr>
      <xdr:spPr>
        <a:xfrm>
          <a:off x="10528300" y="6834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144522</xdr:rowOff>
    </xdr:from>
    <xdr:to>
      <xdr:col>55</xdr:col>
      <xdr:colOff>88900</xdr:colOff>
      <xdr:row>39</xdr:row>
      <xdr:rowOff>144522</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10388600" y="6831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74729</xdr:rowOff>
    </xdr:from>
    <xdr:ext cx="599010" cy="259045"/>
    <xdr:sp macro="" textlink="">
      <xdr:nvSpPr>
        <xdr:cNvPr id="296" name="補助費等最大値テキスト">
          <a:extLst>
            <a:ext uri="{FF2B5EF4-FFF2-40B4-BE49-F238E27FC236}">
              <a16:creationId xmlns:a16="http://schemas.microsoft.com/office/drawing/2014/main" id="{00000000-0008-0000-0600-000028010000}"/>
            </a:ext>
          </a:extLst>
        </xdr:cNvPr>
        <xdr:cNvSpPr txBox="1"/>
      </xdr:nvSpPr>
      <xdr:spPr>
        <a:xfrm>
          <a:off x="10528300" y="55611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121,820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128052</xdr:rowOff>
    </xdr:from>
    <xdr:to>
      <xdr:col>55</xdr:col>
      <xdr:colOff>88900</xdr:colOff>
      <xdr:row>33</xdr:row>
      <xdr:rowOff>128052</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10388600" y="5785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12087</xdr:rowOff>
    </xdr:from>
    <xdr:to>
      <xdr:col>55</xdr:col>
      <xdr:colOff>0</xdr:colOff>
      <xdr:row>39</xdr:row>
      <xdr:rowOff>44450</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9639300" y="6698637"/>
          <a:ext cx="838200" cy="32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31821</xdr:rowOff>
    </xdr:from>
    <xdr:ext cx="534377" cy="259045"/>
    <xdr:sp macro="" textlink="">
      <xdr:nvSpPr>
        <xdr:cNvPr id="299" name="補助費等平均値テキスト">
          <a:extLst>
            <a:ext uri="{FF2B5EF4-FFF2-40B4-BE49-F238E27FC236}">
              <a16:creationId xmlns:a16="http://schemas.microsoft.com/office/drawing/2014/main" id="{00000000-0008-0000-0600-00002B010000}"/>
            </a:ext>
          </a:extLst>
        </xdr:cNvPr>
        <xdr:cNvSpPr txBox="1"/>
      </xdr:nvSpPr>
      <xdr:spPr>
        <a:xfrm>
          <a:off x="10528300" y="62040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8944</xdr:rowOff>
    </xdr:from>
    <xdr:to>
      <xdr:col>55</xdr:col>
      <xdr:colOff>50800</xdr:colOff>
      <xdr:row>37</xdr:row>
      <xdr:rowOff>110544</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10426700" y="6352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32</xdr:row>
      <xdr:rowOff>158924</xdr:rowOff>
    </xdr:from>
    <xdr:to>
      <xdr:col>50</xdr:col>
      <xdr:colOff>114300</xdr:colOff>
      <xdr:row>39</xdr:row>
      <xdr:rowOff>44450</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a:off x="8750300" y="5645324"/>
          <a:ext cx="889000" cy="1085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43485</xdr:rowOff>
    </xdr:from>
    <xdr:to>
      <xdr:col>50</xdr:col>
      <xdr:colOff>165100</xdr:colOff>
      <xdr:row>37</xdr:row>
      <xdr:rowOff>145085</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9588500" y="6387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161612</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9372111" y="6162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32</xdr:row>
      <xdr:rowOff>158924</xdr:rowOff>
    </xdr:from>
    <xdr:to>
      <xdr:col>45</xdr:col>
      <xdr:colOff>177800</xdr:colOff>
      <xdr:row>39</xdr:row>
      <xdr:rowOff>96603</xdr:rowOff>
    </xdr:to>
    <xdr:cxnSp macro="">
      <xdr:nvCxnSpPr>
        <xdr:cNvPr id="304" name="直線コネクタ 303">
          <a:extLst>
            <a:ext uri="{FF2B5EF4-FFF2-40B4-BE49-F238E27FC236}">
              <a16:creationId xmlns:a16="http://schemas.microsoft.com/office/drawing/2014/main" id="{00000000-0008-0000-0600-000030010000}"/>
            </a:ext>
          </a:extLst>
        </xdr:cNvPr>
        <xdr:cNvCxnSpPr/>
      </xdr:nvCxnSpPr>
      <xdr:spPr>
        <a:xfrm flipV="1">
          <a:off x="7861300" y="5645324"/>
          <a:ext cx="889000" cy="1137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30</xdr:row>
      <xdr:rowOff>149675</xdr:rowOff>
    </xdr:from>
    <xdr:to>
      <xdr:col>46</xdr:col>
      <xdr:colOff>38100</xdr:colOff>
      <xdr:row>31</xdr:row>
      <xdr:rowOff>79825</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8699500" y="5293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29</xdr:row>
      <xdr:rowOff>96352</xdr:rowOff>
    </xdr:from>
    <xdr:ext cx="59901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450795" y="50684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96603</xdr:rowOff>
    </xdr:from>
    <xdr:to>
      <xdr:col>41</xdr:col>
      <xdr:colOff>50800</xdr:colOff>
      <xdr:row>39</xdr:row>
      <xdr:rowOff>120389</xdr:rowOff>
    </xdr:to>
    <xdr:cxnSp macro="">
      <xdr:nvCxnSpPr>
        <xdr:cNvPr id="307" name="直線コネクタ 306">
          <a:extLst>
            <a:ext uri="{FF2B5EF4-FFF2-40B4-BE49-F238E27FC236}">
              <a16:creationId xmlns:a16="http://schemas.microsoft.com/office/drawing/2014/main" id="{00000000-0008-0000-0600-000033010000}"/>
            </a:ext>
          </a:extLst>
        </xdr:cNvPr>
        <xdr:cNvCxnSpPr/>
      </xdr:nvCxnSpPr>
      <xdr:spPr>
        <a:xfrm flipV="1">
          <a:off x="6972300" y="6783153"/>
          <a:ext cx="889000" cy="23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8705</xdr:rowOff>
    </xdr:from>
    <xdr:to>
      <xdr:col>41</xdr:col>
      <xdr:colOff>101600</xdr:colOff>
      <xdr:row>38</xdr:row>
      <xdr:rowOff>110305</xdr:rowOff>
    </xdr:to>
    <xdr:sp macro="" textlink="">
      <xdr:nvSpPr>
        <xdr:cNvPr id="308" name="フローチャート: 判断 307">
          <a:extLst>
            <a:ext uri="{FF2B5EF4-FFF2-40B4-BE49-F238E27FC236}">
              <a16:creationId xmlns:a16="http://schemas.microsoft.com/office/drawing/2014/main" id="{00000000-0008-0000-0600-000034010000}"/>
            </a:ext>
          </a:extLst>
        </xdr:cNvPr>
        <xdr:cNvSpPr/>
      </xdr:nvSpPr>
      <xdr:spPr>
        <a:xfrm>
          <a:off x="7810500" y="652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126832</xdr:rowOff>
    </xdr:from>
    <xdr:ext cx="534377"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594111" y="6299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53587</xdr:rowOff>
    </xdr:from>
    <xdr:to>
      <xdr:col>36</xdr:col>
      <xdr:colOff>165100</xdr:colOff>
      <xdr:row>38</xdr:row>
      <xdr:rowOff>155187</xdr:rowOff>
    </xdr:to>
    <xdr:sp macro="" textlink="">
      <xdr:nvSpPr>
        <xdr:cNvPr id="310" name="フローチャート: 判断 309">
          <a:extLst>
            <a:ext uri="{FF2B5EF4-FFF2-40B4-BE49-F238E27FC236}">
              <a16:creationId xmlns:a16="http://schemas.microsoft.com/office/drawing/2014/main" id="{00000000-0008-0000-0600-000036010000}"/>
            </a:ext>
          </a:extLst>
        </xdr:cNvPr>
        <xdr:cNvSpPr/>
      </xdr:nvSpPr>
      <xdr:spPr>
        <a:xfrm>
          <a:off x="6921500" y="6568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264</xdr:rowOff>
    </xdr:from>
    <xdr:ext cx="534377"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05111" y="6343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132737</xdr:rowOff>
    </xdr:from>
    <xdr:to>
      <xdr:col>55</xdr:col>
      <xdr:colOff>50800</xdr:colOff>
      <xdr:row>39</xdr:row>
      <xdr:rowOff>62887</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10426700" y="6647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111164</xdr:rowOff>
    </xdr:from>
    <xdr:ext cx="534377" cy="259045"/>
    <xdr:sp macro="" textlink="">
      <xdr:nvSpPr>
        <xdr:cNvPr id="318" name="補助費等該当値テキスト">
          <a:extLst>
            <a:ext uri="{FF2B5EF4-FFF2-40B4-BE49-F238E27FC236}">
              <a16:creationId xmlns:a16="http://schemas.microsoft.com/office/drawing/2014/main" id="{00000000-0008-0000-0600-00003E010000}"/>
            </a:ext>
          </a:extLst>
        </xdr:cNvPr>
        <xdr:cNvSpPr txBox="1"/>
      </xdr:nvSpPr>
      <xdr:spPr>
        <a:xfrm>
          <a:off x="10528300" y="6626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165100</xdr:rowOff>
    </xdr:from>
    <xdr:to>
      <xdr:col>50</xdr:col>
      <xdr:colOff>165100</xdr:colOff>
      <xdr:row>39</xdr:row>
      <xdr:rowOff>95250</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39</xdr:row>
      <xdr:rowOff>86377</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9372111" y="6772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32</xdr:row>
      <xdr:rowOff>108124</xdr:rowOff>
    </xdr:from>
    <xdr:to>
      <xdr:col>46</xdr:col>
      <xdr:colOff>38100</xdr:colOff>
      <xdr:row>33</xdr:row>
      <xdr:rowOff>38274</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8699500" y="5594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33</xdr:row>
      <xdr:rowOff>29401</xdr:rowOff>
    </xdr:from>
    <xdr:ext cx="599010"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8450795" y="56872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45803</xdr:rowOff>
    </xdr:from>
    <xdr:to>
      <xdr:col>41</xdr:col>
      <xdr:colOff>101600</xdr:colOff>
      <xdr:row>39</xdr:row>
      <xdr:rowOff>147403</xdr:rowOff>
    </xdr:to>
    <xdr:sp macro="" textlink="">
      <xdr:nvSpPr>
        <xdr:cNvPr id="323" name="楕円 322">
          <a:extLst>
            <a:ext uri="{FF2B5EF4-FFF2-40B4-BE49-F238E27FC236}">
              <a16:creationId xmlns:a16="http://schemas.microsoft.com/office/drawing/2014/main" id="{00000000-0008-0000-0600-000043010000}"/>
            </a:ext>
          </a:extLst>
        </xdr:cNvPr>
        <xdr:cNvSpPr/>
      </xdr:nvSpPr>
      <xdr:spPr>
        <a:xfrm>
          <a:off x="7810500" y="6732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39</xdr:row>
      <xdr:rowOff>138530</xdr:rowOff>
    </xdr:from>
    <xdr:ext cx="534377"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7594111" y="6825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69589</xdr:rowOff>
    </xdr:from>
    <xdr:to>
      <xdr:col>36</xdr:col>
      <xdr:colOff>165100</xdr:colOff>
      <xdr:row>39</xdr:row>
      <xdr:rowOff>171189</xdr:rowOff>
    </xdr:to>
    <xdr:sp macro="" textlink="">
      <xdr:nvSpPr>
        <xdr:cNvPr id="325" name="楕円 324">
          <a:extLst>
            <a:ext uri="{FF2B5EF4-FFF2-40B4-BE49-F238E27FC236}">
              <a16:creationId xmlns:a16="http://schemas.microsoft.com/office/drawing/2014/main" id="{00000000-0008-0000-0600-000045010000}"/>
            </a:ext>
          </a:extLst>
        </xdr:cNvPr>
        <xdr:cNvSpPr/>
      </xdr:nvSpPr>
      <xdr:spPr>
        <a:xfrm>
          <a:off x="6921500" y="6756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39</xdr:row>
      <xdr:rowOff>162316</xdr:rowOff>
    </xdr:from>
    <xdr:ext cx="534377" cy="259045"/>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705111" y="6848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3" name="正方形/長方形 332">
          <a:extLst>
            <a:ext uri="{FF2B5EF4-FFF2-40B4-BE49-F238E27FC236}">
              <a16:creationId xmlns:a16="http://schemas.microsoft.com/office/drawing/2014/main" id="{00000000-0008-0000-0600-00004D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4" name="正方形/長方形 333">
          <a:extLst>
            <a:ext uri="{FF2B5EF4-FFF2-40B4-BE49-F238E27FC236}">
              <a16:creationId xmlns:a16="http://schemas.microsoft.com/office/drawing/2014/main" id="{00000000-0008-0000-0600-00004E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51" name="普通建設事業費グラフ枠">
          <a:extLst>
            <a:ext uri="{FF2B5EF4-FFF2-40B4-BE49-F238E27FC236}">
              <a16:creationId xmlns:a16="http://schemas.microsoft.com/office/drawing/2014/main" id="{00000000-0008-0000-0600-00005F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141050</xdr:rowOff>
    </xdr:from>
    <xdr:to>
      <xdr:col>54</xdr:col>
      <xdr:colOff>189865</xdr:colOff>
      <xdr:row>58</xdr:row>
      <xdr:rowOff>92184</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10475595" y="8713550"/>
          <a:ext cx="1270" cy="13227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96011</xdr:rowOff>
    </xdr:from>
    <xdr:ext cx="534377" cy="259045"/>
    <xdr:sp macro="" textlink="">
      <xdr:nvSpPr>
        <xdr:cNvPr id="353" name="普通建設事業費最小値テキスト">
          <a:extLst>
            <a:ext uri="{FF2B5EF4-FFF2-40B4-BE49-F238E27FC236}">
              <a16:creationId xmlns:a16="http://schemas.microsoft.com/office/drawing/2014/main" id="{00000000-0008-0000-0600-000061010000}"/>
            </a:ext>
          </a:extLst>
        </xdr:cNvPr>
        <xdr:cNvSpPr txBox="1"/>
      </xdr:nvSpPr>
      <xdr:spPr>
        <a:xfrm>
          <a:off x="10528300" y="10040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92184</xdr:rowOff>
    </xdr:from>
    <xdr:to>
      <xdr:col>55</xdr:col>
      <xdr:colOff>88900</xdr:colOff>
      <xdr:row>58</xdr:row>
      <xdr:rowOff>92184</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10388600" y="10036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87727</xdr:rowOff>
    </xdr:from>
    <xdr:ext cx="599010" cy="259045"/>
    <xdr:sp macro="" textlink="">
      <xdr:nvSpPr>
        <xdr:cNvPr id="355" name="普通建設事業費最大値テキスト">
          <a:extLst>
            <a:ext uri="{FF2B5EF4-FFF2-40B4-BE49-F238E27FC236}">
              <a16:creationId xmlns:a16="http://schemas.microsoft.com/office/drawing/2014/main" id="{00000000-0008-0000-0600-000063010000}"/>
            </a:ext>
          </a:extLst>
        </xdr:cNvPr>
        <xdr:cNvSpPr txBox="1"/>
      </xdr:nvSpPr>
      <xdr:spPr>
        <a:xfrm>
          <a:off x="10528300" y="84887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137,876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141050</xdr:rowOff>
    </xdr:from>
    <xdr:to>
      <xdr:col>55</xdr:col>
      <xdr:colOff>88900</xdr:colOff>
      <xdr:row>50</xdr:row>
      <xdr:rowOff>141050</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10388600" y="8713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153971</xdr:rowOff>
    </xdr:from>
    <xdr:to>
      <xdr:col>55</xdr:col>
      <xdr:colOff>0</xdr:colOff>
      <xdr:row>57</xdr:row>
      <xdr:rowOff>55151</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a:off x="9639300" y="9755171"/>
          <a:ext cx="838200" cy="72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168753</xdr:rowOff>
    </xdr:from>
    <xdr:ext cx="534377" cy="259045"/>
    <xdr:sp macro="" textlink="">
      <xdr:nvSpPr>
        <xdr:cNvPr id="358" name="普通建設事業費平均値テキスト">
          <a:extLst>
            <a:ext uri="{FF2B5EF4-FFF2-40B4-BE49-F238E27FC236}">
              <a16:creationId xmlns:a16="http://schemas.microsoft.com/office/drawing/2014/main" id="{00000000-0008-0000-0600-000066010000}"/>
            </a:ext>
          </a:extLst>
        </xdr:cNvPr>
        <xdr:cNvSpPr txBox="1"/>
      </xdr:nvSpPr>
      <xdr:spPr>
        <a:xfrm>
          <a:off x="10528300" y="94270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145876</xdr:rowOff>
    </xdr:from>
    <xdr:to>
      <xdr:col>55</xdr:col>
      <xdr:colOff>50800</xdr:colOff>
      <xdr:row>56</xdr:row>
      <xdr:rowOff>76026</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10426700" y="9575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153971</xdr:rowOff>
    </xdr:from>
    <xdr:to>
      <xdr:col>50</xdr:col>
      <xdr:colOff>114300</xdr:colOff>
      <xdr:row>56</xdr:row>
      <xdr:rowOff>168983</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flipV="1">
          <a:off x="8750300" y="9755171"/>
          <a:ext cx="889000" cy="15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143601</xdr:rowOff>
    </xdr:from>
    <xdr:to>
      <xdr:col>50</xdr:col>
      <xdr:colOff>165100</xdr:colOff>
      <xdr:row>56</xdr:row>
      <xdr:rowOff>73751</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9588500" y="9573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90278</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372111" y="9348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168983</xdr:rowOff>
    </xdr:from>
    <xdr:to>
      <xdr:col>45</xdr:col>
      <xdr:colOff>177800</xdr:colOff>
      <xdr:row>57</xdr:row>
      <xdr:rowOff>43993</xdr:rowOff>
    </xdr:to>
    <xdr:cxnSp macro="">
      <xdr:nvCxnSpPr>
        <xdr:cNvPr id="363" name="直線コネクタ 362">
          <a:extLst>
            <a:ext uri="{FF2B5EF4-FFF2-40B4-BE49-F238E27FC236}">
              <a16:creationId xmlns:a16="http://schemas.microsoft.com/office/drawing/2014/main" id="{00000000-0008-0000-0600-00006B010000}"/>
            </a:ext>
          </a:extLst>
        </xdr:cNvPr>
        <xdr:cNvCxnSpPr/>
      </xdr:nvCxnSpPr>
      <xdr:spPr>
        <a:xfrm flipV="1">
          <a:off x="7861300" y="9770183"/>
          <a:ext cx="889000" cy="46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39239</xdr:rowOff>
    </xdr:from>
    <xdr:to>
      <xdr:col>46</xdr:col>
      <xdr:colOff>38100</xdr:colOff>
      <xdr:row>55</xdr:row>
      <xdr:rowOff>140839</xdr:rowOff>
    </xdr:to>
    <xdr:sp macro="" textlink="">
      <xdr:nvSpPr>
        <xdr:cNvPr id="364" name="フローチャート: 判断 363">
          <a:extLst>
            <a:ext uri="{FF2B5EF4-FFF2-40B4-BE49-F238E27FC236}">
              <a16:creationId xmlns:a16="http://schemas.microsoft.com/office/drawing/2014/main" id="{00000000-0008-0000-0600-00006C010000}"/>
            </a:ext>
          </a:extLst>
        </xdr:cNvPr>
        <xdr:cNvSpPr/>
      </xdr:nvSpPr>
      <xdr:spPr>
        <a:xfrm>
          <a:off x="8699500" y="9468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53</xdr:row>
      <xdr:rowOff>157366</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8483111" y="9244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68834</xdr:rowOff>
    </xdr:from>
    <xdr:to>
      <xdr:col>41</xdr:col>
      <xdr:colOff>50800</xdr:colOff>
      <xdr:row>57</xdr:row>
      <xdr:rowOff>43993</xdr:rowOff>
    </xdr:to>
    <xdr:cxnSp macro="">
      <xdr:nvCxnSpPr>
        <xdr:cNvPr id="366" name="直線コネクタ 365">
          <a:extLst>
            <a:ext uri="{FF2B5EF4-FFF2-40B4-BE49-F238E27FC236}">
              <a16:creationId xmlns:a16="http://schemas.microsoft.com/office/drawing/2014/main" id="{00000000-0008-0000-0600-00006E010000}"/>
            </a:ext>
          </a:extLst>
        </xdr:cNvPr>
        <xdr:cNvCxnSpPr/>
      </xdr:nvCxnSpPr>
      <xdr:spPr>
        <a:xfrm>
          <a:off x="6972300" y="9498584"/>
          <a:ext cx="889000" cy="318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54795</xdr:rowOff>
    </xdr:from>
    <xdr:to>
      <xdr:col>41</xdr:col>
      <xdr:colOff>101600</xdr:colOff>
      <xdr:row>55</xdr:row>
      <xdr:rowOff>156395</xdr:rowOff>
    </xdr:to>
    <xdr:sp macro="" textlink="">
      <xdr:nvSpPr>
        <xdr:cNvPr id="367" name="フローチャート: 判断 366">
          <a:extLst>
            <a:ext uri="{FF2B5EF4-FFF2-40B4-BE49-F238E27FC236}">
              <a16:creationId xmlns:a16="http://schemas.microsoft.com/office/drawing/2014/main" id="{00000000-0008-0000-0600-00006F010000}"/>
            </a:ext>
          </a:extLst>
        </xdr:cNvPr>
        <xdr:cNvSpPr/>
      </xdr:nvSpPr>
      <xdr:spPr>
        <a:xfrm>
          <a:off x="7810500" y="9484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1472</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594111" y="9259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138604</xdr:rowOff>
    </xdr:from>
    <xdr:to>
      <xdr:col>36</xdr:col>
      <xdr:colOff>165100</xdr:colOff>
      <xdr:row>56</xdr:row>
      <xdr:rowOff>68754</xdr:rowOff>
    </xdr:to>
    <xdr:sp macro="" textlink="">
      <xdr:nvSpPr>
        <xdr:cNvPr id="369" name="フローチャート: 判断 368">
          <a:extLst>
            <a:ext uri="{FF2B5EF4-FFF2-40B4-BE49-F238E27FC236}">
              <a16:creationId xmlns:a16="http://schemas.microsoft.com/office/drawing/2014/main" id="{00000000-0008-0000-0600-000071010000}"/>
            </a:ext>
          </a:extLst>
        </xdr:cNvPr>
        <xdr:cNvSpPr/>
      </xdr:nvSpPr>
      <xdr:spPr>
        <a:xfrm>
          <a:off x="6921500" y="9568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59881</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6705111" y="9661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4351</xdr:rowOff>
    </xdr:from>
    <xdr:to>
      <xdr:col>55</xdr:col>
      <xdr:colOff>50800</xdr:colOff>
      <xdr:row>57</xdr:row>
      <xdr:rowOff>105951</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10426700" y="9777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154228</xdr:rowOff>
    </xdr:from>
    <xdr:ext cx="534377" cy="259045"/>
    <xdr:sp macro="" textlink="">
      <xdr:nvSpPr>
        <xdr:cNvPr id="377" name="普通建設事業費該当値テキスト">
          <a:extLst>
            <a:ext uri="{FF2B5EF4-FFF2-40B4-BE49-F238E27FC236}">
              <a16:creationId xmlns:a16="http://schemas.microsoft.com/office/drawing/2014/main" id="{00000000-0008-0000-0600-000079010000}"/>
            </a:ext>
          </a:extLst>
        </xdr:cNvPr>
        <xdr:cNvSpPr txBox="1"/>
      </xdr:nvSpPr>
      <xdr:spPr>
        <a:xfrm>
          <a:off x="10528300" y="9755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103171</xdr:rowOff>
    </xdr:from>
    <xdr:to>
      <xdr:col>50</xdr:col>
      <xdr:colOff>165100</xdr:colOff>
      <xdr:row>57</xdr:row>
      <xdr:rowOff>33321</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9588500" y="9704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24448</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9372111" y="9797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118183</xdr:rowOff>
    </xdr:from>
    <xdr:to>
      <xdr:col>46</xdr:col>
      <xdr:colOff>38100</xdr:colOff>
      <xdr:row>57</xdr:row>
      <xdr:rowOff>48333</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8699500" y="9719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39460</xdr:rowOff>
    </xdr:from>
    <xdr:ext cx="534377"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8483111" y="9812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164643</xdr:rowOff>
    </xdr:from>
    <xdr:to>
      <xdr:col>41</xdr:col>
      <xdr:colOff>101600</xdr:colOff>
      <xdr:row>57</xdr:row>
      <xdr:rowOff>94793</xdr:rowOff>
    </xdr:to>
    <xdr:sp macro="" textlink="">
      <xdr:nvSpPr>
        <xdr:cNvPr id="382" name="楕円 381">
          <a:extLst>
            <a:ext uri="{FF2B5EF4-FFF2-40B4-BE49-F238E27FC236}">
              <a16:creationId xmlns:a16="http://schemas.microsoft.com/office/drawing/2014/main" id="{00000000-0008-0000-0600-00007E010000}"/>
            </a:ext>
          </a:extLst>
        </xdr:cNvPr>
        <xdr:cNvSpPr/>
      </xdr:nvSpPr>
      <xdr:spPr>
        <a:xfrm>
          <a:off x="7810500" y="9765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85920</xdr:rowOff>
    </xdr:from>
    <xdr:ext cx="534377"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7594111" y="9858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18034</xdr:rowOff>
    </xdr:from>
    <xdr:to>
      <xdr:col>36</xdr:col>
      <xdr:colOff>165100</xdr:colOff>
      <xdr:row>55</xdr:row>
      <xdr:rowOff>119634</xdr:rowOff>
    </xdr:to>
    <xdr:sp macro="" textlink="">
      <xdr:nvSpPr>
        <xdr:cNvPr id="384" name="楕円 383">
          <a:extLst>
            <a:ext uri="{FF2B5EF4-FFF2-40B4-BE49-F238E27FC236}">
              <a16:creationId xmlns:a16="http://schemas.microsoft.com/office/drawing/2014/main" id="{00000000-0008-0000-0600-000080010000}"/>
            </a:ext>
          </a:extLst>
        </xdr:cNvPr>
        <xdr:cNvSpPr/>
      </xdr:nvSpPr>
      <xdr:spPr>
        <a:xfrm>
          <a:off x="6921500" y="9447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136161</xdr:rowOff>
    </xdr:from>
    <xdr:ext cx="534377"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705111" y="9223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91" name="正方形/長方形 390">
          <a:extLst>
            <a:ext uri="{FF2B5EF4-FFF2-40B4-BE49-F238E27FC236}">
              <a16:creationId xmlns:a16="http://schemas.microsoft.com/office/drawing/2014/main" id="{00000000-0008-0000-0600-000087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2" name="正方形/長方形 391">
          <a:extLst>
            <a:ext uri="{FF2B5EF4-FFF2-40B4-BE49-F238E27FC236}">
              <a16:creationId xmlns:a16="http://schemas.microsoft.com/office/drawing/2014/main" id="{00000000-0008-0000-0600-000088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3" name="正方形/長方形 392">
          <a:extLst>
            <a:ext uri="{FF2B5EF4-FFF2-40B4-BE49-F238E27FC236}">
              <a16:creationId xmlns:a16="http://schemas.microsoft.com/office/drawing/2014/main" id="{00000000-0008-0000-0600-000089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6" name="普通建設事業費 （ うち新規整備　）グラフ枠">
          <a:extLst>
            <a:ext uri="{FF2B5EF4-FFF2-40B4-BE49-F238E27FC236}">
              <a16:creationId xmlns:a16="http://schemas.microsoft.com/office/drawing/2014/main" id="{00000000-0008-0000-0600-000096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123218</xdr:rowOff>
    </xdr:from>
    <xdr:to>
      <xdr:col>54</xdr:col>
      <xdr:colOff>189865</xdr:colOff>
      <xdr:row>78</xdr:row>
      <xdr:rowOff>139700</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10475595" y="12296168"/>
          <a:ext cx="1270" cy="12166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408" name="普通建設事業費 （ うち新規整備　）最小値テキスト">
          <a:extLst>
            <a:ext uri="{FF2B5EF4-FFF2-40B4-BE49-F238E27FC236}">
              <a16:creationId xmlns:a16="http://schemas.microsoft.com/office/drawing/2014/main" id="{00000000-0008-0000-0600-000098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69895</xdr:rowOff>
    </xdr:from>
    <xdr:ext cx="534377" cy="259045"/>
    <xdr:sp macro="" textlink="">
      <xdr:nvSpPr>
        <xdr:cNvPr id="410" name="普通建設事業費 （ うち新規整備　）最大値テキスト">
          <a:extLst>
            <a:ext uri="{FF2B5EF4-FFF2-40B4-BE49-F238E27FC236}">
              <a16:creationId xmlns:a16="http://schemas.microsoft.com/office/drawing/2014/main" id="{00000000-0008-0000-0600-00009A010000}"/>
            </a:ext>
          </a:extLst>
        </xdr:cNvPr>
        <xdr:cNvSpPr txBox="1"/>
      </xdr:nvSpPr>
      <xdr:spPr>
        <a:xfrm>
          <a:off x="10528300" y="12071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123218</xdr:rowOff>
    </xdr:from>
    <xdr:to>
      <xdr:col>55</xdr:col>
      <xdr:colOff>88900</xdr:colOff>
      <xdr:row>71</xdr:row>
      <xdr:rowOff>123218</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10388600" y="122961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109936</xdr:rowOff>
    </xdr:from>
    <xdr:to>
      <xdr:col>55</xdr:col>
      <xdr:colOff>0</xdr:colOff>
      <xdr:row>78</xdr:row>
      <xdr:rowOff>77498</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9639300" y="13311586"/>
          <a:ext cx="838200" cy="139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26029</xdr:rowOff>
    </xdr:from>
    <xdr:ext cx="534377" cy="259045"/>
    <xdr:sp macro="" textlink="">
      <xdr:nvSpPr>
        <xdr:cNvPr id="413" name="普通建設事業費 （ うち新規整備　）平均値テキスト">
          <a:extLst>
            <a:ext uri="{FF2B5EF4-FFF2-40B4-BE49-F238E27FC236}">
              <a16:creationId xmlns:a16="http://schemas.microsoft.com/office/drawing/2014/main" id="{00000000-0008-0000-0600-00009D010000}"/>
            </a:ext>
          </a:extLst>
        </xdr:cNvPr>
        <xdr:cNvSpPr txBox="1"/>
      </xdr:nvSpPr>
      <xdr:spPr>
        <a:xfrm>
          <a:off x="10528300" y="130562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3152</xdr:rowOff>
    </xdr:from>
    <xdr:to>
      <xdr:col>55</xdr:col>
      <xdr:colOff>50800</xdr:colOff>
      <xdr:row>77</xdr:row>
      <xdr:rowOff>104752</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10426700" y="13204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88356</xdr:rowOff>
    </xdr:from>
    <xdr:to>
      <xdr:col>50</xdr:col>
      <xdr:colOff>114300</xdr:colOff>
      <xdr:row>77</xdr:row>
      <xdr:rowOff>109936</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a:off x="8750300" y="13290006"/>
          <a:ext cx="889000" cy="21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135306</xdr:rowOff>
    </xdr:from>
    <xdr:to>
      <xdr:col>50</xdr:col>
      <xdr:colOff>165100</xdr:colOff>
      <xdr:row>77</xdr:row>
      <xdr:rowOff>65456</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9588500" y="13165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81983</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9372111" y="12940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88356</xdr:rowOff>
    </xdr:from>
    <xdr:to>
      <xdr:col>45</xdr:col>
      <xdr:colOff>177800</xdr:colOff>
      <xdr:row>78</xdr:row>
      <xdr:rowOff>18931</xdr:rowOff>
    </xdr:to>
    <xdr:cxnSp macro="">
      <xdr:nvCxnSpPr>
        <xdr:cNvPr id="418" name="直線コネクタ 417">
          <a:extLst>
            <a:ext uri="{FF2B5EF4-FFF2-40B4-BE49-F238E27FC236}">
              <a16:creationId xmlns:a16="http://schemas.microsoft.com/office/drawing/2014/main" id="{00000000-0008-0000-0600-0000A2010000}"/>
            </a:ext>
          </a:extLst>
        </xdr:cNvPr>
        <xdr:cNvCxnSpPr/>
      </xdr:nvCxnSpPr>
      <xdr:spPr>
        <a:xfrm flipV="1">
          <a:off x="7861300" y="13290006"/>
          <a:ext cx="889000" cy="102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7862</xdr:rowOff>
    </xdr:from>
    <xdr:to>
      <xdr:col>46</xdr:col>
      <xdr:colOff>38100</xdr:colOff>
      <xdr:row>76</xdr:row>
      <xdr:rowOff>109462</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8699500" y="13038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125989</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483111" y="12813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11272</xdr:rowOff>
    </xdr:from>
    <xdr:to>
      <xdr:col>41</xdr:col>
      <xdr:colOff>50800</xdr:colOff>
      <xdr:row>78</xdr:row>
      <xdr:rowOff>18931</xdr:rowOff>
    </xdr:to>
    <xdr:cxnSp macro="">
      <xdr:nvCxnSpPr>
        <xdr:cNvPr id="421" name="直線コネクタ 420">
          <a:extLst>
            <a:ext uri="{FF2B5EF4-FFF2-40B4-BE49-F238E27FC236}">
              <a16:creationId xmlns:a16="http://schemas.microsoft.com/office/drawing/2014/main" id="{00000000-0008-0000-0600-0000A5010000}"/>
            </a:ext>
          </a:extLst>
        </xdr:cNvPr>
        <xdr:cNvCxnSpPr/>
      </xdr:nvCxnSpPr>
      <xdr:spPr>
        <a:xfrm>
          <a:off x="6972300" y="12870022"/>
          <a:ext cx="889000" cy="522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34013</xdr:rowOff>
    </xdr:from>
    <xdr:to>
      <xdr:col>41</xdr:col>
      <xdr:colOff>101600</xdr:colOff>
      <xdr:row>76</xdr:row>
      <xdr:rowOff>135613</xdr:rowOff>
    </xdr:to>
    <xdr:sp macro="" textlink="">
      <xdr:nvSpPr>
        <xdr:cNvPr id="422" name="フローチャート: 判断 421">
          <a:extLst>
            <a:ext uri="{FF2B5EF4-FFF2-40B4-BE49-F238E27FC236}">
              <a16:creationId xmlns:a16="http://schemas.microsoft.com/office/drawing/2014/main" id="{00000000-0008-0000-0600-0000A6010000}"/>
            </a:ext>
          </a:extLst>
        </xdr:cNvPr>
        <xdr:cNvSpPr/>
      </xdr:nvSpPr>
      <xdr:spPr>
        <a:xfrm>
          <a:off x="7810500" y="13064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152140</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594111" y="12839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108172</xdr:rowOff>
    </xdr:from>
    <xdr:to>
      <xdr:col>36</xdr:col>
      <xdr:colOff>165100</xdr:colOff>
      <xdr:row>77</xdr:row>
      <xdr:rowOff>38322</xdr:rowOff>
    </xdr:to>
    <xdr:sp macro="" textlink="">
      <xdr:nvSpPr>
        <xdr:cNvPr id="424" name="フローチャート: 判断 423">
          <a:extLst>
            <a:ext uri="{FF2B5EF4-FFF2-40B4-BE49-F238E27FC236}">
              <a16:creationId xmlns:a16="http://schemas.microsoft.com/office/drawing/2014/main" id="{00000000-0008-0000-0600-0000A8010000}"/>
            </a:ext>
          </a:extLst>
        </xdr:cNvPr>
        <xdr:cNvSpPr/>
      </xdr:nvSpPr>
      <xdr:spPr>
        <a:xfrm>
          <a:off x="6921500" y="13138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29449</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05111" y="13231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26698</xdr:rowOff>
    </xdr:from>
    <xdr:to>
      <xdr:col>55</xdr:col>
      <xdr:colOff>50800</xdr:colOff>
      <xdr:row>78</xdr:row>
      <xdr:rowOff>128298</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10426700" y="13399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113075</xdr:rowOff>
    </xdr:from>
    <xdr:ext cx="469744" cy="259045"/>
    <xdr:sp macro="" textlink="">
      <xdr:nvSpPr>
        <xdr:cNvPr id="432" name="普通建設事業費 （ うち新規整備　）該当値テキスト">
          <a:extLst>
            <a:ext uri="{FF2B5EF4-FFF2-40B4-BE49-F238E27FC236}">
              <a16:creationId xmlns:a16="http://schemas.microsoft.com/office/drawing/2014/main" id="{00000000-0008-0000-0600-0000B0010000}"/>
            </a:ext>
          </a:extLst>
        </xdr:cNvPr>
        <xdr:cNvSpPr txBox="1"/>
      </xdr:nvSpPr>
      <xdr:spPr>
        <a:xfrm>
          <a:off x="10528300" y="13314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59136</xdr:rowOff>
    </xdr:from>
    <xdr:to>
      <xdr:col>50</xdr:col>
      <xdr:colOff>165100</xdr:colOff>
      <xdr:row>77</xdr:row>
      <xdr:rowOff>160736</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9588500" y="1326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151863</xdr:rowOff>
    </xdr:from>
    <xdr:ext cx="469744"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9404428" y="13353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37556</xdr:rowOff>
    </xdr:from>
    <xdr:to>
      <xdr:col>46</xdr:col>
      <xdr:colOff>38100</xdr:colOff>
      <xdr:row>77</xdr:row>
      <xdr:rowOff>139156</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8699500" y="13239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130283</xdr:rowOff>
    </xdr:from>
    <xdr:ext cx="469744"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8515428" y="13331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139581</xdr:rowOff>
    </xdr:from>
    <xdr:to>
      <xdr:col>41</xdr:col>
      <xdr:colOff>101600</xdr:colOff>
      <xdr:row>78</xdr:row>
      <xdr:rowOff>69731</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7810500" y="13341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60858</xdr:rowOff>
    </xdr:from>
    <xdr:ext cx="469744"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7626428" y="13433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74</xdr:row>
      <xdr:rowOff>131922</xdr:rowOff>
    </xdr:from>
    <xdr:to>
      <xdr:col>36</xdr:col>
      <xdr:colOff>165100</xdr:colOff>
      <xdr:row>75</xdr:row>
      <xdr:rowOff>62072</xdr:rowOff>
    </xdr:to>
    <xdr:sp macro="" textlink="">
      <xdr:nvSpPr>
        <xdr:cNvPr id="439" name="楕円 438">
          <a:extLst>
            <a:ext uri="{FF2B5EF4-FFF2-40B4-BE49-F238E27FC236}">
              <a16:creationId xmlns:a16="http://schemas.microsoft.com/office/drawing/2014/main" id="{00000000-0008-0000-0600-0000B7010000}"/>
            </a:ext>
          </a:extLst>
        </xdr:cNvPr>
        <xdr:cNvSpPr/>
      </xdr:nvSpPr>
      <xdr:spPr>
        <a:xfrm>
          <a:off x="6921500" y="12819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73</xdr:row>
      <xdr:rowOff>78599</xdr:rowOff>
    </xdr:from>
    <xdr:ext cx="534377"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705111" y="12594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8" name="正方形/長方形 447">
          <a:extLst>
            <a:ext uri="{FF2B5EF4-FFF2-40B4-BE49-F238E27FC236}">
              <a16:creationId xmlns:a16="http://schemas.microsoft.com/office/drawing/2014/main" id="{00000000-0008-0000-0600-0000C0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5" name="普通建設事業費 （ うち更新整備　）グラフ枠">
          <a:extLst>
            <a:ext uri="{FF2B5EF4-FFF2-40B4-BE49-F238E27FC236}">
              <a16:creationId xmlns:a16="http://schemas.microsoft.com/office/drawing/2014/main" id="{00000000-0008-0000-0600-0000D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52620</xdr:rowOff>
    </xdr:from>
    <xdr:to>
      <xdr:col>54</xdr:col>
      <xdr:colOff>189865</xdr:colOff>
      <xdr:row>98</xdr:row>
      <xdr:rowOff>164241</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10475595" y="15483120"/>
          <a:ext cx="1270" cy="14832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168068</xdr:rowOff>
    </xdr:from>
    <xdr:ext cx="469744" cy="259045"/>
    <xdr:sp macro="" textlink="">
      <xdr:nvSpPr>
        <xdr:cNvPr id="467" name="普通建設事業費 （ うち更新整備　）最小値テキスト">
          <a:extLst>
            <a:ext uri="{FF2B5EF4-FFF2-40B4-BE49-F238E27FC236}">
              <a16:creationId xmlns:a16="http://schemas.microsoft.com/office/drawing/2014/main" id="{00000000-0008-0000-0600-0000D3010000}"/>
            </a:ext>
          </a:extLst>
        </xdr:cNvPr>
        <xdr:cNvSpPr txBox="1"/>
      </xdr:nvSpPr>
      <xdr:spPr>
        <a:xfrm>
          <a:off x="10528300" y="169701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164241</xdr:rowOff>
    </xdr:from>
    <xdr:to>
      <xdr:col>55</xdr:col>
      <xdr:colOff>88900</xdr:colOff>
      <xdr:row>98</xdr:row>
      <xdr:rowOff>164241</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10388600" y="169663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170747</xdr:rowOff>
    </xdr:from>
    <xdr:ext cx="534377" cy="259045"/>
    <xdr:sp macro="" textlink="">
      <xdr:nvSpPr>
        <xdr:cNvPr id="469" name="普通建設事業費 （ うち更新整備　）最大値テキスト">
          <a:extLst>
            <a:ext uri="{FF2B5EF4-FFF2-40B4-BE49-F238E27FC236}">
              <a16:creationId xmlns:a16="http://schemas.microsoft.com/office/drawing/2014/main" id="{00000000-0008-0000-0600-0000D5010000}"/>
            </a:ext>
          </a:extLst>
        </xdr:cNvPr>
        <xdr:cNvSpPr txBox="1"/>
      </xdr:nvSpPr>
      <xdr:spPr>
        <a:xfrm>
          <a:off x="10528300" y="15258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52620</xdr:rowOff>
    </xdr:from>
    <xdr:to>
      <xdr:col>55</xdr:col>
      <xdr:colOff>88900</xdr:colOff>
      <xdr:row>90</xdr:row>
      <xdr:rowOff>52620</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a:off x="10388600" y="15483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46056</xdr:rowOff>
    </xdr:from>
    <xdr:to>
      <xdr:col>55</xdr:col>
      <xdr:colOff>0</xdr:colOff>
      <xdr:row>97</xdr:row>
      <xdr:rowOff>51053</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flipV="1">
          <a:off x="9639300" y="16676706"/>
          <a:ext cx="838200" cy="4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35980</xdr:rowOff>
    </xdr:from>
    <xdr:ext cx="534377" cy="259045"/>
    <xdr:sp macro="" textlink="">
      <xdr:nvSpPr>
        <xdr:cNvPr id="472" name="普通建設事業費 （ うち更新整備　）平均値テキスト">
          <a:extLst>
            <a:ext uri="{FF2B5EF4-FFF2-40B4-BE49-F238E27FC236}">
              <a16:creationId xmlns:a16="http://schemas.microsoft.com/office/drawing/2014/main" id="{00000000-0008-0000-0600-0000D8010000}"/>
            </a:ext>
          </a:extLst>
        </xdr:cNvPr>
        <xdr:cNvSpPr txBox="1"/>
      </xdr:nvSpPr>
      <xdr:spPr>
        <a:xfrm>
          <a:off x="10528300" y="163237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13103</xdr:rowOff>
    </xdr:from>
    <xdr:to>
      <xdr:col>55</xdr:col>
      <xdr:colOff>50800</xdr:colOff>
      <xdr:row>96</xdr:row>
      <xdr:rowOff>114703</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10426700" y="16472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48489</xdr:rowOff>
    </xdr:from>
    <xdr:to>
      <xdr:col>50</xdr:col>
      <xdr:colOff>114300</xdr:colOff>
      <xdr:row>97</xdr:row>
      <xdr:rowOff>51053</xdr:rowOff>
    </xdr:to>
    <xdr:cxnSp macro="">
      <xdr:nvCxnSpPr>
        <xdr:cNvPr id="474" name="直線コネクタ 473">
          <a:extLst>
            <a:ext uri="{FF2B5EF4-FFF2-40B4-BE49-F238E27FC236}">
              <a16:creationId xmlns:a16="http://schemas.microsoft.com/office/drawing/2014/main" id="{00000000-0008-0000-0600-0000DA010000}"/>
            </a:ext>
          </a:extLst>
        </xdr:cNvPr>
        <xdr:cNvCxnSpPr/>
      </xdr:nvCxnSpPr>
      <xdr:spPr>
        <a:xfrm>
          <a:off x="8750300" y="16679139"/>
          <a:ext cx="889000" cy="2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34837</xdr:rowOff>
    </xdr:from>
    <xdr:to>
      <xdr:col>50</xdr:col>
      <xdr:colOff>165100</xdr:colOff>
      <xdr:row>96</xdr:row>
      <xdr:rowOff>136437</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9588500" y="16494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152964</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372111" y="16269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48489</xdr:rowOff>
    </xdr:from>
    <xdr:to>
      <xdr:col>45</xdr:col>
      <xdr:colOff>177800</xdr:colOff>
      <xdr:row>97</xdr:row>
      <xdr:rowOff>100707</xdr:rowOff>
    </xdr:to>
    <xdr:cxnSp macro="">
      <xdr:nvCxnSpPr>
        <xdr:cNvPr id="477" name="直線コネクタ 476">
          <a:extLst>
            <a:ext uri="{FF2B5EF4-FFF2-40B4-BE49-F238E27FC236}">
              <a16:creationId xmlns:a16="http://schemas.microsoft.com/office/drawing/2014/main" id="{00000000-0008-0000-0600-0000DD010000}"/>
            </a:ext>
          </a:extLst>
        </xdr:cNvPr>
        <xdr:cNvCxnSpPr/>
      </xdr:nvCxnSpPr>
      <xdr:spPr>
        <a:xfrm flipV="1">
          <a:off x="7861300" y="16679139"/>
          <a:ext cx="889000" cy="52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136024</xdr:rowOff>
    </xdr:from>
    <xdr:to>
      <xdr:col>46</xdr:col>
      <xdr:colOff>38100</xdr:colOff>
      <xdr:row>96</xdr:row>
      <xdr:rowOff>66174</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8699500" y="16423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82701</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483111" y="16199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160536</xdr:rowOff>
    </xdr:from>
    <xdr:to>
      <xdr:col>41</xdr:col>
      <xdr:colOff>50800</xdr:colOff>
      <xdr:row>97</xdr:row>
      <xdr:rowOff>100707</xdr:rowOff>
    </xdr:to>
    <xdr:cxnSp macro="">
      <xdr:nvCxnSpPr>
        <xdr:cNvPr id="480" name="直線コネクタ 479">
          <a:extLst>
            <a:ext uri="{FF2B5EF4-FFF2-40B4-BE49-F238E27FC236}">
              <a16:creationId xmlns:a16="http://schemas.microsoft.com/office/drawing/2014/main" id="{00000000-0008-0000-0600-0000E0010000}"/>
            </a:ext>
          </a:extLst>
        </xdr:cNvPr>
        <xdr:cNvCxnSpPr/>
      </xdr:nvCxnSpPr>
      <xdr:spPr>
        <a:xfrm>
          <a:off x="6972300" y="16619736"/>
          <a:ext cx="889000" cy="111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164991</xdr:rowOff>
    </xdr:from>
    <xdr:to>
      <xdr:col>41</xdr:col>
      <xdr:colOff>101600</xdr:colOff>
      <xdr:row>96</xdr:row>
      <xdr:rowOff>95141</xdr:rowOff>
    </xdr:to>
    <xdr:sp macro="" textlink="">
      <xdr:nvSpPr>
        <xdr:cNvPr id="481" name="フローチャート: 判断 480">
          <a:extLst>
            <a:ext uri="{FF2B5EF4-FFF2-40B4-BE49-F238E27FC236}">
              <a16:creationId xmlns:a16="http://schemas.microsoft.com/office/drawing/2014/main" id="{00000000-0008-0000-0600-0000E1010000}"/>
            </a:ext>
          </a:extLst>
        </xdr:cNvPr>
        <xdr:cNvSpPr/>
      </xdr:nvSpPr>
      <xdr:spPr>
        <a:xfrm>
          <a:off x="7810500" y="16452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111668</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594111" y="16227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68376</xdr:rowOff>
    </xdr:from>
    <xdr:to>
      <xdr:col>36</xdr:col>
      <xdr:colOff>165100</xdr:colOff>
      <xdr:row>96</xdr:row>
      <xdr:rowOff>169976</xdr:rowOff>
    </xdr:to>
    <xdr:sp macro="" textlink="">
      <xdr:nvSpPr>
        <xdr:cNvPr id="483" name="フローチャート: 判断 482">
          <a:extLst>
            <a:ext uri="{FF2B5EF4-FFF2-40B4-BE49-F238E27FC236}">
              <a16:creationId xmlns:a16="http://schemas.microsoft.com/office/drawing/2014/main" id="{00000000-0008-0000-0600-0000E3010000}"/>
            </a:ext>
          </a:extLst>
        </xdr:cNvPr>
        <xdr:cNvSpPr/>
      </xdr:nvSpPr>
      <xdr:spPr>
        <a:xfrm>
          <a:off x="6921500" y="16527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15053</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05111" y="16302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166706</xdr:rowOff>
    </xdr:from>
    <xdr:to>
      <xdr:col>55</xdr:col>
      <xdr:colOff>50800</xdr:colOff>
      <xdr:row>97</xdr:row>
      <xdr:rowOff>96856</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10426700" y="16625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145133</xdr:rowOff>
    </xdr:from>
    <xdr:ext cx="534377" cy="259045"/>
    <xdr:sp macro="" textlink="">
      <xdr:nvSpPr>
        <xdr:cNvPr id="491" name="普通建設事業費 （ うち更新整備　）該当値テキスト">
          <a:extLst>
            <a:ext uri="{FF2B5EF4-FFF2-40B4-BE49-F238E27FC236}">
              <a16:creationId xmlns:a16="http://schemas.microsoft.com/office/drawing/2014/main" id="{00000000-0008-0000-0600-0000EB010000}"/>
            </a:ext>
          </a:extLst>
        </xdr:cNvPr>
        <xdr:cNvSpPr txBox="1"/>
      </xdr:nvSpPr>
      <xdr:spPr>
        <a:xfrm>
          <a:off x="10528300" y="16604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253</xdr:rowOff>
    </xdr:from>
    <xdr:to>
      <xdr:col>50</xdr:col>
      <xdr:colOff>165100</xdr:colOff>
      <xdr:row>97</xdr:row>
      <xdr:rowOff>101853</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9588500" y="16630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92980</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9372111" y="16723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169139</xdr:rowOff>
    </xdr:from>
    <xdr:to>
      <xdr:col>46</xdr:col>
      <xdr:colOff>38100</xdr:colOff>
      <xdr:row>97</xdr:row>
      <xdr:rowOff>99289</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8699500" y="16628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90416</xdr:rowOff>
    </xdr:from>
    <xdr:ext cx="534377"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8483111" y="16721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49907</xdr:rowOff>
    </xdr:from>
    <xdr:to>
      <xdr:col>41</xdr:col>
      <xdr:colOff>101600</xdr:colOff>
      <xdr:row>97</xdr:row>
      <xdr:rowOff>151507</xdr:rowOff>
    </xdr:to>
    <xdr:sp macro="" textlink="">
      <xdr:nvSpPr>
        <xdr:cNvPr id="496" name="楕円 495">
          <a:extLst>
            <a:ext uri="{FF2B5EF4-FFF2-40B4-BE49-F238E27FC236}">
              <a16:creationId xmlns:a16="http://schemas.microsoft.com/office/drawing/2014/main" id="{00000000-0008-0000-0600-0000F0010000}"/>
            </a:ext>
          </a:extLst>
        </xdr:cNvPr>
        <xdr:cNvSpPr/>
      </xdr:nvSpPr>
      <xdr:spPr>
        <a:xfrm>
          <a:off x="7810500" y="16680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142634</xdr:rowOff>
    </xdr:from>
    <xdr:ext cx="534377"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7594111" y="16773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109736</xdr:rowOff>
    </xdr:from>
    <xdr:to>
      <xdr:col>36</xdr:col>
      <xdr:colOff>165100</xdr:colOff>
      <xdr:row>97</xdr:row>
      <xdr:rowOff>39886</xdr:rowOff>
    </xdr:to>
    <xdr:sp macro="" textlink="">
      <xdr:nvSpPr>
        <xdr:cNvPr id="498" name="楕円 497">
          <a:extLst>
            <a:ext uri="{FF2B5EF4-FFF2-40B4-BE49-F238E27FC236}">
              <a16:creationId xmlns:a16="http://schemas.microsoft.com/office/drawing/2014/main" id="{00000000-0008-0000-0600-0000F2010000}"/>
            </a:ext>
          </a:extLst>
        </xdr:cNvPr>
        <xdr:cNvSpPr/>
      </xdr:nvSpPr>
      <xdr:spPr>
        <a:xfrm>
          <a:off x="6921500" y="16568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31013</xdr:rowOff>
    </xdr:from>
    <xdr:ext cx="534377"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6705111" y="16661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6" name="正方形/長方形 505">
          <a:extLst>
            <a:ext uri="{FF2B5EF4-FFF2-40B4-BE49-F238E27FC236}">
              <a16:creationId xmlns:a16="http://schemas.microsoft.com/office/drawing/2014/main" id="{00000000-0008-0000-0600-0000FA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7" name="正方形/長方形 506">
          <a:extLst>
            <a:ext uri="{FF2B5EF4-FFF2-40B4-BE49-F238E27FC236}">
              <a16:creationId xmlns:a16="http://schemas.microsoft.com/office/drawing/2014/main" id="{00000000-0008-0000-0600-0000FB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0" name="災害復旧事業費グラフ枠">
          <a:extLst>
            <a:ext uri="{FF2B5EF4-FFF2-40B4-BE49-F238E27FC236}">
              <a16:creationId xmlns:a16="http://schemas.microsoft.com/office/drawing/2014/main" id="{00000000-0008-0000-0600-000008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112748</xdr:rowOff>
    </xdr:from>
    <xdr:to>
      <xdr:col>85</xdr:col>
      <xdr:colOff>126364</xdr:colOff>
      <xdr:row>38</xdr:row>
      <xdr:rowOff>139700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flipV="1">
          <a:off x="16317595" y="5427698"/>
          <a:ext cx="1269" cy="12271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22" name="災害復旧事業費最小値テキスト">
          <a:extLst>
            <a:ext uri="{FF2B5EF4-FFF2-40B4-BE49-F238E27FC236}">
              <a16:creationId xmlns:a16="http://schemas.microsoft.com/office/drawing/2014/main" id="{00000000-0008-0000-0600-00000A02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59425</xdr:rowOff>
    </xdr:from>
    <xdr:ext cx="534377" cy="259045"/>
    <xdr:sp macro="" textlink="">
      <xdr:nvSpPr>
        <xdr:cNvPr id="524" name="災害復旧事業費最大値テキスト">
          <a:extLst>
            <a:ext uri="{FF2B5EF4-FFF2-40B4-BE49-F238E27FC236}">
              <a16:creationId xmlns:a16="http://schemas.microsoft.com/office/drawing/2014/main" id="{00000000-0008-0000-0600-00000C020000}"/>
            </a:ext>
          </a:extLst>
        </xdr:cNvPr>
        <xdr:cNvSpPr txBox="1"/>
      </xdr:nvSpPr>
      <xdr:spPr>
        <a:xfrm>
          <a:off x="16370300" y="5202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53,679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112748</xdr:rowOff>
    </xdr:from>
    <xdr:to>
      <xdr:col>86</xdr:col>
      <xdr:colOff>25400</xdr:colOff>
      <xdr:row>31</xdr:row>
      <xdr:rowOff>112748</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6230600" y="54276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54764</xdr:rowOff>
    </xdr:from>
    <xdr:ext cx="469744" cy="259045"/>
    <xdr:sp macro="" textlink="">
      <xdr:nvSpPr>
        <xdr:cNvPr id="527" name="災害復旧事業費平均値テキスト">
          <a:extLst>
            <a:ext uri="{FF2B5EF4-FFF2-40B4-BE49-F238E27FC236}">
              <a16:creationId xmlns:a16="http://schemas.microsoft.com/office/drawing/2014/main" id="{00000000-0008-0000-0600-00000F020000}"/>
            </a:ext>
          </a:extLst>
        </xdr:cNvPr>
        <xdr:cNvSpPr txBox="1"/>
      </xdr:nvSpPr>
      <xdr:spPr>
        <a:xfrm>
          <a:off x="16370300" y="639841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31887</xdr:rowOff>
    </xdr:from>
    <xdr:to>
      <xdr:col>85</xdr:col>
      <xdr:colOff>177800</xdr:colOff>
      <xdr:row>38</xdr:row>
      <xdr:rowOff>133487</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6268700" y="6546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34127</xdr:rowOff>
    </xdr:from>
    <xdr:to>
      <xdr:col>81</xdr:col>
      <xdr:colOff>101600</xdr:colOff>
      <xdr:row>38</xdr:row>
      <xdr:rowOff>135727</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5430500" y="6549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152254</xdr:rowOff>
    </xdr:from>
    <xdr:ext cx="469744"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46428" y="6324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32" name="直線コネクタ 531">
          <a:extLst>
            <a:ext uri="{FF2B5EF4-FFF2-40B4-BE49-F238E27FC236}">
              <a16:creationId xmlns:a16="http://schemas.microsoft.com/office/drawing/2014/main" id="{00000000-0008-0000-0600-000014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161915</xdr:rowOff>
    </xdr:from>
    <xdr:to>
      <xdr:col>76</xdr:col>
      <xdr:colOff>165100</xdr:colOff>
      <xdr:row>38</xdr:row>
      <xdr:rowOff>92065</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4541500" y="6505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108592</xdr:rowOff>
    </xdr:from>
    <xdr:ext cx="469744"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357428" y="62807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35" name="直線コネクタ 534">
          <a:extLst>
            <a:ext uri="{FF2B5EF4-FFF2-40B4-BE49-F238E27FC236}">
              <a16:creationId xmlns:a16="http://schemas.microsoft.com/office/drawing/2014/main" id="{00000000-0008-0000-0600-000017020000}"/>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12684</xdr:rowOff>
    </xdr:from>
    <xdr:to>
      <xdr:col>72</xdr:col>
      <xdr:colOff>38100</xdr:colOff>
      <xdr:row>38</xdr:row>
      <xdr:rowOff>114284</xdr:rowOff>
    </xdr:to>
    <xdr:sp macro="" textlink="">
      <xdr:nvSpPr>
        <xdr:cNvPr id="536" name="フローチャート: 判断 535">
          <a:extLst>
            <a:ext uri="{FF2B5EF4-FFF2-40B4-BE49-F238E27FC236}">
              <a16:creationId xmlns:a16="http://schemas.microsoft.com/office/drawing/2014/main" id="{00000000-0008-0000-0600-000018020000}"/>
            </a:ext>
          </a:extLst>
        </xdr:cNvPr>
        <xdr:cNvSpPr/>
      </xdr:nvSpPr>
      <xdr:spPr>
        <a:xfrm>
          <a:off x="13652500" y="6527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130812</xdr:rowOff>
    </xdr:from>
    <xdr:ext cx="469744"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3468428" y="6303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39157</xdr:rowOff>
    </xdr:from>
    <xdr:to>
      <xdr:col>67</xdr:col>
      <xdr:colOff>101600</xdr:colOff>
      <xdr:row>38</xdr:row>
      <xdr:rowOff>140757</xdr:rowOff>
    </xdr:to>
    <xdr:sp macro="" textlink="">
      <xdr:nvSpPr>
        <xdr:cNvPr id="538" name="フローチャート: 判断 537">
          <a:extLst>
            <a:ext uri="{FF2B5EF4-FFF2-40B4-BE49-F238E27FC236}">
              <a16:creationId xmlns:a16="http://schemas.microsoft.com/office/drawing/2014/main" id="{00000000-0008-0000-0600-00001A020000}"/>
            </a:ext>
          </a:extLst>
        </xdr:cNvPr>
        <xdr:cNvSpPr/>
      </xdr:nvSpPr>
      <xdr:spPr>
        <a:xfrm>
          <a:off x="12763500" y="6554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157284</xdr:rowOff>
    </xdr:from>
    <xdr:ext cx="469744"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2579428" y="6329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10314</xdr:rowOff>
    </xdr:from>
    <xdr:ext cx="249299" cy="259045"/>
    <xdr:sp macro="" textlink="">
      <xdr:nvSpPr>
        <xdr:cNvPr id="546" name="災害復旧事業費該当値テキスト">
          <a:extLst>
            <a:ext uri="{FF2B5EF4-FFF2-40B4-BE49-F238E27FC236}">
              <a16:creationId xmlns:a16="http://schemas.microsoft.com/office/drawing/2014/main" id="{00000000-0008-0000-0600-000022020000}"/>
            </a:ext>
          </a:extLst>
        </xdr:cNvPr>
        <xdr:cNvSpPr txBox="1"/>
      </xdr:nvSpPr>
      <xdr:spPr>
        <a:xfrm>
          <a:off x="16370300" y="652541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53" name="楕円 552">
          <a:extLst>
            <a:ext uri="{FF2B5EF4-FFF2-40B4-BE49-F238E27FC236}">
              <a16:creationId xmlns:a16="http://schemas.microsoft.com/office/drawing/2014/main" id="{00000000-0008-0000-0600-000029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失業対策事業費グラフ枠">
          <a:extLst>
            <a:ext uri="{FF2B5EF4-FFF2-40B4-BE49-F238E27FC236}">
              <a16:creationId xmlns:a16="http://schemas.microsoft.com/office/drawing/2014/main" id="{00000000-0008-0000-0600-00003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1" name="失業対策事業費最小値テキスト">
          <a:extLst>
            <a:ext uri="{FF2B5EF4-FFF2-40B4-BE49-F238E27FC236}">
              <a16:creationId xmlns:a16="http://schemas.microsoft.com/office/drawing/2014/main" id="{00000000-0008-0000-0600-00003B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3" name="失業対策事業費最大値テキスト">
          <a:extLst>
            <a:ext uri="{FF2B5EF4-FFF2-40B4-BE49-F238E27FC236}">
              <a16:creationId xmlns:a16="http://schemas.microsoft.com/office/drawing/2014/main" id="{00000000-0008-0000-0600-00003D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6" name="失業対策事業費平均値テキスト">
          <a:extLst>
            <a:ext uri="{FF2B5EF4-FFF2-40B4-BE49-F238E27FC236}">
              <a16:creationId xmlns:a16="http://schemas.microsoft.com/office/drawing/2014/main" id="{00000000-0008-0000-0600-000040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1" name="直線コネクタ 580">
          <a:extLst>
            <a:ext uri="{FF2B5EF4-FFF2-40B4-BE49-F238E27FC236}">
              <a16:creationId xmlns:a16="http://schemas.microsoft.com/office/drawing/2014/main" id="{00000000-0008-0000-0600-000045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4" name="直線コネクタ 583">
          <a:extLst>
            <a:ext uri="{FF2B5EF4-FFF2-40B4-BE49-F238E27FC236}">
              <a16:creationId xmlns:a16="http://schemas.microsoft.com/office/drawing/2014/main" id="{00000000-0008-0000-0600-000048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5" name="フローチャート: 判断 584">
          <a:extLst>
            <a:ext uri="{FF2B5EF4-FFF2-40B4-BE49-F238E27FC236}">
              <a16:creationId xmlns:a16="http://schemas.microsoft.com/office/drawing/2014/main" id="{00000000-0008-0000-0600-000049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7" name="フローチャート: 判断 586">
          <a:extLst>
            <a:ext uri="{FF2B5EF4-FFF2-40B4-BE49-F238E27FC236}">
              <a16:creationId xmlns:a16="http://schemas.microsoft.com/office/drawing/2014/main" id="{00000000-0008-0000-0600-00004B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5" name="失業対策事業費該当値テキスト">
          <a:extLst>
            <a:ext uri="{FF2B5EF4-FFF2-40B4-BE49-F238E27FC236}">
              <a16:creationId xmlns:a16="http://schemas.microsoft.com/office/drawing/2014/main" id="{00000000-0008-0000-0600-000053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公債費グラフ枠">
          <a:extLst>
            <a:ext uri="{FF2B5EF4-FFF2-40B4-BE49-F238E27FC236}">
              <a16:creationId xmlns:a16="http://schemas.microsoft.com/office/drawing/2014/main" id="{00000000-0008-0000-06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1936</xdr:rowOff>
    </xdr:from>
    <xdr:to>
      <xdr:col>85</xdr:col>
      <xdr:colOff>126364</xdr:colOff>
      <xdr:row>78</xdr:row>
      <xdr:rowOff>107843</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6317595" y="12003436"/>
          <a:ext cx="1269" cy="14775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111670</xdr:rowOff>
    </xdr:from>
    <xdr:ext cx="469744" cy="259045"/>
    <xdr:sp macro="" textlink="">
      <xdr:nvSpPr>
        <xdr:cNvPr id="630" name="公債費最小値テキスト">
          <a:extLst>
            <a:ext uri="{FF2B5EF4-FFF2-40B4-BE49-F238E27FC236}">
              <a16:creationId xmlns:a16="http://schemas.microsoft.com/office/drawing/2014/main" id="{00000000-0008-0000-0600-000076020000}"/>
            </a:ext>
          </a:extLst>
        </xdr:cNvPr>
        <xdr:cNvSpPr txBox="1"/>
      </xdr:nvSpPr>
      <xdr:spPr>
        <a:xfrm>
          <a:off x="16370300" y="13484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107843</xdr:rowOff>
    </xdr:from>
    <xdr:to>
      <xdr:col>86</xdr:col>
      <xdr:colOff>25400</xdr:colOff>
      <xdr:row>78</xdr:row>
      <xdr:rowOff>107843</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6230600" y="134809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120063</xdr:rowOff>
    </xdr:from>
    <xdr:ext cx="599010" cy="259045"/>
    <xdr:sp macro="" textlink="">
      <xdr:nvSpPr>
        <xdr:cNvPr id="632" name="公債費最大値テキスト">
          <a:extLst>
            <a:ext uri="{FF2B5EF4-FFF2-40B4-BE49-F238E27FC236}">
              <a16:creationId xmlns:a16="http://schemas.microsoft.com/office/drawing/2014/main" id="{00000000-0008-0000-0600-000078020000}"/>
            </a:ext>
          </a:extLst>
        </xdr:cNvPr>
        <xdr:cNvSpPr txBox="1"/>
      </xdr:nvSpPr>
      <xdr:spPr>
        <a:xfrm>
          <a:off x="16370300" y="11778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100,437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1936</xdr:rowOff>
    </xdr:from>
    <xdr:to>
      <xdr:col>86</xdr:col>
      <xdr:colOff>25400</xdr:colOff>
      <xdr:row>70</xdr:row>
      <xdr:rowOff>1936</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6230600" y="12003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148827</xdr:rowOff>
    </xdr:from>
    <xdr:to>
      <xdr:col>85</xdr:col>
      <xdr:colOff>127000</xdr:colOff>
      <xdr:row>74</xdr:row>
      <xdr:rowOff>152110</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5481300" y="12836127"/>
          <a:ext cx="838200" cy="3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6830</xdr:rowOff>
    </xdr:from>
    <xdr:ext cx="534377" cy="259045"/>
    <xdr:sp macro="" textlink="">
      <xdr:nvSpPr>
        <xdr:cNvPr id="635" name="公債費平均値テキスト">
          <a:extLst>
            <a:ext uri="{FF2B5EF4-FFF2-40B4-BE49-F238E27FC236}">
              <a16:creationId xmlns:a16="http://schemas.microsoft.com/office/drawing/2014/main" id="{00000000-0008-0000-0600-00007B020000}"/>
            </a:ext>
          </a:extLst>
        </xdr:cNvPr>
        <xdr:cNvSpPr txBox="1"/>
      </xdr:nvSpPr>
      <xdr:spPr>
        <a:xfrm>
          <a:off x="16370300" y="128655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28403</xdr:rowOff>
    </xdr:from>
    <xdr:to>
      <xdr:col>85</xdr:col>
      <xdr:colOff>177800</xdr:colOff>
      <xdr:row>75</xdr:row>
      <xdr:rowOff>130003</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6268700" y="12887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89685</xdr:rowOff>
    </xdr:from>
    <xdr:to>
      <xdr:col>81</xdr:col>
      <xdr:colOff>50800</xdr:colOff>
      <xdr:row>74</xdr:row>
      <xdr:rowOff>148827</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a:off x="14592300" y="12776985"/>
          <a:ext cx="889000" cy="59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23880</xdr:rowOff>
    </xdr:from>
    <xdr:to>
      <xdr:col>81</xdr:col>
      <xdr:colOff>101600</xdr:colOff>
      <xdr:row>75</xdr:row>
      <xdr:rowOff>125480</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5430500" y="12882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116606</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5214111" y="12975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33466</xdr:rowOff>
    </xdr:from>
    <xdr:to>
      <xdr:col>76</xdr:col>
      <xdr:colOff>114300</xdr:colOff>
      <xdr:row>74</xdr:row>
      <xdr:rowOff>89685</xdr:rowOff>
    </xdr:to>
    <xdr:cxnSp macro="">
      <xdr:nvCxnSpPr>
        <xdr:cNvPr id="640" name="直線コネクタ 639">
          <a:extLst>
            <a:ext uri="{FF2B5EF4-FFF2-40B4-BE49-F238E27FC236}">
              <a16:creationId xmlns:a16="http://schemas.microsoft.com/office/drawing/2014/main" id="{00000000-0008-0000-0600-000080020000}"/>
            </a:ext>
          </a:extLst>
        </xdr:cNvPr>
        <xdr:cNvCxnSpPr/>
      </xdr:nvCxnSpPr>
      <xdr:spPr>
        <a:xfrm>
          <a:off x="13703300" y="12720766"/>
          <a:ext cx="889000" cy="56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85553</xdr:rowOff>
    </xdr:from>
    <xdr:to>
      <xdr:col>76</xdr:col>
      <xdr:colOff>165100</xdr:colOff>
      <xdr:row>76</xdr:row>
      <xdr:rowOff>15703</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4541500" y="12944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6830</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325111" y="13037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72</xdr:row>
      <xdr:rowOff>155947</xdr:rowOff>
    </xdr:from>
    <xdr:to>
      <xdr:col>71</xdr:col>
      <xdr:colOff>177800</xdr:colOff>
      <xdr:row>74</xdr:row>
      <xdr:rowOff>33466</xdr:rowOff>
    </xdr:to>
    <xdr:cxnSp macro="">
      <xdr:nvCxnSpPr>
        <xdr:cNvPr id="643" name="直線コネクタ 642">
          <a:extLst>
            <a:ext uri="{FF2B5EF4-FFF2-40B4-BE49-F238E27FC236}">
              <a16:creationId xmlns:a16="http://schemas.microsoft.com/office/drawing/2014/main" id="{00000000-0008-0000-0600-000083020000}"/>
            </a:ext>
          </a:extLst>
        </xdr:cNvPr>
        <xdr:cNvCxnSpPr/>
      </xdr:nvCxnSpPr>
      <xdr:spPr>
        <a:xfrm>
          <a:off x="12814300" y="12500347"/>
          <a:ext cx="889000" cy="220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74906</xdr:rowOff>
    </xdr:from>
    <xdr:to>
      <xdr:col>72</xdr:col>
      <xdr:colOff>38100</xdr:colOff>
      <xdr:row>76</xdr:row>
      <xdr:rowOff>5057</xdr:rowOff>
    </xdr:to>
    <xdr:sp macro="" textlink="">
      <xdr:nvSpPr>
        <xdr:cNvPr id="644" name="フローチャート: 判断 643">
          <a:extLst>
            <a:ext uri="{FF2B5EF4-FFF2-40B4-BE49-F238E27FC236}">
              <a16:creationId xmlns:a16="http://schemas.microsoft.com/office/drawing/2014/main" id="{00000000-0008-0000-0600-000084020000}"/>
            </a:ext>
          </a:extLst>
        </xdr:cNvPr>
        <xdr:cNvSpPr/>
      </xdr:nvSpPr>
      <xdr:spPr>
        <a:xfrm>
          <a:off x="13652500" y="1293365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167634</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3436111" y="13026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65273</xdr:rowOff>
    </xdr:from>
    <xdr:to>
      <xdr:col>67</xdr:col>
      <xdr:colOff>101600</xdr:colOff>
      <xdr:row>75</xdr:row>
      <xdr:rowOff>166874</xdr:rowOff>
    </xdr:to>
    <xdr:sp macro="" textlink="">
      <xdr:nvSpPr>
        <xdr:cNvPr id="646" name="フローチャート: 判断 645">
          <a:extLst>
            <a:ext uri="{FF2B5EF4-FFF2-40B4-BE49-F238E27FC236}">
              <a16:creationId xmlns:a16="http://schemas.microsoft.com/office/drawing/2014/main" id="{00000000-0008-0000-0600-000086020000}"/>
            </a:ext>
          </a:extLst>
        </xdr:cNvPr>
        <xdr:cNvSpPr/>
      </xdr:nvSpPr>
      <xdr:spPr>
        <a:xfrm>
          <a:off x="12763500" y="1292402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157999</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547111" y="13016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101310</xdr:rowOff>
    </xdr:from>
    <xdr:to>
      <xdr:col>85</xdr:col>
      <xdr:colOff>177800</xdr:colOff>
      <xdr:row>75</xdr:row>
      <xdr:rowOff>31460</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6268700" y="12788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124187</xdr:rowOff>
    </xdr:from>
    <xdr:ext cx="534377" cy="259045"/>
    <xdr:sp macro="" textlink="">
      <xdr:nvSpPr>
        <xdr:cNvPr id="654" name="公債費該当値テキスト">
          <a:extLst>
            <a:ext uri="{FF2B5EF4-FFF2-40B4-BE49-F238E27FC236}">
              <a16:creationId xmlns:a16="http://schemas.microsoft.com/office/drawing/2014/main" id="{00000000-0008-0000-0600-00008E020000}"/>
            </a:ext>
          </a:extLst>
        </xdr:cNvPr>
        <xdr:cNvSpPr txBox="1"/>
      </xdr:nvSpPr>
      <xdr:spPr>
        <a:xfrm>
          <a:off x="16370300" y="12640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98027</xdr:rowOff>
    </xdr:from>
    <xdr:to>
      <xdr:col>81</xdr:col>
      <xdr:colOff>101600</xdr:colOff>
      <xdr:row>75</xdr:row>
      <xdr:rowOff>28177</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5430500" y="12785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44704</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5214111" y="12560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38885</xdr:rowOff>
    </xdr:from>
    <xdr:to>
      <xdr:col>76</xdr:col>
      <xdr:colOff>165100</xdr:colOff>
      <xdr:row>74</xdr:row>
      <xdr:rowOff>140485</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4541500" y="12726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72</xdr:row>
      <xdr:rowOff>157012</xdr:rowOff>
    </xdr:from>
    <xdr:ext cx="534377"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4325111" y="12501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73</xdr:row>
      <xdr:rowOff>154116</xdr:rowOff>
    </xdr:from>
    <xdr:to>
      <xdr:col>72</xdr:col>
      <xdr:colOff>38100</xdr:colOff>
      <xdr:row>74</xdr:row>
      <xdr:rowOff>84266</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3652500" y="12669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72</xdr:row>
      <xdr:rowOff>100793</xdr:rowOff>
    </xdr:from>
    <xdr:ext cx="534377"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3436111" y="12445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72</xdr:row>
      <xdr:rowOff>105147</xdr:rowOff>
    </xdr:from>
    <xdr:to>
      <xdr:col>67</xdr:col>
      <xdr:colOff>101600</xdr:colOff>
      <xdr:row>73</xdr:row>
      <xdr:rowOff>35297</xdr:rowOff>
    </xdr:to>
    <xdr:sp macro="" textlink="">
      <xdr:nvSpPr>
        <xdr:cNvPr id="661" name="楕円 660">
          <a:extLst>
            <a:ext uri="{FF2B5EF4-FFF2-40B4-BE49-F238E27FC236}">
              <a16:creationId xmlns:a16="http://schemas.microsoft.com/office/drawing/2014/main" id="{00000000-0008-0000-0600-000095020000}"/>
            </a:ext>
          </a:extLst>
        </xdr:cNvPr>
        <xdr:cNvSpPr/>
      </xdr:nvSpPr>
      <xdr:spPr>
        <a:xfrm>
          <a:off x="12763500" y="12449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71</xdr:row>
      <xdr:rowOff>51824</xdr:rowOff>
    </xdr:from>
    <xdr:ext cx="534377"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547111" y="12224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5" name="積立金グラフ枠">
          <a:extLst>
            <a:ext uri="{FF2B5EF4-FFF2-40B4-BE49-F238E27FC236}">
              <a16:creationId xmlns:a16="http://schemas.microsoft.com/office/drawing/2014/main" id="{00000000-0008-0000-0600-0000A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148210</xdr:rowOff>
    </xdr:from>
    <xdr:to>
      <xdr:col>85</xdr:col>
      <xdr:colOff>126364</xdr:colOff>
      <xdr:row>99</xdr:row>
      <xdr:rowOff>27953</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6317595" y="15578710"/>
          <a:ext cx="1269" cy="14227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31780</xdr:rowOff>
    </xdr:from>
    <xdr:ext cx="469744" cy="259045"/>
    <xdr:sp macro="" textlink="">
      <xdr:nvSpPr>
        <xdr:cNvPr id="687" name="積立金最小値テキスト">
          <a:extLst>
            <a:ext uri="{FF2B5EF4-FFF2-40B4-BE49-F238E27FC236}">
              <a16:creationId xmlns:a16="http://schemas.microsoft.com/office/drawing/2014/main" id="{00000000-0008-0000-0600-0000AF020000}"/>
            </a:ext>
          </a:extLst>
        </xdr:cNvPr>
        <xdr:cNvSpPr txBox="1"/>
      </xdr:nvSpPr>
      <xdr:spPr>
        <a:xfrm>
          <a:off x="16370300" y="17005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27953</xdr:rowOff>
    </xdr:from>
    <xdr:to>
      <xdr:col>86</xdr:col>
      <xdr:colOff>25400</xdr:colOff>
      <xdr:row>99</xdr:row>
      <xdr:rowOff>27953</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6230600" y="170015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94887</xdr:rowOff>
    </xdr:from>
    <xdr:ext cx="599010" cy="259045"/>
    <xdr:sp macro="" textlink="">
      <xdr:nvSpPr>
        <xdr:cNvPr id="689" name="積立金最大値テキスト">
          <a:extLst>
            <a:ext uri="{FF2B5EF4-FFF2-40B4-BE49-F238E27FC236}">
              <a16:creationId xmlns:a16="http://schemas.microsoft.com/office/drawing/2014/main" id="{00000000-0008-0000-0600-0000B1020000}"/>
            </a:ext>
          </a:extLst>
        </xdr:cNvPr>
        <xdr:cNvSpPr txBox="1"/>
      </xdr:nvSpPr>
      <xdr:spPr>
        <a:xfrm>
          <a:off x="16370300" y="153539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113,330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148210</xdr:rowOff>
    </xdr:from>
    <xdr:to>
      <xdr:col>86</xdr:col>
      <xdr:colOff>25400</xdr:colOff>
      <xdr:row>90</xdr:row>
      <xdr:rowOff>148210</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a:off x="16230600" y="15578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48755</xdr:rowOff>
    </xdr:from>
    <xdr:to>
      <xdr:col>85</xdr:col>
      <xdr:colOff>127000</xdr:colOff>
      <xdr:row>98</xdr:row>
      <xdr:rowOff>112815</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a:off x="15481300" y="16850855"/>
          <a:ext cx="838200" cy="64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35679</xdr:rowOff>
    </xdr:from>
    <xdr:ext cx="534377" cy="259045"/>
    <xdr:sp macro="" textlink="">
      <xdr:nvSpPr>
        <xdr:cNvPr id="692" name="積立金平均値テキスト">
          <a:extLst>
            <a:ext uri="{FF2B5EF4-FFF2-40B4-BE49-F238E27FC236}">
              <a16:creationId xmlns:a16="http://schemas.microsoft.com/office/drawing/2014/main" id="{00000000-0008-0000-0600-0000B4020000}"/>
            </a:ext>
          </a:extLst>
        </xdr:cNvPr>
        <xdr:cNvSpPr txBox="1"/>
      </xdr:nvSpPr>
      <xdr:spPr>
        <a:xfrm>
          <a:off x="16370300" y="164948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12802</xdr:rowOff>
    </xdr:from>
    <xdr:to>
      <xdr:col>85</xdr:col>
      <xdr:colOff>177800</xdr:colOff>
      <xdr:row>97</xdr:row>
      <xdr:rowOff>114402</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6268700" y="16643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48755</xdr:rowOff>
    </xdr:from>
    <xdr:to>
      <xdr:col>81</xdr:col>
      <xdr:colOff>50800</xdr:colOff>
      <xdr:row>98</xdr:row>
      <xdr:rowOff>54000</xdr:rowOff>
    </xdr:to>
    <xdr:cxnSp macro="">
      <xdr:nvCxnSpPr>
        <xdr:cNvPr id="694" name="直線コネクタ 693">
          <a:extLst>
            <a:ext uri="{FF2B5EF4-FFF2-40B4-BE49-F238E27FC236}">
              <a16:creationId xmlns:a16="http://schemas.microsoft.com/office/drawing/2014/main" id="{00000000-0008-0000-0600-0000B6020000}"/>
            </a:ext>
          </a:extLst>
        </xdr:cNvPr>
        <xdr:cNvCxnSpPr/>
      </xdr:nvCxnSpPr>
      <xdr:spPr>
        <a:xfrm flipV="1">
          <a:off x="14592300" y="16850855"/>
          <a:ext cx="889000" cy="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1206</xdr:rowOff>
    </xdr:from>
    <xdr:to>
      <xdr:col>81</xdr:col>
      <xdr:colOff>101600</xdr:colOff>
      <xdr:row>97</xdr:row>
      <xdr:rowOff>102806</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5430500" y="16631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119333</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5214111" y="16407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54000</xdr:rowOff>
    </xdr:from>
    <xdr:to>
      <xdr:col>76</xdr:col>
      <xdr:colOff>114300</xdr:colOff>
      <xdr:row>98</xdr:row>
      <xdr:rowOff>77064</xdr:rowOff>
    </xdr:to>
    <xdr:cxnSp macro="">
      <xdr:nvCxnSpPr>
        <xdr:cNvPr id="697" name="直線コネクタ 696">
          <a:extLst>
            <a:ext uri="{FF2B5EF4-FFF2-40B4-BE49-F238E27FC236}">
              <a16:creationId xmlns:a16="http://schemas.microsoft.com/office/drawing/2014/main" id="{00000000-0008-0000-0600-0000B9020000}"/>
            </a:ext>
          </a:extLst>
        </xdr:cNvPr>
        <xdr:cNvCxnSpPr/>
      </xdr:nvCxnSpPr>
      <xdr:spPr>
        <a:xfrm flipV="1">
          <a:off x="13703300" y="16856100"/>
          <a:ext cx="889000" cy="23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123406</xdr:rowOff>
    </xdr:from>
    <xdr:to>
      <xdr:col>76</xdr:col>
      <xdr:colOff>165100</xdr:colOff>
      <xdr:row>98</xdr:row>
      <xdr:rowOff>53556</xdr:rowOff>
    </xdr:to>
    <xdr:sp macro="" textlink="">
      <xdr:nvSpPr>
        <xdr:cNvPr id="698" name="フローチャート: 判断 697">
          <a:extLst>
            <a:ext uri="{FF2B5EF4-FFF2-40B4-BE49-F238E27FC236}">
              <a16:creationId xmlns:a16="http://schemas.microsoft.com/office/drawing/2014/main" id="{00000000-0008-0000-0600-0000BA020000}"/>
            </a:ext>
          </a:extLst>
        </xdr:cNvPr>
        <xdr:cNvSpPr/>
      </xdr:nvSpPr>
      <xdr:spPr>
        <a:xfrm>
          <a:off x="14541500" y="16754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70083</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325111" y="16529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77064</xdr:rowOff>
    </xdr:from>
    <xdr:to>
      <xdr:col>71</xdr:col>
      <xdr:colOff>177800</xdr:colOff>
      <xdr:row>98</xdr:row>
      <xdr:rowOff>113995</xdr:rowOff>
    </xdr:to>
    <xdr:cxnSp macro="">
      <xdr:nvCxnSpPr>
        <xdr:cNvPr id="700" name="直線コネクタ 699">
          <a:extLst>
            <a:ext uri="{FF2B5EF4-FFF2-40B4-BE49-F238E27FC236}">
              <a16:creationId xmlns:a16="http://schemas.microsoft.com/office/drawing/2014/main" id="{00000000-0008-0000-0600-0000BC020000}"/>
            </a:ext>
          </a:extLst>
        </xdr:cNvPr>
        <xdr:cNvCxnSpPr/>
      </xdr:nvCxnSpPr>
      <xdr:spPr>
        <a:xfrm flipV="1">
          <a:off x="12814300" y="16879164"/>
          <a:ext cx="889000" cy="36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162661</xdr:rowOff>
    </xdr:from>
    <xdr:to>
      <xdr:col>72</xdr:col>
      <xdr:colOff>38100</xdr:colOff>
      <xdr:row>98</xdr:row>
      <xdr:rowOff>92811</xdr:rowOff>
    </xdr:to>
    <xdr:sp macro="" textlink="">
      <xdr:nvSpPr>
        <xdr:cNvPr id="701" name="フローチャート: 判断 700">
          <a:extLst>
            <a:ext uri="{FF2B5EF4-FFF2-40B4-BE49-F238E27FC236}">
              <a16:creationId xmlns:a16="http://schemas.microsoft.com/office/drawing/2014/main" id="{00000000-0008-0000-0600-0000BD020000}"/>
            </a:ext>
          </a:extLst>
        </xdr:cNvPr>
        <xdr:cNvSpPr/>
      </xdr:nvSpPr>
      <xdr:spPr>
        <a:xfrm>
          <a:off x="13652500" y="16793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109338</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3436111" y="16568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142990</xdr:rowOff>
    </xdr:from>
    <xdr:to>
      <xdr:col>67</xdr:col>
      <xdr:colOff>101600</xdr:colOff>
      <xdr:row>98</xdr:row>
      <xdr:rowOff>73140</xdr:rowOff>
    </xdr:to>
    <xdr:sp macro="" textlink="">
      <xdr:nvSpPr>
        <xdr:cNvPr id="703" name="フローチャート: 判断 702">
          <a:extLst>
            <a:ext uri="{FF2B5EF4-FFF2-40B4-BE49-F238E27FC236}">
              <a16:creationId xmlns:a16="http://schemas.microsoft.com/office/drawing/2014/main" id="{00000000-0008-0000-0600-0000BF020000}"/>
            </a:ext>
          </a:extLst>
        </xdr:cNvPr>
        <xdr:cNvSpPr/>
      </xdr:nvSpPr>
      <xdr:spPr>
        <a:xfrm>
          <a:off x="12763500" y="1677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89667</xdr:rowOff>
    </xdr:from>
    <xdr:ext cx="534377"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2547111" y="16548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62015</xdr:rowOff>
    </xdr:from>
    <xdr:to>
      <xdr:col>85</xdr:col>
      <xdr:colOff>177800</xdr:colOff>
      <xdr:row>98</xdr:row>
      <xdr:rowOff>163615</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6268700" y="16864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148392</xdr:rowOff>
    </xdr:from>
    <xdr:ext cx="469744" cy="259045"/>
    <xdr:sp macro="" textlink="">
      <xdr:nvSpPr>
        <xdr:cNvPr id="711" name="積立金該当値テキスト">
          <a:extLst>
            <a:ext uri="{FF2B5EF4-FFF2-40B4-BE49-F238E27FC236}">
              <a16:creationId xmlns:a16="http://schemas.microsoft.com/office/drawing/2014/main" id="{00000000-0008-0000-0600-0000C7020000}"/>
            </a:ext>
          </a:extLst>
        </xdr:cNvPr>
        <xdr:cNvSpPr txBox="1"/>
      </xdr:nvSpPr>
      <xdr:spPr>
        <a:xfrm>
          <a:off x="16370300" y="16779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169405</xdr:rowOff>
    </xdr:from>
    <xdr:to>
      <xdr:col>81</xdr:col>
      <xdr:colOff>101600</xdr:colOff>
      <xdr:row>98</xdr:row>
      <xdr:rowOff>99555</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5430500" y="16800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90682</xdr:rowOff>
    </xdr:from>
    <xdr:ext cx="534377"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5214111" y="16892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3200</xdr:rowOff>
    </xdr:from>
    <xdr:to>
      <xdr:col>76</xdr:col>
      <xdr:colOff>165100</xdr:colOff>
      <xdr:row>98</xdr:row>
      <xdr:rowOff>104800</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4541500" y="1680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95927</xdr:rowOff>
    </xdr:from>
    <xdr:ext cx="534377"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4325111" y="16898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26264</xdr:rowOff>
    </xdr:from>
    <xdr:to>
      <xdr:col>72</xdr:col>
      <xdr:colOff>38100</xdr:colOff>
      <xdr:row>98</xdr:row>
      <xdr:rowOff>127864</xdr:rowOff>
    </xdr:to>
    <xdr:sp macro="" textlink="">
      <xdr:nvSpPr>
        <xdr:cNvPr id="716" name="楕円 715">
          <a:extLst>
            <a:ext uri="{FF2B5EF4-FFF2-40B4-BE49-F238E27FC236}">
              <a16:creationId xmlns:a16="http://schemas.microsoft.com/office/drawing/2014/main" id="{00000000-0008-0000-0600-0000CC020000}"/>
            </a:ext>
          </a:extLst>
        </xdr:cNvPr>
        <xdr:cNvSpPr/>
      </xdr:nvSpPr>
      <xdr:spPr>
        <a:xfrm>
          <a:off x="13652500" y="16828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118991</xdr:rowOff>
    </xdr:from>
    <xdr:ext cx="534377"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3436111" y="16921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63195</xdr:rowOff>
    </xdr:from>
    <xdr:to>
      <xdr:col>67</xdr:col>
      <xdr:colOff>101600</xdr:colOff>
      <xdr:row>98</xdr:row>
      <xdr:rowOff>164795</xdr:rowOff>
    </xdr:to>
    <xdr:sp macro="" textlink="">
      <xdr:nvSpPr>
        <xdr:cNvPr id="718" name="楕円 717">
          <a:extLst>
            <a:ext uri="{FF2B5EF4-FFF2-40B4-BE49-F238E27FC236}">
              <a16:creationId xmlns:a16="http://schemas.microsoft.com/office/drawing/2014/main" id="{00000000-0008-0000-0600-0000CE020000}"/>
            </a:ext>
          </a:extLst>
        </xdr:cNvPr>
        <xdr:cNvSpPr/>
      </xdr:nvSpPr>
      <xdr:spPr>
        <a:xfrm>
          <a:off x="12763500" y="16865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155922</xdr:rowOff>
    </xdr:from>
    <xdr:ext cx="469744"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2579428" y="16958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6" name="正方形/長方形 725">
          <a:extLst>
            <a:ext uri="{FF2B5EF4-FFF2-40B4-BE49-F238E27FC236}">
              <a16:creationId xmlns:a16="http://schemas.microsoft.com/office/drawing/2014/main" id="{00000000-0008-0000-0600-0000D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7" name="正方形/長方形 726">
          <a:extLst>
            <a:ext uri="{FF2B5EF4-FFF2-40B4-BE49-F238E27FC236}">
              <a16:creationId xmlns:a16="http://schemas.microsoft.com/office/drawing/2014/main" id="{00000000-0008-0000-0600-0000D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投資及び出資金グラフ枠">
          <a:extLst>
            <a:ext uri="{FF2B5EF4-FFF2-40B4-BE49-F238E27FC236}">
              <a16:creationId xmlns:a16="http://schemas.microsoft.com/office/drawing/2014/main" id="{00000000-0008-0000-06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59461</xdr:rowOff>
    </xdr:from>
    <xdr:to>
      <xdr:col>116</xdr:col>
      <xdr:colOff>62864</xdr:colOff>
      <xdr:row>38</xdr:row>
      <xdr:rowOff>139700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flipV="1">
          <a:off x="22159595" y="5545861"/>
          <a:ext cx="1269" cy="11089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42" name="投資及び出資金最小値テキスト">
          <a:extLst>
            <a:ext uri="{FF2B5EF4-FFF2-40B4-BE49-F238E27FC236}">
              <a16:creationId xmlns:a16="http://schemas.microsoft.com/office/drawing/2014/main" id="{00000000-0008-0000-0600-0000E6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6138</xdr:rowOff>
    </xdr:from>
    <xdr:ext cx="534377" cy="259045"/>
    <xdr:sp macro="" textlink="">
      <xdr:nvSpPr>
        <xdr:cNvPr id="744" name="投資及び出資金最大値テキスト">
          <a:extLst>
            <a:ext uri="{FF2B5EF4-FFF2-40B4-BE49-F238E27FC236}">
              <a16:creationId xmlns:a16="http://schemas.microsoft.com/office/drawing/2014/main" id="{00000000-0008-0000-0600-0000E8020000}"/>
            </a:ext>
          </a:extLst>
        </xdr:cNvPr>
        <xdr:cNvSpPr txBox="1"/>
      </xdr:nvSpPr>
      <xdr:spPr>
        <a:xfrm>
          <a:off x="22212300" y="5321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59461</xdr:rowOff>
    </xdr:from>
    <xdr:to>
      <xdr:col>116</xdr:col>
      <xdr:colOff>152400</xdr:colOff>
      <xdr:row>32</xdr:row>
      <xdr:rowOff>59461</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2072600" y="554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39253</xdr:rowOff>
    </xdr:from>
    <xdr:to>
      <xdr:col>116</xdr:col>
      <xdr:colOff>63500</xdr:colOff>
      <xdr:row>38</xdr:row>
      <xdr:rowOff>42773</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21323300" y="6554353"/>
          <a:ext cx="838200" cy="3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123756</xdr:rowOff>
    </xdr:from>
    <xdr:ext cx="469744" cy="259045"/>
    <xdr:sp macro="" textlink="">
      <xdr:nvSpPr>
        <xdr:cNvPr id="747" name="投資及び出資金平均値テキスト">
          <a:extLst>
            <a:ext uri="{FF2B5EF4-FFF2-40B4-BE49-F238E27FC236}">
              <a16:creationId xmlns:a16="http://schemas.microsoft.com/office/drawing/2014/main" id="{00000000-0008-0000-0600-0000EB020000}"/>
            </a:ext>
          </a:extLst>
        </xdr:cNvPr>
        <xdr:cNvSpPr txBox="1"/>
      </xdr:nvSpPr>
      <xdr:spPr>
        <a:xfrm>
          <a:off x="22212300" y="62959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100879</xdr:rowOff>
    </xdr:from>
    <xdr:to>
      <xdr:col>116</xdr:col>
      <xdr:colOff>114300</xdr:colOff>
      <xdr:row>38</xdr:row>
      <xdr:rowOff>31029</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22110700" y="6444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39253</xdr:rowOff>
    </xdr:from>
    <xdr:to>
      <xdr:col>111</xdr:col>
      <xdr:colOff>177800</xdr:colOff>
      <xdr:row>38</xdr:row>
      <xdr:rowOff>54432</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flipV="1">
          <a:off x="20434300" y="6554353"/>
          <a:ext cx="889000" cy="15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97221</xdr:rowOff>
    </xdr:from>
    <xdr:to>
      <xdr:col>112</xdr:col>
      <xdr:colOff>38100</xdr:colOff>
      <xdr:row>38</xdr:row>
      <xdr:rowOff>27371</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21272500" y="6440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43898</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088428" y="6216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54432</xdr:rowOff>
    </xdr:from>
    <xdr:to>
      <xdr:col>107</xdr:col>
      <xdr:colOff>50800</xdr:colOff>
      <xdr:row>38</xdr:row>
      <xdr:rowOff>59782</xdr:rowOff>
    </xdr:to>
    <xdr:cxnSp macro="">
      <xdr:nvCxnSpPr>
        <xdr:cNvPr id="752" name="直線コネクタ 751">
          <a:extLst>
            <a:ext uri="{FF2B5EF4-FFF2-40B4-BE49-F238E27FC236}">
              <a16:creationId xmlns:a16="http://schemas.microsoft.com/office/drawing/2014/main" id="{00000000-0008-0000-0600-0000F0020000}"/>
            </a:ext>
          </a:extLst>
        </xdr:cNvPr>
        <xdr:cNvCxnSpPr/>
      </xdr:nvCxnSpPr>
      <xdr:spPr>
        <a:xfrm flipV="1">
          <a:off x="19545300" y="6569532"/>
          <a:ext cx="889000" cy="5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92558</xdr:rowOff>
    </xdr:from>
    <xdr:to>
      <xdr:col>107</xdr:col>
      <xdr:colOff>101600</xdr:colOff>
      <xdr:row>38</xdr:row>
      <xdr:rowOff>22707</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20383500" y="643620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39235</xdr:rowOff>
    </xdr:from>
    <xdr:ext cx="469744"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199428" y="6211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59782</xdr:rowOff>
    </xdr:from>
    <xdr:to>
      <xdr:col>102</xdr:col>
      <xdr:colOff>114300</xdr:colOff>
      <xdr:row>38</xdr:row>
      <xdr:rowOff>65405</xdr:rowOff>
    </xdr:to>
    <xdr:cxnSp macro="">
      <xdr:nvCxnSpPr>
        <xdr:cNvPr id="755" name="直線コネクタ 754">
          <a:extLst>
            <a:ext uri="{FF2B5EF4-FFF2-40B4-BE49-F238E27FC236}">
              <a16:creationId xmlns:a16="http://schemas.microsoft.com/office/drawing/2014/main" id="{00000000-0008-0000-0600-0000F3020000}"/>
            </a:ext>
          </a:extLst>
        </xdr:cNvPr>
        <xdr:cNvCxnSpPr/>
      </xdr:nvCxnSpPr>
      <xdr:spPr>
        <a:xfrm flipV="1">
          <a:off x="18656300" y="6574882"/>
          <a:ext cx="889000" cy="5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136311</xdr:rowOff>
    </xdr:from>
    <xdr:to>
      <xdr:col>102</xdr:col>
      <xdr:colOff>165100</xdr:colOff>
      <xdr:row>38</xdr:row>
      <xdr:rowOff>66461</xdr:rowOff>
    </xdr:to>
    <xdr:sp macro="" textlink="">
      <xdr:nvSpPr>
        <xdr:cNvPr id="756" name="フローチャート: 判断 755">
          <a:extLst>
            <a:ext uri="{FF2B5EF4-FFF2-40B4-BE49-F238E27FC236}">
              <a16:creationId xmlns:a16="http://schemas.microsoft.com/office/drawing/2014/main" id="{00000000-0008-0000-0600-0000F4020000}"/>
            </a:ext>
          </a:extLst>
        </xdr:cNvPr>
        <xdr:cNvSpPr/>
      </xdr:nvSpPr>
      <xdr:spPr>
        <a:xfrm>
          <a:off x="19494500" y="6479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82988</xdr:rowOff>
    </xdr:from>
    <xdr:ext cx="469744"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9310428" y="6255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144541</xdr:rowOff>
    </xdr:from>
    <xdr:to>
      <xdr:col>98</xdr:col>
      <xdr:colOff>38100</xdr:colOff>
      <xdr:row>38</xdr:row>
      <xdr:rowOff>74692</xdr:rowOff>
    </xdr:to>
    <xdr:sp macro="" textlink="">
      <xdr:nvSpPr>
        <xdr:cNvPr id="758" name="フローチャート: 判断 757">
          <a:extLst>
            <a:ext uri="{FF2B5EF4-FFF2-40B4-BE49-F238E27FC236}">
              <a16:creationId xmlns:a16="http://schemas.microsoft.com/office/drawing/2014/main" id="{00000000-0008-0000-0600-0000F6020000}"/>
            </a:ext>
          </a:extLst>
        </xdr:cNvPr>
        <xdr:cNvSpPr/>
      </xdr:nvSpPr>
      <xdr:spPr>
        <a:xfrm>
          <a:off x="18605500" y="648819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91218</xdr:rowOff>
    </xdr:from>
    <xdr:ext cx="469744"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8421428" y="62634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163423</xdr:rowOff>
    </xdr:from>
    <xdr:to>
      <xdr:col>116</xdr:col>
      <xdr:colOff>114300</xdr:colOff>
      <xdr:row>38</xdr:row>
      <xdr:rowOff>93573</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2110700" y="6507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79306</xdr:rowOff>
    </xdr:from>
    <xdr:ext cx="469744" cy="259045"/>
    <xdr:sp macro="" textlink="">
      <xdr:nvSpPr>
        <xdr:cNvPr id="766" name="投資及び出資金該当値テキスト">
          <a:extLst>
            <a:ext uri="{FF2B5EF4-FFF2-40B4-BE49-F238E27FC236}">
              <a16:creationId xmlns:a16="http://schemas.microsoft.com/office/drawing/2014/main" id="{00000000-0008-0000-0600-0000FE020000}"/>
            </a:ext>
          </a:extLst>
        </xdr:cNvPr>
        <xdr:cNvSpPr txBox="1"/>
      </xdr:nvSpPr>
      <xdr:spPr>
        <a:xfrm>
          <a:off x="22212300" y="6422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159903</xdr:rowOff>
    </xdr:from>
    <xdr:to>
      <xdr:col>112</xdr:col>
      <xdr:colOff>38100</xdr:colOff>
      <xdr:row>38</xdr:row>
      <xdr:rowOff>90053</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21272500" y="6503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81180</xdr:rowOff>
    </xdr:from>
    <xdr:ext cx="469744"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21088428" y="6596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3632</xdr:rowOff>
    </xdr:from>
    <xdr:to>
      <xdr:col>107</xdr:col>
      <xdr:colOff>101600</xdr:colOff>
      <xdr:row>38</xdr:row>
      <xdr:rowOff>105232</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20383500" y="6518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96359</xdr:rowOff>
    </xdr:from>
    <xdr:ext cx="469744"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20199428" y="6611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8982</xdr:rowOff>
    </xdr:from>
    <xdr:to>
      <xdr:col>102</xdr:col>
      <xdr:colOff>165100</xdr:colOff>
      <xdr:row>38</xdr:row>
      <xdr:rowOff>110582</xdr:rowOff>
    </xdr:to>
    <xdr:sp macro="" textlink="">
      <xdr:nvSpPr>
        <xdr:cNvPr id="771" name="楕円 770">
          <a:extLst>
            <a:ext uri="{FF2B5EF4-FFF2-40B4-BE49-F238E27FC236}">
              <a16:creationId xmlns:a16="http://schemas.microsoft.com/office/drawing/2014/main" id="{00000000-0008-0000-0600-000003030000}"/>
            </a:ext>
          </a:extLst>
        </xdr:cNvPr>
        <xdr:cNvSpPr/>
      </xdr:nvSpPr>
      <xdr:spPr>
        <a:xfrm>
          <a:off x="19494500" y="6524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101709</xdr:rowOff>
    </xdr:from>
    <xdr:ext cx="469744"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9310428" y="6616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14605</xdr:rowOff>
    </xdr:from>
    <xdr:to>
      <xdr:col>98</xdr:col>
      <xdr:colOff>38100</xdr:colOff>
      <xdr:row>38</xdr:row>
      <xdr:rowOff>116205</xdr:rowOff>
    </xdr:to>
    <xdr:sp macro="" textlink="">
      <xdr:nvSpPr>
        <xdr:cNvPr id="773" name="楕円 772">
          <a:extLst>
            <a:ext uri="{FF2B5EF4-FFF2-40B4-BE49-F238E27FC236}">
              <a16:creationId xmlns:a16="http://schemas.microsoft.com/office/drawing/2014/main" id="{00000000-0008-0000-0600-000005030000}"/>
            </a:ext>
          </a:extLst>
        </xdr:cNvPr>
        <xdr:cNvSpPr/>
      </xdr:nvSpPr>
      <xdr:spPr>
        <a:xfrm>
          <a:off x="18605500" y="6529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107332</xdr:rowOff>
    </xdr:from>
    <xdr:ext cx="469744"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8421428" y="6622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貸付金グラフ枠">
          <a:extLst>
            <a:ext uri="{FF2B5EF4-FFF2-40B4-BE49-F238E27FC236}">
              <a16:creationId xmlns:a16="http://schemas.microsoft.com/office/drawing/2014/main" id="{00000000-0008-0000-0600-00001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144234</xdr:rowOff>
    </xdr:from>
    <xdr:to>
      <xdr:col>116</xdr:col>
      <xdr:colOff>62864</xdr:colOff>
      <xdr:row>59</xdr:row>
      <xdr:rowOff>44450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flipV="1">
          <a:off x="22159595" y="8716734"/>
          <a:ext cx="1269" cy="14432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9" name="貸付金最小値テキスト">
          <a:extLst>
            <a:ext uri="{FF2B5EF4-FFF2-40B4-BE49-F238E27FC236}">
              <a16:creationId xmlns:a16="http://schemas.microsoft.com/office/drawing/2014/main" id="{00000000-0008-0000-0600-00001F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90911</xdr:rowOff>
    </xdr:from>
    <xdr:ext cx="534377" cy="259045"/>
    <xdr:sp macro="" textlink="">
      <xdr:nvSpPr>
        <xdr:cNvPr id="801" name="貸付金最大値テキスト">
          <a:extLst>
            <a:ext uri="{FF2B5EF4-FFF2-40B4-BE49-F238E27FC236}">
              <a16:creationId xmlns:a16="http://schemas.microsoft.com/office/drawing/2014/main" id="{00000000-0008-0000-0600-000021030000}"/>
            </a:ext>
          </a:extLst>
        </xdr:cNvPr>
        <xdr:cNvSpPr txBox="1"/>
      </xdr:nvSpPr>
      <xdr:spPr>
        <a:xfrm>
          <a:off x="22212300" y="8491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37,881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144234</xdr:rowOff>
    </xdr:from>
    <xdr:to>
      <xdr:col>116</xdr:col>
      <xdr:colOff>152400</xdr:colOff>
      <xdr:row>50</xdr:row>
      <xdr:rowOff>144234</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22072600" y="87167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43650</xdr:rowOff>
    </xdr:from>
    <xdr:to>
      <xdr:col>116</xdr:col>
      <xdr:colOff>63500</xdr:colOff>
      <xdr:row>59</xdr:row>
      <xdr:rowOff>43802</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flipV="1">
          <a:off x="21323300" y="10159200"/>
          <a:ext cx="838200" cy="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19042</xdr:rowOff>
    </xdr:from>
    <xdr:ext cx="469744" cy="259045"/>
    <xdr:sp macro="" textlink="">
      <xdr:nvSpPr>
        <xdr:cNvPr id="804" name="貸付金平均値テキスト">
          <a:extLst>
            <a:ext uri="{FF2B5EF4-FFF2-40B4-BE49-F238E27FC236}">
              <a16:creationId xmlns:a16="http://schemas.microsoft.com/office/drawing/2014/main" id="{00000000-0008-0000-0600-000024030000}"/>
            </a:ext>
          </a:extLst>
        </xdr:cNvPr>
        <xdr:cNvSpPr txBox="1"/>
      </xdr:nvSpPr>
      <xdr:spPr>
        <a:xfrm>
          <a:off x="22212300" y="97916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167615</xdr:rowOff>
    </xdr:from>
    <xdr:to>
      <xdr:col>116</xdr:col>
      <xdr:colOff>114300</xdr:colOff>
      <xdr:row>58</xdr:row>
      <xdr:rowOff>97765</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2110700" y="9940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42240</xdr:rowOff>
    </xdr:from>
    <xdr:to>
      <xdr:col>111</xdr:col>
      <xdr:colOff>177800</xdr:colOff>
      <xdr:row>59</xdr:row>
      <xdr:rowOff>43802</xdr:rowOff>
    </xdr:to>
    <xdr:cxnSp macro="">
      <xdr:nvCxnSpPr>
        <xdr:cNvPr id="806" name="直線コネクタ 805">
          <a:extLst>
            <a:ext uri="{FF2B5EF4-FFF2-40B4-BE49-F238E27FC236}">
              <a16:creationId xmlns:a16="http://schemas.microsoft.com/office/drawing/2014/main" id="{00000000-0008-0000-0600-000026030000}"/>
            </a:ext>
          </a:extLst>
        </xdr:cNvPr>
        <xdr:cNvCxnSpPr/>
      </xdr:nvCxnSpPr>
      <xdr:spPr>
        <a:xfrm>
          <a:off x="20434300" y="10157790"/>
          <a:ext cx="889000" cy="1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164795</xdr:rowOff>
    </xdr:from>
    <xdr:to>
      <xdr:col>112</xdr:col>
      <xdr:colOff>38100</xdr:colOff>
      <xdr:row>58</xdr:row>
      <xdr:rowOff>94945</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21272500" y="9937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111472</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1088428" y="9712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40525</xdr:rowOff>
    </xdr:from>
    <xdr:to>
      <xdr:col>107</xdr:col>
      <xdr:colOff>50800</xdr:colOff>
      <xdr:row>59</xdr:row>
      <xdr:rowOff>42240</xdr:rowOff>
    </xdr:to>
    <xdr:cxnSp macro="">
      <xdr:nvCxnSpPr>
        <xdr:cNvPr id="809" name="直線コネクタ 808">
          <a:extLst>
            <a:ext uri="{FF2B5EF4-FFF2-40B4-BE49-F238E27FC236}">
              <a16:creationId xmlns:a16="http://schemas.microsoft.com/office/drawing/2014/main" id="{00000000-0008-0000-0600-000029030000}"/>
            </a:ext>
          </a:extLst>
        </xdr:cNvPr>
        <xdr:cNvCxnSpPr/>
      </xdr:nvCxnSpPr>
      <xdr:spPr>
        <a:xfrm>
          <a:off x="19545300" y="10156075"/>
          <a:ext cx="889000" cy="1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142392</xdr:rowOff>
    </xdr:from>
    <xdr:to>
      <xdr:col>107</xdr:col>
      <xdr:colOff>101600</xdr:colOff>
      <xdr:row>58</xdr:row>
      <xdr:rowOff>72542</xdr:rowOff>
    </xdr:to>
    <xdr:sp macro="" textlink="">
      <xdr:nvSpPr>
        <xdr:cNvPr id="810" name="フローチャート: 判断 809">
          <a:extLst>
            <a:ext uri="{FF2B5EF4-FFF2-40B4-BE49-F238E27FC236}">
              <a16:creationId xmlns:a16="http://schemas.microsoft.com/office/drawing/2014/main" id="{00000000-0008-0000-0600-00002A030000}"/>
            </a:ext>
          </a:extLst>
        </xdr:cNvPr>
        <xdr:cNvSpPr/>
      </xdr:nvSpPr>
      <xdr:spPr>
        <a:xfrm>
          <a:off x="20383500" y="9915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89069</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199428" y="9690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40525</xdr:rowOff>
    </xdr:from>
    <xdr:to>
      <xdr:col>102</xdr:col>
      <xdr:colOff>114300</xdr:colOff>
      <xdr:row>59</xdr:row>
      <xdr:rowOff>43612</xdr:rowOff>
    </xdr:to>
    <xdr:cxnSp macro="">
      <xdr:nvCxnSpPr>
        <xdr:cNvPr id="812" name="直線コネクタ 811">
          <a:extLst>
            <a:ext uri="{FF2B5EF4-FFF2-40B4-BE49-F238E27FC236}">
              <a16:creationId xmlns:a16="http://schemas.microsoft.com/office/drawing/2014/main" id="{00000000-0008-0000-0600-00002C030000}"/>
            </a:ext>
          </a:extLst>
        </xdr:cNvPr>
        <xdr:cNvCxnSpPr/>
      </xdr:nvCxnSpPr>
      <xdr:spPr>
        <a:xfrm flipV="1">
          <a:off x="18656300" y="10156075"/>
          <a:ext cx="889000" cy="3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146126</xdr:rowOff>
    </xdr:from>
    <xdr:to>
      <xdr:col>102</xdr:col>
      <xdr:colOff>165100</xdr:colOff>
      <xdr:row>58</xdr:row>
      <xdr:rowOff>76276</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19494500" y="9918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92803</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9310428" y="9694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130619</xdr:rowOff>
    </xdr:from>
    <xdr:to>
      <xdr:col>98</xdr:col>
      <xdr:colOff>38100</xdr:colOff>
      <xdr:row>58</xdr:row>
      <xdr:rowOff>60769</xdr:rowOff>
    </xdr:to>
    <xdr:sp macro="" textlink="">
      <xdr:nvSpPr>
        <xdr:cNvPr id="815" name="フローチャート: 判断 814">
          <a:extLst>
            <a:ext uri="{FF2B5EF4-FFF2-40B4-BE49-F238E27FC236}">
              <a16:creationId xmlns:a16="http://schemas.microsoft.com/office/drawing/2014/main" id="{00000000-0008-0000-0600-00002F030000}"/>
            </a:ext>
          </a:extLst>
        </xdr:cNvPr>
        <xdr:cNvSpPr/>
      </xdr:nvSpPr>
      <xdr:spPr>
        <a:xfrm>
          <a:off x="18605500" y="9903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77296</xdr:rowOff>
    </xdr:from>
    <xdr:ext cx="469744"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8421428" y="9678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164300</xdr:rowOff>
    </xdr:from>
    <xdr:to>
      <xdr:col>116</xdr:col>
      <xdr:colOff>114300</xdr:colOff>
      <xdr:row>59</xdr:row>
      <xdr:rowOff>94450</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2110700" y="1010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79227</xdr:rowOff>
    </xdr:from>
    <xdr:ext cx="313932" cy="259045"/>
    <xdr:sp macro="" textlink="">
      <xdr:nvSpPr>
        <xdr:cNvPr id="823" name="貸付金該当値テキスト">
          <a:extLst>
            <a:ext uri="{FF2B5EF4-FFF2-40B4-BE49-F238E27FC236}">
              <a16:creationId xmlns:a16="http://schemas.microsoft.com/office/drawing/2014/main" id="{00000000-0008-0000-0600-000037030000}"/>
            </a:ext>
          </a:extLst>
        </xdr:cNvPr>
        <xdr:cNvSpPr txBox="1"/>
      </xdr:nvSpPr>
      <xdr:spPr>
        <a:xfrm>
          <a:off x="22212300" y="10023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164452</xdr:rowOff>
    </xdr:from>
    <xdr:to>
      <xdr:col>112</xdr:col>
      <xdr:colOff>38100</xdr:colOff>
      <xdr:row>59</xdr:row>
      <xdr:rowOff>94602</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1272500" y="10108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85729</xdr:rowOff>
    </xdr:from>
    <xdr:ext cx="313932"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1166333" y="1020127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162890</xdr:rowOff>
    </xdr:from>
    <xdr:to>
      <xdr:col>107</xdr:col>
      <xdr:colOff>101600</xdr:colOff>
      <xdr:row>59</xdr:row>
      <xdr:rowOff>93040</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20383500" y="10106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84167</xdr:rowOff>
    </xdr:from>
    <xdr:ext cx="313932"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20277333" y="1019971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161175</xdr:rowOff>
    </xdr:from>
    <xdr:to>
      <xdr:col>102</xdr:col>
      <xdr:colOff>165100</xdr:colOff>
      <xdr:row>59</xdr:row>
      <xdr:rowOff>91325</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19494500" y="10105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82452</xdr:rowOff>
    </xdr:from>
    <xdr:ext cx="378565"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9356017" y="101980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164262</xdr:rowOff>
    </xdr:from>
    <xdr:to>
      <xdr:col>98</xdr:col>
      <xdr:colOff>38100</xdr:colOff>
      <xdr:row>59</xdr:row>
      <xdr:rowOff>94412</xdr:rowOff>
    </xdr:to>
    <xdr:sp macro="" textlink="">
      <xdr:nvSpPr>
        <xdr:cNvPr id="830" name="楕円 829">
          <a:extLst>
            <a:ext uri="{FF2B5EF4-FFF2-40B4-BE49-F238E27FC236}">
              <a16:creationId xmlns:a16="http://schemas.microsoft.com/office/drawing/2014/main" id="{00000000-0008-0000-0600-00003E030000}"/>
            </a:ext>
          </a:extLst>
        </xdr:cNvPr>
        <xdr:cNvSpPr/>
      </xdr:nvSpPr>
      <xdr:spPr>
        <a:xfrm>
          <a:off x="18605500" y="10108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85539</xdr:rowOff>
    </xdr:from>
    <xdr:ext cx="313932"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8499333" y="1020108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3" name="繰出金グラフ枠">
          <a:extLst>
            <a:ext uri="{FF2B5EF4-FFF2-40B4-BE49-F238E27FC236}">
              <a16:creationId xmlns:a16="http://schemas.microsoft.com/office/drawing/2014/main" id="{00000000-0008-0000-0600-000055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72</xdr:row>
      <xdr:rowOff>116497</xdr:rowOff>
    </xdr:from>
    <xdr:to>
      <xdr:col>116</xdr:col>
      <xdr:colOff>62864</xdr:colOff>
      <xdr:row>79</xdr:row>
      <xdr:rowOff>68354</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22159595" y="12460897"/>
          <a:ext cx="1269" cy="11520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72181</xdr:rowOff>
    </xdr:from>
    <xdr:ext cx="534377" cy="259045"/>
    <xdr:sp macro="" textlink="">
      <xdr:nvSpPr>
        <xdr:cNvPr id="855" name="繰出金最小値テキスト">
          <a:extLst>
            <a:ext uri="{FF2B5EF4-FFF2-40B4-BE49-F238E27FC236}">
              <a16:creationId xmlns:a16="http://schemas.microsoft.com/office/drawing/2014/main" id="{00000000-0008-0000-0600-000057030000}"/>
            </a:ext>
          </a:extLst>
        </xdr:cNvPr>
        <xdr:cNvSpPr txBox="1"/>
      </xdr:nvSpPr>
      <xdr:spPr>
        <a:xfrm>
          <a:off x="22212300" y="13616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68354</xdr:rowOff>
    </xdr:from>
    <xdr:to>
      <xdr:col>116</xdr:col>
      <xdr:colOff>152400</xdr:colOff>
      <xdr:row>79</xdr:row>
      <xdr:rowOff>68354</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22072600" y="13612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71</xdr:row>
      <xdr:rowOff>63174</xdr:rowOff>
    </xdr:from>
    <xdr:ext cx="534377" cy="259045"/>
    <xdr:sp macro="" textlink="">
      <xdr:nvSpPr>
        <xdr:cNvPr id="857" name="繰出金最大値テキスト">
          <a:extLst>
            <a:ext uri="{FF2B5EF4-FFF2-40B4-BE49-F238E27FC236}">
              <a16:creationId xmlns:a16="http://schemas.microsoft.com/office/drawing/2014/main" id="{00000000-0008-0000-0600-000059030000}"/>
            </a:ext>
          </a:extLst>
        </xdr:cNvPr>
        <xdr:cNvSpPr txBox="1"/>
      </xdr:nvSpPr>
      <xdr:spPr>
        <a:xfrm>
          <a:off x="22212300" y="12236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72</xdr:row>
      <xdr:rowOff>116497</xdr:rowOff>
    </xdr:from>
    <xdr:to>
      <xdr:col>116</xdr:col>
      <xdr:colOff>152400</xdr:colOff>
      <xdr:row>72</xdr:row>
      <xdr:rowOff>116497</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22072600" y="124608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78</xdr:row>
      <xdr:rowOff>51575</xdr:rowOff>
    </xdr:from>
    <xdr:to>
      <xdr:col>116</xdr:col>
      <xdr:colOff>63500</xdr:colOff>
      <xdr:row>78</xdr:row>
      <xdr:rowOff>60719</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21323300" y="13424675"/>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73967</xdr:rowOff>
    </xdr:from>
    <xdr:ext cx="534377" cy="259045"/>
    <xdr:sp macro="" textlink="">
      <xdr:nvSpPr>
        <xdr:cNvPr id="860" name="繰出金平均値テキスト">
          <a:extLst>
            <a:ext uri="{FF2B5EF4-FFF2-40B4-BE49-F238E27FC236}">
              <a16:creationId xmlns:a16="http://schemas.microsoft.com/office/drawing/2014/main" id="{00000000-0008-0000-0600-00005C030000}"/>
            </a:ext>
          </a:extLst>
        </xdr:cNvPr>
        <xdr:cNvSpPr txBox="1"/>
      </xdr:nvSpPr>
      <xdr:spPr>
        <a:xfrm>
          <a:off x="22212300" y="129327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51090</xdr:rowOff>
    </xdr:from>
    <xdr:to>
      <xdr:col>116</xdr:col>
      <xdr:colOff>114300</xdr:colOff>
      <xdr:row>76</xdr:row>
      <xdr:rowOff>152690</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2110700" y="13081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78</xdr:row>
      <xdr:rowOff>51575</xdr:rowOff>
    </xdr:from>
    <xdr:to>
      <xdr:col>111</xdr:col>
      <xdr:colOff>177800</xdr:colOff>
      <xdr:row>78</xdr:row>
      <xdr:rowOff>94117</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20434300" y="13424675"/>
          <a:ext cx="889000" cy="42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62497</xdr:rowOff>
    </xdr:from>
    <xdr:to>
      <xdr:col>112</xdr:col>
      <xdr:colOff>38100</xdr:colOff>
      <xdr:row>76</xdr:row>
      <xdr:rowOff>164097</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1272500" y="13092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9174</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1056111" y="12867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78</xdr:row>
      <xdr:rowOff>84082</xdr:rowOff>
    </xdr:from>
    <xdr:to>
      <xdr:col>107</xdr:col>
      <xdr:colOff>50800</xdr:colOff>
      <xdr:row>78</xdr:row>
      <xdr:rowOff>94117</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a:off x="19545300" y="13457182"/>
          <a:ext cx="889000" cy="10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93495</xdr:rowOff>
    </xdr:from>
    <xdr:to>
      <xdr:col>107</xdr:col>
      <xdr:colOff>101600</xdr:colOff>
      <xdr:row>77</xdr:row>
      <xdr:rowOff>23645</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20383500" y="13123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40172</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0167111" y="12898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78</xdr:row>
      <xdr:rowOff>84082</xdr:rowOff>
    </xdr:from>
    <xdr:to>
      <xdr:col>102</xdr:col>
      <xdr:colOff>114300</xdr:colOff>
      <xdr:row>78</xdr:row>
      <xdr:rowOff>107034</xdr:rowOff>
    </xdr:to>
    <xdr:cxnSp macro="">
      <xdr:nvCxnSpPr>
        <xdr:cNvPr id="868" name="直線コネクタ 867">
          <a:extLst>
            <a:ext uri="{FF2B5EF4-FFF2-40B4-BE49-F238E27FC236}">
              <a16:creationId xmlns:a16="http://schemas.microsoft.com/office/drawing/2014/main" id="{00000000-0008-0000-0600-000064030000}"/>
            </a:ext>
          </a:extLst>
        </xdr:cNvPr>
        <xdr:cNvCxnSpPr/>
      </xdr:nvCxnSpPr>
      <xdr:spPr>
        <a:xfrm flipV="1">
          <a:off x="18656300" y="13457182"/>
          <a:ext cx="889000" cy="22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133706</xdr:rowOff>
    </xdr:from>
    <xdr:to>
      <xdr:col>102</xdr:col>
      <xdr:colOff>165100</xdr:colOff>
      <xdr:row>76</xdr:row>
      <xdr:rowOff>63857</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19494500" y="1299245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80383</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278111" y="12767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103599</xdr:rowOff>
    </xdr:from>
    <xdr:to>
      <xdr:col>98</xdr:col>
      <xdr:colOff>38100</xdr:colOff>
      <xdr:row>76</xdr:row>
      <xdr:rowOff>33750</xdr:rowOff>
    </xdr:to>
    <xdr:sp macro="" textlink="">
      <xdr:nvSpPr>
        <xdr:cNvPr id="871" name="フローチャート: 判断 870">
          <a:extLst>
            <a:ext uri="{FF2B5EF4-FFF2-40B4-BE49-F238E27FC236}">
              <a16:creationId xmlns:a16="http://schemas.microsoft.com/office/drawing/2014/main" id="{00000000-0008-0000-0600-000067030000}"/>
            </a:ext>
          </a:extLst>
        </xdr:cNvPr>
        <xdr:cNvSpPr/>
      </xdr:nvSpPr>
      <xdr:spPr>
        <a:xfrm>
          <a:off x="18605500" y="1296234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50276</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389111" y="12737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78</xdr:row>
      <xdr:rowOff>9919</xdr:rowOff>
    </xdr:from>
    <xdr:to>
      <xdr:col>116</xdr:col>
      <xdr:colOff>114300</xdr:colOff>
      <xdr:row>78</xdr:row>
      <xdr:rowOff>111519</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2110700" y="13383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159796</xdr:rowOff>
    </xdr:from>
    <xdr:ext cx="534377" cy="259045"/>
    <xdr:sp macro="" textlink="">
      <xdr:nvSpPr>
        <xdr:cNvPr id="879" name="繰出金該当値テキスト">
          <a:extLst>
            <a:ext uri="{FF2B5EF4-FFF2-40B4-BE49-F238E27FC236}">
              <a16:creationId xmlns:a16="http://schemas.microsoft.com/office/drawing/2014/main" id="{00000000-0008-0000-0600-00006F030000}"/>
            </a:ext>
          </a:extLst>
        </xdr:cNvPr>
        <xdr:cNvSpPr txBox="1"/>
      </xdr:nvSpPr>
      <xdr:spPr>
        <a:xfrm>
          <a:off x="22212300" y="13361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78</xdr:row>
      <xdr:rowOff>775</xdr:rowOff>
    </xdr:from>
    <xdr:to>
      <xdr:col>112</xdr:col>
      <xdr:colOff>38100</xdr:colOff>
      <xdr:row>78</xdr:row>
      <xdr:rowOff>102375</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1272500" y="13373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78</xdr:row>
      <xdr:rowOff>93502</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1056111" y="13466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78</xdr:row>
      <xdr:rowOff>43317</xdr:rowOff>
    </xdr:from>
    <xdr:to>
      <xdr:col>107</xdr:col>
      <xdr:colOff>101600</xdr:colOff>
      <xdr:row>78</xdr:row>
      <xdr:rowOff>144917</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20383500" y="13416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78</xdr:row>
      <xdr:rowOff>136044</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20167111" y="13509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78</xdr:row>
      <xdr:rowOff>33282</xdr:rowOff>
    </xdr:from>
    <xdr:to>
      <xdr:col>102</xdr:col>
      <xdr:colOff>165100</xdr:colOff>
      <xdr:row>78</xdr:row>
      <xdr:rowOff>134882</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19494500" y="13406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78</xdr:row>
      <xdr:rowOff>126009</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9278111" y="13499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78</xdr:row>
      <xdr:rowOff>56234</xdr:rowOff>
    </xdr:from>
    <xdr:to>
      <xdr:col>98</xdr:col>
      <xdr:colOff>38100</xdr:colOff>
      <xdr:row>78</xdr:row>
      <xdr:rowOff>157834</xdr:rowOff>
    </xdr:to>
    <xdr:sp macro="" textlink="">
      <xdr:nvSpPr>
        <xdr:cNvPr id="886" name="楕円 885">
          <a:extLst>
            <a:ext uri="{FF2B5EF4-FFF2-40B4-BE49-F238E27FC236}">
              <a16:creationId xmlns:a16="http://schemas.microsoft.com/office/drawing/2014/main" id="{00000000-0008-0000-0600-000076030000}"/>
            </a:ext>
          </a:extLst>
        </xdr:cNvPr>
        <xdr:cNvSpPr/>
      </xdr:nvSpPr>
      <xdr:spPr>
        <a:xfrm>
          <a:off x="18605500" y="13429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78</xdr:row>
      <xdr:rowOff>148961</xdr:rowOff>
    </xdr:from>
    <xdr:ext cx="534377"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389111" y="13522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2" name="前年度繰上充用金グラフ枠">
          <a:extLst>
            <a:ext uri="{FF2B5EF4-FFF2-40B4-BE49-F238E27FC236}">
              <a16:creationId xmlns:a16="http://schemas.microsoft.com/office/drawing/2014/main" id="{00000000-0008-0000-0600-000086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4" name="前年度繰上充用金最小値テキスト">
          <a:extLst>
            <a:ext uri="{FF2B5EF4-FFF2-40B4-BE49-F238E27FC236}">
              <a16:creationId xmlns:a16="http://schemas.microsoft.com/office/drawing/2014/main" id="{00000000-0008-0000-0600-000088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6" name="前年度繰上充用金最大値テキスト">
          <a:extLst>
            <a:ext uri="{FF2B5EF4-FFF2-40B4-BE49-F238E27FC236}">
              <a16:creationId xmlns:a16="http://schemas.microsoft.com/office/drawing/2014/main" id="{00000000-0008-0000-0600-00008A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9" name="前年度繰上充用金平均値テキスト">
          <a:extLst>
            <a:ext uri="{FF2B5EF4-FFF2-40B4-BE49-F238E27FC236}">
              <a16:creationId xmlns:a16="http://schemas.microsoft.com/office/drawing/2014/main" id="{00000000-0008-0000-0600-00008D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7" name="直線コネクタ 916">
          <a:extLst>
            <a:ext uri="{FF2B5EF4-FFF2-40B4-BE49-F238E27FC236}">
              <a16:creationId xmlns:a16="http://schemas.microsoft.com/office/drawing/2014/main" id="{00000000-0008-0000-0600-000095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8" name="前年度繰上充用金該当値テキスト">
          <a:extLst>
            <a:ext uri="{FF2B5EF4-FFF2-40B4-BE49-F238E27FC236}">
              <a16:creationId xmlns:a16="http://schemas.microsoft.com/office/drawing/2014/main" id="{00000000-0008-0000-0600-0000A0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7" name="正方形/長方形 936">
          <a:extLst>
            <a:ext uri="{FF2B5EF4-FFF2-40B4-BE49-F238E27FC236}">
              <a16:creationId xmlns:a16="http://schemas.microsoft.com/office/drawing/2014/main" id="{00000000-0008-0000-0600-0000A9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8" name="正方形/長方形 937">
          <a:extLst>
            <a:ext uri="{FF2B5EF4-FFF2-40B4-BE49-F238E27FC236}">
              <a16:creationId xmlns:a16="http://schemas.microsoft.com/office/drawing/2014/main" id="{00000000-0008-0000-0600-0000AA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（新）集中改革プランの諸改革により、経常経費の削減と普通建設事業の平準化を行ってきた結果、特に人件費（住民一人当たり</a:t>
          </a:r>
          <a:r>
            <a:rPr kumimoji="1" lang="en-US" altLang="ja-JP" sz="1300">
              <a:latin typeface="ＭＳ Ｐゴシック" panose="020B0600070205080204" pitchFamily="50" charset="-128"/>
              <a:ea typeface="ＭＳ Ｐゴシック" panose="020B0600070205080204" pitchFamily="50" charset="-128"/>
            </a:rPr>
            <a:t>65,592</a:t>
          </a:r>
          <a:r>
            <a:rPr kumimoji="1" lang="ja-JP" altLang="en-US" sz="1300">
              <a:latin typeface="ＭＳ Ｐゴシック" panose="020B0600070205080204" pitchFamily="50" charset="-128"/>
              <a:ea typeface="ＭＳ Ｐゴシック" panose="020B0600070205080204" pitchFamily="50" charset="-128"/>
            </a:rPr>
            <a:t>円、以下同じ）・補助費等（</a:t>
          </a:r>
          <a:r>
            <a:rPr kumimoji="1" lang="en-US" altLang="ja-JP" sz="1300">
              <a:latin typeface="ＭＳ Ｐゴシック" panose="020B0600070205080204" pitchFamily="50" charset="-128"/>
              <a:ea typeface="ＭＳ Ｐゴシック" panose="020B0600070205080204" pitchFamily="50" charset="-128"/>
            </a:rPr>
            <a:t>37,973</a:t>
          </a:r>
          <a:r>
            <a:rPr kumimoji="1" lang="ja-JP" altLang="en-US" sz="1300">
              <a:latin typeface="ＭＳ Ｐゴシック" panose="020B0600070205080204" pitchFamily="50" charset="-128"/>
              <a:ea typeface="ＭＳ Ｐゴシック" panose="020B0600070205080204" pitchFamily="50" charset="-128"/>
            </a:rPr>
            <a:t>円）・貸付金（</a:t>
          </a:r>
          <a:r>
            <a:rPr kumimoji="1" lang="en-US" altLang="ja-JP" sz="1300">
              <a:latin typeface="ＭＳ Ｐゴシック" panose="020B0600070205080204" pitchFamily="50" charset="-128"/>
              <a:ea typeface="ＭＳ Ｐゴシック" panose="020B0600070205080204" pitchFamily="50" charset="-128"/>
            </a:rPr>
            <a:t>21</a:t>
          </a:r>
          <a:r>
            <a:rPr kumimoji="1" lang="ja-JP" altLang="en-US" sz="1300">
              <a:latin typeface="ＭＳ Ｐゴシック" panose="020B0600070205080204" pitchFamily="50" charset="-128"/>
              <a:ea typeface="ＭＳ Ｐゴシック" panose="020B0600070205080204" pitchFamily="50" charset="-128"/>
            </a:rPr>
            <a:t>円）・維持補修費（</a:t>
          </a:r>
          <a:r>
            <a:rPr kumimoji="1" lang="en-US" altLang="ja-JP" sz="1300">
              <a:latin typeface="ＭＳ Ｐゴシック" panose="020B0600070205080204" pitchFamily="50" charset="-128"/>
              <a:ea typeface="ＭＳ Ｐゴシック" panose="020B0600070205080204" pitchFamily="50" charset="-128"/>
            </a:rPr>
            <a:t>2,117</a:t>
          </a:r>
          <a:r>
            <a:rPr kumimoji="1" lang="ja-JP" altLang="en-US" sz="1300">
              <a:latin typeface="ＭＳ Ｐゴシック" panose="020B0600070205080204" pitchFamily="50" charset="-128"/>
              <a:ea typeface="ＭＳ Ｐゴシック" panose="020B0600070205080204" pitchFamily="50" charset="-128"/>
            </a:rPr>
            <a:t>円）・繰出金（</a:t>
          </a:r>
          <a:r>
            <a:rPr kumimoji="1" lang="en-US" altLang="ja-JP" sz="1300">
              <a:latin typeface="ＭＳ Ｐゴシック" panose="020B0600070205080204" pitchFamily="50" charset="-128"/>
              <a:ea typeface="ＭＳ Ｐゴシック" panose="020B0600070205080204" pitchFamily="50" charset="-128"/>
            </a:rPr>
            <a:t>23,455</a:t>
          </a:r>
          <a:r>
            <a:rPr kumimoji="1" lang="ja-JP" altLang="en-US" sz="1300">
              <a:latin typeface="ＭＳ Ｐゴシック" panose="020B0600070205080204" pitchFamily="50" charset="-128"/>
              <a:ea typeface="ＭＳ Ｐゴシック" panose="020B0600070205080204" pitchFamily="50" charset="-128"/>
            </a:rPr>
            <a:t>円）などにおいて類似団体や滋賀県平均を下回っている。</a:t>
          </a:r>
        </a:p>
        <a:p>
          <a:r>
            <a:rPr kumimoji="1" lang="ja-JP" altLang="en-US" sz="1300">
              <a:latin typeface="ＭＳ Ｐゴシック" panose="020B0600070205080204" pitchFamily="50" charset="-128"/>
              <a:ea typeface="ＭＳ Ｐゴシック" panose="020B0600070205080204" pitchFamily="50" charset="-128"/>
            </a:rPr>
            <a:t>　公債費は住民一人当たり</a:t>
          </a:r>
          <a:r>
            <a:rPr kumimoji="1" lang="en-US" altLang="ja-JP" sz="1300">
              <a:latin typeface="ＭＳ Ｐゴシック" panose="020B0600070205080204" pitchFamily="50" charset="-128"/>
              <a:ea typeface="ＭＳ Ｐゴシック" panose="020B0600070205080204" pitchFamily="50" charset="-128"/>
            </a:rPr>
            <a:t>49,240</a:t>
          </a:r>
          <a:r>
            <a:rPr kumimoji="1" lang="ja-JP" altLang="en-US" sz="1300">
              <a:latin typeface="ＭＳ Ｐゴシック" panose="020B0600070205080204" pitchFamily="50" charset="-128"/>
              <a:ea typeface="ＭＳ Ｐゴシック" panose="020B0600070205080204" pitchFamily="50" charset="-128"/>
            </a:rPr>
            <a:t>円となっており、類似団体や滋賀県平均と比較して高くなっているが、市債の償還は平成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年度以降は減少傾向である。これは、人口急増対策で比較的短期間に小学校、総合福祉保健センター等の整備のため発行した市債の償還が平成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年度にピークを迎えたことによる。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滋賀県栗東市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70,578
69,105
52.69
28,222,618
27,394,005
750,315
15,473,490
36,969,621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11.8
86.4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151587</xdr:rowOff>
    </xdr:from>
    <xdr:to>
      <xdr:col>24</xdr:col>
      <xdr:colOff>62865</xdr:colOff>
      <xdr:row>38</xdr:row>
      <xdr:rowOff>38202</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466537"/>
          <a:ext cx="1270" cy="10867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42029</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557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38202</xdr:rowOff>
    </xdr:from>
    <xdr:to>
      <xdr:col>24</xdr:col>
      <xdr:colOff>152400</xdr:colOff>
      <xdr:row>38</xdr:row>
      <xdr:rowOff>38202</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553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98264</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241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4,599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151587</xdr:rowOff>
    </xdr:from>
    <xdr:to>
      <xdr:col>24</xdr:col>
      <xdr:colOff>152400</xdr:colOff>
      <xdr:row>31</xdr:row>
      <xdr:rowOff>151587</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4665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29058</xdr:rowOff>
    </xdr:from>
    <xdr:to>
      <xdr:col>24</xdr:col>
      <xdr:colOff>63500</xdr:colOff>
      <xdr:row>38</xdr:row>
      <xdr:rowOff>130556</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3797300" y="6544158"/>
          <a:ext cx="838200" cy="101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81602</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9109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58725</xdr:rowOff>
    </xdr:from>
    <xdr:to>
      <xdr:col>24</xdr:col>
      <xdr:colOff>114300</xdr:colOff>
      <xdr:row>35</xdr:row>
      <xdr:rowOff>160325</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6059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60604</xdr:rowOff>
    </xdr:from>
    <xdr:to>
      <xdr:col>19</xdr:col>
      <xdr:colOff>177800</xdr:colOff>
      <xdr:row>38</xdr:row>
      <xdr:rowOff>130556</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2908300" y="6575704"/>
          <a:ext cx="889000" cy="69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67869</xdr:rowOff>
    </xdr:from>
    <xdr:to>
      <xdr:col>20</xdr:col>
      <xdr:colOff>38100</xdr:colOff>
      <xdr:row>35</xdr:row>
      <xdr:rowOff>169469</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068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14546</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5843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31801</xdr:rowOff>
    </xdr:from>
    <xdr:to>
      <xdr:col>15</xdr:col>
      <xdr:colOff>50800</xdr:colOff>
      <xdr:row>38</xdr:row>
      <xdr:rowOff>60604</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019300" y="6546901"/>
          <a:ext cx="889000" cy="28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75641</xdr:rowOff>
    </xdr:from>
    <xdr:to>
      <xdr:col>15</xdr:col>
      <xdr:colOff>101600</xdr:colOff>
      <xdr:row>36</xdr:row>
      <xdr:rowOff>5791</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076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22318</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5851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31801</xdr:rowOff>
    </xdr:from>
    <xdr:to>
      <xdr:col>10</xdr:col>
      <xdr:colOff>114300</xdr:colOff>
      <xdr:row>38</xdr:row>
      <xdr:rowOff>64719</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flipV="1">
          <a:off x="1130300" y="6546901"/>
          <a:ext cx="889000" cy="32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169367</xdr:rowOff>
    </xdr:from>
    <xdr:to>
      <xdr:col>10</xdr:col>
      <xdr:colOff>165100</xdr:colOff>
      <xdr:row>35</xdr:row>
      <xdr:rowOff>99517</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5998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116044</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57738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167996</xdr:rowOff>
    </xdr:from>
    <xdr:to>
      <xdr:col>6</xdr:col>
      <xdr:colOff>38100</xdr:colOff>
      <xdr:row>35</xdr:row>
      <xdr:rowOff>98146</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5997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114673</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5772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149708</xdr:rowOff>
    </xdr:from>
    <xdr:to>
      <xdr:col>24</xdr:col>
      <xdr:colOff>114300</xdr:colOff>
      <xdr:row>38</xdr:row>
      <xdr:rowOff>79857</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649335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64635</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6408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79756</xdr:rowOff>
    </xdr:from>
    <xdr:to>
      <xdr:col>20</xdr:col>
      <xdr:colOff>38100</xdr:colOff>
      <xdr:row>39</xdr:row>
      <xdr:rowOff>9906</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6594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39</xdr:row>
      <xdr:rowOff>1033</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6687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9804</xdr:rowOff>
    </xdr:from>
    <xdr:to>
      <xdr:col>15</xdr:col>
      <xdr:colOff>101600</xdr:colOff>
      <xdr:row>38</xdr:row>
      <xdr:rowOff>111404</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6524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102531</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6617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152451</xdr:rowOff>
    </xdr:from>
    <xdr:to>
      <xdr:col>10</xdr:col>
      <xdr:colOff>165100</xdr:colOff>
      <xdr:row>38</xdr:row>
      <xdr:rowOff>82601</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6496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73728</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6588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13919</xdr:rowOff>
    </xdr:from>
    <xdr:to>
      <xdr:col>6</xdr:col>
      <xdr:colOff>38100</xdr:colOff>
      <xdr:row>38</xdr:row>
      <xdr:rowOff>115519</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6529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106646</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66217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a:extLst>
            <a:ext uri="{FF2B5EF4-FFF2-40B4-BE49-F238E27FC236}">
              <a16:creationId xmlns:a16="http://schemas.microsoft.com/office/drawing/2014/main" id="{00000000-0008-0000-07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153612</xdr:rowOff>
    </xdr:from>
    <xdr:to>
      <xdr:col>24</xdr:col>
      <xdr:colOff>62865</xdr:colOff>
      <xdr:row>59</xdr:row>
      <xdr:rowOff>40760</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4633595" y="8554662"/>
          <a:ext cx="1270" cy="16016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44587</xdr:rowOff>
    </xdr:from>
    <xdr:ext cx="534377" cy="259045"/>
    <xdr:sp macro="" textlink="">
      <xdr:nvSpPr>
        <xdr:cNvPr id="115" name="総務費最小値テキスト">
          <a:extLst>
            <a:ext uri="{FF2B5EF4-FFF2-40B4-BE49-F238E27FC236}">
              <a16:creationId xmlns:a16="http://schemas.microsoft.com/office/drawing/2014/main" id="{00000000-0008-0000-0700-000073000000}"/>
            </a:ext>
          </a:extLst>
        </xdr:cNvPr>
        <xdr:cNvSpPr txBox="1"/>
      </xdr:nvSpPr>
      <xdr:spPr>
        <a:xfrm>
          <a:off x="4686300" y="10160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40760</xdr:rowOff>
    </xdr:from>
    <xdr:to>
      <xdr:col>24</xdr:col>
      <xdr:colOff>152400</xdr:colOff>
      <xdr:row>59</xdr:row>
      <xdr:rowOff>40760</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10156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100289</xdr:rowOff>
    </xdr:from>
    <xdr:ext cx="599010" cy="259045"/>
    <xdr:sp macro="" textlink="">
      <xdr:nvSpPr>
        <xdr:cNvPr id="117" name="総務費最大値テキスト">
          <a:extLst>
            <a:ext uri="{FF2B5EF4-FFF2-40B4-BE49-F238E27FC236}">
              <a16:creationId xmlns:a16="http://schemas.microsoft.com/office/drawing/2014/main" id="{00000000-0008-0000-0700-000075000000}"/>
            </a:ext>
          </a:extLst>
        </xdr:cNvPr>
        <xdr:cNvSpPr txBox="1"/>
      </xdr:nvSpPr>
      <xdr:spPr>
        <a:xfrm>
          <a:off x="4686300" y="83298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182,472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49</xdr:row>
      <xdr:rowOff>153612</xdr:rowOff>
    </xdr:from>
    <xdr:to>
      <xdr:col>24</xdr:col>
      <xdr:colOff>152400</xdr:colOff>
      <xdr:row>49</xdr:row>
      <xdr:rowOff>153612</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85546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119899</xdr:rowOff>
    </xdr:from>
    <xdr:to>
      <xdr:col>24</xdr:col>
      <xdr:colOff>63500</xdr:colOff>
      <xdr:row>59</xdr:row>
      <xdr:rowOff>6013</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3797300" y="10063999"/>
          <a:ext cx="838200" cy="57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102981</xdr:rowOff>
    </xdr:from>
    <xdr:ext cx="534377" cy="259045"/>
    <xdr:sp macro="" textlink="">
      <xdr:nvSpPr>
        <xdr:cNvPr id="120" name="総務費平均値テキスト">
          <a:extLst>
            <a:ext uri="{FF2B5EF4-FFF2-40B4-BE49-F238E27FC236}">
              <a16:creationId xmlns:a16="http://schemas.microsoft.com/office/drawing/2014/main" id="{00000000-0008-0000-0700-000078000000}"/>
            </a:ext>
          </a:extLst>
        </xdr:cNvPr>
        <xdr:cNvSpPr txBox="1"/>
      </xdr:nvSpPr>
      <xdr:spPr>
        <a:xfrm>
          <a:off x="4686300" y="95327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80104</xdr:rowOff>
    </xdr:from>
    <xdr:to>
      <xdr:col>24</xdr:col>
      <xdr:colOff>114300</xdr:colOff>
      <xdr:row>57</xdr:row>
      <xdr:rowOff>10254</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4584700" y="9681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52</xdr:row>
      <xdr:rowOff>24562</xdr:rowOff>
    </xdr:from>
    <xdr:to>
      <xdr:col>19</xdr:col>
      <xdr:colOff>177800</xdr:colOff>
      <xdr:row>58</xdr:row>
      <xdr:rowOff>119899</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908300" y="8939962"/>
          <a:ext cx="889000" cy="1124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96444</xdr:rowOff>
    </xdr:from>
    <xdr:to>
      <xdr:col>20</xdr:col>
      <xdr:colOff>38100</xdr:colOff>
      <xdr:row>57</xdr:row>
      <xdr:rowOff>26594</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3746500" y="9697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43121</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3530111" y="9472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52</xdr:row>
      <xdr:rowOff>24562</xdr:rowOff>
    </xdr:from>
    <xdr:to>
      <xdr:col>15</xdr:col>
      <xdr:colOff>50800</xdr:colOff>
      <xdr:row>58</xdr:row>
      <xdr:rowOff>152458</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2019300" y="8939962"/>
          <a:ext cx="889000" cy="1156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50</xdr:row>
      <xdr:rowOff>96825</xdr:rowOff>
    </xdr:from>
    <xdr:to>
      <xdr:col>15</xdr:col>
      <xdr:colOff>101600</xdr:colOff>
      <xdr:row>51</xdr:row>
      <xdr:rowOff>26975</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2857500" y="8669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49</xdr:row>
      <xdr:rowOff>43502</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2608795" y="84445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152458</xdr:rowOff>
    </xdr:from>
    <xdr:to>
      <xdr:col>10</xdr:col>
      <xdr:colOff>114300</xdr:colOff>
      <xdr:row>59</xdr:row>
      <xdr:rowOff>23299</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flipV="1">
          <a:off x="1130300" y="10096558"/>
          <a:ext cx="889000" cy="42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49341</xdr:rowOff>
    </xdr:from>
    <xdr:to>
      <xdr:col>10</xdr:col>
      <xdr:colOff>165100</xdr:colOff>
      <xdr:row>57</xdr:row>
      <xdr:rowOff>150941</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968500" y="9821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167468</xdr:rowOff>
    </xdr:from>
    <xdr:ext cx="534377"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1752111" y="9597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64560</xdr:rowOff>
    </xdr:from>
    <xdr:to>
      <xdr:col>6</xdr:col>
      <xdr:colOff>38100</xdr:colOff>
      <xdr:row>57</xdr:row>
      <xdr:rowOff>166160</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079500" y="9837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11237</xdr:rowOff>
    </xdr:from>
    <xdr:ext cx="534377"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863111" y="9612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126663</xdr:rowOff>
    </xdr:from>
    <xdr:to>
      <xdr:col>24</xdr:col>
      <xdr:colOff>114300</xdr:colOff>
      <xdr:row>59</xdr:row>
      <xdr:rowOff>56813</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4584700" y="10070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41590</xdr:rowOff>
    </xdr:from>
    <xdr:ext cx="534377" cy="259045"/>
    <xdr:sp macro="" textlink="">
      <xdr:nvSpPr>
        <xdr:cNvPr id="139" name="総務費該当値テキスト">
          <a:extLst>
            <a:ext uri="{FF2B5EF4-FFF2-40B4-BE49-F238E27FC236}">
              <a16:creationId xmlns:a16="http://schemas.microsoft.com/office/drawing/2014/main" id="{00000000-0008-0000-0700-00008B000000}"/>
            </a:ext>
          </a:extLst>
        </xdr:cNvPr>
        <xdr:cNvSpPr txBox="1"/>
      </xdr:nvSpPr>
      <xdr:spPr>
        <a:xfrm>
          <a:off x="4686300" y="9985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69099</xdr:rowOff>
    </xdr:from>
    <xdr:to>
      <xdr:col>20</xdr:col>
      <xdr:colOff>38100</xdr:colOff>
      <xdr:row>58</xdr:row>
      <xdr:rowOff>170699</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3746500" y="10013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161826</xdr:rowOff>
    </xdr:from>
    <xdr:ext cx="534377"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3530111" y="10105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51</xdr:row>
      <xdr:rowOff>145212</xdr:rowOff>
    </xdr:from>
    <xdr:to>
      <xdr:col>15</xdr:col>
      <xdr:colOff>101600</xdr:colOff>
      <xdr:row>52</xdr:row>
      <xdr:rowOff>75362</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2857500" y="8889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52</xdr:row>
      <xdr:rowOff>66489</xdr:rowOff>
    </xdr:from>
    <xdr:ext cx="599010"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2608795" y="89818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101658</xdr:rowOff>
    </xdr:from>
    <xdr:to>
      <xdr:col>10</xdr:col>
      <xdr:colOff>165100</xdr:colOff>
      <xdr:row>59</xdr:row>
      <xdr:rowOff>31808</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968500" y="10045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22935</xdr:rowOff>
    </xdr:from>
    <xdr:ext cx="534377"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1752111" y="10138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143949</xdr:rowOff>
    </xdr:from>
    <xdr:to>
      <xdr:col>6</xdr:col>
      <xdr:colOff>38100</xdr:colOff>
      <xdr:row>59</xdr:row>
      <xdr:rowOff>74099</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079500" y="10088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65226</xdr:rowOff>
    </xdr:from>
    <xdr:ext cx="534377"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863111" y="10180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a:extLst>
            <a:ext uri="{FF2B5EF4-FFF2-40B4-BE49-F238E27FC236}">
              <a16:creationId xmlns:a16="http://schemas.microsoft.com/office/drawing/2014/main" id="{00000000-0008-0000-07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114960</xdr:rowOff>
    </xdr:from>
    <xdr:to>
      <xdr:col>24</xdr:col>
      <xdr:colOff>62865</xdr:colOff>
      <xdr:row>79</xdr:row>
      <xdr:rowOff>29159</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4633595" y="12116460"/>
          <a:ext cx="1270" cy="14572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32986</xdr:rowOff>
    </xdr:from>
    <xdr:ext cx="599010" cy="259045"/>
    <xdr:sp macro="" textlink="">
      <xdr:nvSpPr>
        <xdr:cNvPr id="173" name="民生費最小値テキスト">
          <a:extLst>
            <a:ext uri="{FF2B5EF4-FFF2-40B4-BE49-F238E27FC236}">
              <a16:creationId xmlns:a16="http://schemas.microsoft.com/office/drawing/2014/main" id="{00000000-0008-0000-0700-0000AD000000}"/>
            </a:ext>
          </a:extLst>
        </xdr:cNvPr>
        <xdr:cNvSpPr txBox="1"/>
      </xdr:nvSpPr>
      <xdr:spPr>
        <a:xfrm>
          <a:off x="4686300" y="135775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121,204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29159</xdr:rowOff>
    </xdr:from>
    <xdr:to>
      <xdr:col>24</xdr:col>
      <xdr:colOff>152400</xdr:colOff>
      <xdr:row>79</xdr:row>
      <xdr:rowOff>29159</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35737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61637</xdr:rowOff>
    </xdr:from>
    <xdr:ext cx="599010" cy="259045"/>
    <xdr:sp macro="" textlink="">
      <xdr:nvSpPr>
        <xdr:cNvPr id="175" name="民生費最大値テキスト">
          <a:extLst>
            <a:ext uri="{FF2B5EF4-FFF2-40B4-BE49-F238E27FC236}">
              <a16:creationId xmlns:a16="http://schemas.microsoft.com/office/drawing/2014/main" id="{00000000-0008-0000-0700-0000AF000000}"/>
            </a:ext>
          </a:extLst>
        </xdr:cNvPr>
        <xdr:cNvSpPr txBox="1"/>
      </xdr:nvSpPr>
      <xdr:spPr>
        <a:xfrm>
          <a:off x="4686300" y="11891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235,948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114960</xdr:rowOff>
    </xdr:from>
    <xdr:to>
      <xdr:col>24</xdr:col>
      <xdr:colOff>152400</xdr:colOff>
      <xdr:row>70</xdr:row>
      <xdr:rowOff>114960</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2116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130010</xdr:rowOff>
    </xdr:from>
    <xdr:to>
      <xdr:col>24</xdr:col>
      <xdr:colOff>63500</xdr:colOff>
      <xdr:row>76</xdr:row>
      <xdr:rowOff>164681</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3797300" y="12988760"/>
          <a:ext cx="838200" cy="206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97794</xdr:rowOff>
    </xdr:from>
    <xdr:ext cx="599010" cy="259045"/>
    <xdr:sp macro="" textlink="">
      <xdr:nvSpPr>
        <xdr:cNvPr id="178" name="民生費平均値テキスト">
          <a:extLst>
            <a:ext uri="{FF2B5EF4-FFF2-40B4-BE49-F238E27FC236}">
              <a16:creationId xmlns:a16="http://schemas.microsoft.com/office/drawing/2014/main" id="{00000000-0008-0000-0700-0000B2000000}"/>
            </a:ext>
          </a:extLst>
        </xdr:cNvPr>
        <xdr:cNvSpPr txBox="1"/>
      </xdr:nvSpPr>
      <xdr:spPr>
        <a:xfrm>
          <a:off x="4686300" y="1278509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167,601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74917</xdr:rowOff>
    </xdr:from>
    <xdr:to>
      <xdr:col>24</xdr:col>
      <xdr:colOff>114300</xdr:colOff>
      <xdr:row>76</xdr:row>
      <xdr:rowOff>5066</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4584700" y="12933667"/>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130010</xdr:rowOff>
    </xdr:from>
    <xdr:to>
      <xdr:col>19</xdr:col>
      <xdr:colOff>177800</xdr:colOff>
      <xdr:row>77</xdr:row>
      <xdr:rowOff>170421</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908300" y="12988760"/>
          <a:ext cx="889000" cy="383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74</xdr:row>
      <xdr:rowOff>140309</xdr:rowOff>
    </xdr:from>
    <xdr:to>
      <xdr:col>20</xdr:col>
      <xdr:colOff>38100</xdr:colOff>
      <xdr:row>75</xdr:row>
      <xdr:rowOff>70459</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3746500" y="12827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86986</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3497795" y="126028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170421</xdr:rowOff>
    </xdr:from>
    <xdr:to>
      <xdr:col>15</xdr:col>
      <xdr:colOff>50800</xdr:colOff>
      <xdr:row>78</xdr:row>
      <xdr:rowOff>29147</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2019300" y="13372071"/>
          <a:ext cx="889000" cy="30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122465</xdr:rowOff>
    </xdr:from>
    <xdr:to>
      <xdr:col>15</xdr:col>
      <xdr:colOff>101600</xdr:colOff>
      <xdr:row>77</xdr:row>
      <xdr:rowOff>52615</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2857500" y="13152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69143</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2608795" y="129278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29147</xdr:rowOff>
    </xdr:from>
    <xdr:to>
      <xdr:col>10</xdr:col>
      <xdr:colOff>114300</xdr:colOff>
      <xdr:row>78</xdr:row>
      <xdr:rowOff>157556</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flipV="1">
          <a:off x="1130300" y="13402247"/>
          <a:ext cx="889000" cy="128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19253</xdr:rowOff>
    </xdr:from>
    <xdr:to>
      <xdr:col>10</xdr:col>
      <xdr:colOff>165100</xdr:colOff>
      <xdr:row>77</xdr:row>
      <xdr:rowOff>120853</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968500" y="13220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137380</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1719795" y="129961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90196</xdr:rowOff>
    </xdr:from>
    <xdr:to>
      <xdr:col>6</xdr:col>
      <xdr:colOff>38100</xdr:colOff>
      <xdr:row>78</xdr:row>
      <xdr:rowOff>20346</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079500" y="13291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36873</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830795" y="130670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113881</xdr:rowOff>
    </xdr:from>
    <xdr:to>
      <xdr:col>24</xdr:col>
      <xdr:colOff>114300</xdr:colOff>
      <xdr:row>77</xdr:row>
      <xdr:rowOff>44031</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4584700" y="13144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92308</xdr:rowOff>
    </xdr:from>
    <xdr:ext cx="599010" cy="259045"/>
    <xdr:sp macro="" textlink="">
      <xdr:nvSpPr>
        <xdr:cNvPr id="197" name="民生費該当値テキスト">
          <a:extLst>
            <a:ext uri="{FF2B5EF4-FFF2-40B4-BE49-F238E27FC236}">
              <a16:creationId xmlns:a16="http://schemas.microsoft.com/office/drawing/2014/main" id="{00000000-0008-0000-0700-0000C5000000}"/>
            </a:ext>
          </a:extLst>
        </xdr:cNvPr>
        <xdr:cNvSpPr txBox="1"/>
      </xdr:nvSpPr>
      <xdr:spPr>
        <a:xfrm>
          <a:off x="4686300" y="131225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79210</xdr:rowOff>
    </xdr:from>
    <xdr:to>
      <xdr:col>20</xdr:col>
      <xdr:colOff>38100</xdr:colOff>
      <xdr:row>76</xdr:row>
      <xdr:rowOff>9361</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3746500" y="1293796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488</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3497795" y="130306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119621</xdr:rowOff>
    </xdr:from>
    <xdr:to>
      <xdr:col>15</xdr:col>
      <xdr:colOff>101600</xdr:colOff>
      <xdr:row>78</xdr:row>
      <xdr:rowOff>49771</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2857500" y="13321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40898</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2608795" y="134139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149797</xdr:rowOff>
    </xdr:from>
    <xdr:to>
      <xdr:col>10</xdr:col>
      <xdr:colOff>165100</xdr:colOff>
      <xdr:row>78</xdr:row>
      <xdr:rowOff>79947</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968500" y="13351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71074</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1719795" y="134441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106756</xdr:rowOff>
    </xdr:from>
    <xdr:to>
      <xdr:col>6</xdr:col>
      <xdr:colOff>38100</xdr:colOff>
      <xdr:row>79</xdr:row>
      <xdr:rowOff>36906</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079500" y="13479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28033</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830795" y="13572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a:extLst>
            <a:ext uri="{FF2B5EF4-FFF2-40B4-BE49-F238E27FC236}">
              <a16:creationId xmlns:a16="http://schemas.microsoft.com/office/drawing/2014/main" id="{00000000-0008-0000-07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130023</xdr:rowOff>
    </xdr:from>
    <xdr:to>
      <xdr:col>24</xdr:col>
      <xdr:colOff>62865</xdr:colOff>
      <xdr:row>98</xdr:row>
      <xdr:rowOff>89599</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flipV="1">
          <a:off x="4633595" y="15389073"/>
          <a:ext cx="1270" cy="15026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93426</xdr:rowOff>
    </xdr:from>
    <xdr:ext cx="534377" cy="259045"/>
    <xdr:sp macro="" textlink="">
      <xdr:nvSpPr>
        <xdr:cNvPr id="231" name="衛生費最小値テキスト">
          <a:extLst>
            <a:ext uri="{FF2B5EF4-FFF2-40B4-BE49-F238E27FC236}">
              <a16:creationId xmlns:a16="http://schemas.microsoft.com/office/drawing/2014/main" id="{00000000-0008-0000-0700-0000E7000000}"/>
            </a:ext>
          </a:extLst>
        </xdr:cNvPr>
        <xdr:cNvSpPr txBox="1"/>
      </xdr:nvSpPr>
      <xdr:spPr>
        <a:xfrm>
          <a:off x="4686300" y="16895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89599</xdr:rowOff>
    </xdr:from>
    <xdr:to>
      <xdr:col>24</xdr:col>
      <xdr:colOff>152400</xdr:colOff>
      <xdr:row>98</xdr:row>
      <xdr:rowOff>89599</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546600" y="16891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76700</xdr:rowOff>
    </xdr:from>
    <xdr:ext cx="599010" cy="259045"/>
    <xdr:sp macro="" textlink="">
      <xdr:nvSpPr>
        <xdr:cNvPr id="233" name="衛生費最大値テキスト">
          <a:extLst>
            <a:ext uri="{FF2B5EF4-FFF2-40B4-BE49-F238E27FC236}">
              <a16:creationId xmlns:a16="http://schemas.microsoft.com/office/drawing/2014/main" id="{00000000-0008-0000-0700-0000E9000000}"/>
            </a:ext>
          </a:extLst>
        </xdr:cNvPr>
        <xdr:cNvSpPr txBox="1"/>
      </xdr:nvSpPr>
      <xdr:spPr>
        <a:xfrm>
          <a:off x="4686300" y="151643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105,508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130023</xdr:rowOff>
    </xdr:from>
    <xdr:to>
      <xdr:col>24</xdr:col>
      <xdr:colOff>152400</xdr:colOff>
      <xdr:row>89</xdr:row>
      <xdr:rowOff>130023</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5389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164542</xdr:rowOff>
    </xdr:from>
    <xdr:to>
      <xdr:col>24</xdr:col>
      <xdr:colOff>63500</xdr:colOff>
      <xdr:row>97</xdr:row>
      <xdr:rowOff>90570</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flipV="1">
          <a:off x="3797300" y="16623742"/>
          <a:ext cx="838200" cy="97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3402</xdr:rowOff>
    </xdr:from>
    <xdr:ext cx="534377" cy="259045"/>
    <xdr:sp macro="" textlink="">
      <xdr:nvSpPr>
        <xdr:cNvPr id="236" name="衛生費平均値テキスト">
          <a:extLst>
            <a:ext uri="{FF2B5EF4-FFF2-40B4-BE49-F238E27FC236}">
              <a16:creationId xmlns:a16="http://schemas.microsoft.com/office/drawing/2014/main" id="{00000000-0008-0000-0700-0000EC000000}"/>
            </a:ext>
          </a:extLst>
        </xdr:cNvPr>
        <xdr:cNvSpPr txBox="1"/>
      </xdr:nvSpPr>
      <xdr:spPr>
        <a:xfrm>
          <a:off x="4686300" y="162911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151975</xdr:rowOff>
    </xdr:from>
    <xdr:to>
      <xdr:col>24</xdr:col>
      <xdr:colOff>114300</xdr:colOff>
      <xdr:row>96</xdr:row>
      <xdr:rowOff>82125</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4584700" y="16439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90570</xdr:rowOff>
    </xdr:from>
    <xdr:to>
      <xdr:col>19</xdr:col>
      <xdr:colOff>177800</xdr:colOff>
      <xdr:row>98</xdr:row>
      <xdr:rowOff>41306</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2908300" y="16721220"/>
          <a:ext cx="889000" cy="122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133725</xdr:rowOff>
    </xdr:from>
    <xdr:to>
      <xdr:col>20</xdr:col>
      <xdr:colOff>38100</xdr:colOff>
      <xdr:row>96</xdr:row>
      <xdr:rowOff>63875</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3746500" y="16421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80402</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3530111" y="16196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41306</xdr:rowOff>
    </xdr:from>
    <xdr:to>
      <xdr:col>15</xdr:col>
      <xdr:colOff>50800</xdr:colOff>
      <xdr:row>98</xdr:row>
      <xdr:rowOff>74777</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2019300" y="16843406"/>
          <a:ext cx="889000" cy="33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60534</xdr:rowOff>
    </xdr:from>
    <xdr:to>
      <xdr:col>15</xdr:col>
      <xdr:colOff>101600</xdr:colOff>
      <xdr:row>96</xdr:row>
      <xdr:rowOff>162134</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2857500" y="16519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7211</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2641111" y="16294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74777</xdr:rowOff>
    </xdr:from>
    <xdr:to>
      <xdr:col>10</xdr:col>
      <xdr:colOff>114300</xdr:colOff>
      <xdr:row>98</xdr:row>
      <xdr:rowOff>89560</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1130300" y="16876877"/>
          <a:ext cx="889000" cy="14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159728</xdr:rowOff>
    </xdr:from>
    <xdr:to>
      <xdr:col>10</xdr:col>
      <xdr:colOff>165100</xdr:colOff>
      <xdr:row>97</xdr:row>
      <xdr:rowOff>89878</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1968500" y="16618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106405</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1752111" y="16394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167100</xdr:rowOff>
    </xdr:from>
    <xdr:to>
      <xdr:col>6</xdr:col>
      <xdr:colOff>38100</xdr:colOff>
      <xdr:row>97</xdr:row>
      <xdr:rowOff>97250</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079500" y="16626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113777</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863111" y="16401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113742</xdr:rowOff>
    </xdr:from>
    <xdr:to>
      <xdr:col>24</xdr:col>
      <xdr:colOff>114300</xdr:colOff>
      <xdr:row>97</xdr:row>
      <xdr:rowOff>43892</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4584700" y="16572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92169</xdr:rowOff>
    </xdr:from>
    <xdr:ext cx="534377" cy="259045"/>
    <xdr:sp macro="" textlink="">
      <xdr:nvSpPr>
        <xdr:cNvPr id="255" name="衛生費該当値テキスト">
          <a:extLst>
            <a:ext uri="{FF2B5EF4-FFF2-40B4-BE49-F238E27FC236}">
              <a16:creationId xmlns:a16="http://schemas.microsoft.com/office/drawing/2014/main" id="{00000000-0008-0000-0700-0000FF000000}"/>
            </a:ext>
          </a:extLst>
        </xdr:cNvPr>
        <xdr:cNvSpPr txBox="1"/>
      </xdr:nvSpPr>
      <xdr:spPr>
        <a:xfrm>
          <a:off x="4686300" y="16551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39770</xdr:rowOff>
    </xdr:from>
    <xdr:to>
      <xdr:col>20</xdr:col>
      <xdr:colOff>38100</xdr:colOff>
      <xdr:row>97</xdr:row>
      <xdr:rowOff>141370</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3746500" y="16670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132497</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3530111" y="16763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161956</xdr:rowOff>
    </xdr:from>
    <xdr:to>
      <xdr:col>15</xdr:col>
      <xdr:colOff>101600</xdr:colOff>
      <xdr:row>98</xdr:row>
      <xdr:rowOff>92106</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2857500" y="16792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83233</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2641111" y="16885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23977</xdr:rowOff>
    </xdr:from>
    <xdr:to>
      <xdr:col>10</xdr:col>
      <xdr:colOff>165100</xdr:colOff>
      <xdr:row>98</xdr:row>
      <xdr:rowOff>125577</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1968500" y="16826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116704</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1752111" y="16918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38760</xdr:rowOff>
    </xdr:from>
    <xdr:to>
      <xdr:col>6</xdr:col>
      <xdr:colOff>38100</xdr:colOff>
      <xdr:row>98</xdr:row>
      <xdr:rowOff>140360</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079500" y="16840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131487</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863111" y="16933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a:extLst>
            <a:ext uri="{FF2B5EF4-FFF2-40B4-BE49-F238E27FC236}">
              <a16:creationId xmlns:a16="http://schemas.microsoft.com/office/drawing/2014/main" id="{00000000-0008-0000-07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21666</xdr:rowOff>
    </xdr:from>
    <xdr:to>
      <xdr:col>54</xdr:col>
      <xdr:colOff>189865</xdr:colOff>
      <xdr:row>39</xdr:row>
      <xdr:rowOff>44450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flipV="1">
          <a:off x="10475595" y="5336616"/>
          <a:ext cx="1270" cy="13943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8" name="労働費最小値テキスト">
          <a:extLst>
            <a:ext uri="{FF2B5EF4-FFF2-40B4-BE49-F238E27FC236}">
              <a16:creationId xmlns:a16="http://schemas.microsoft.com/office/drawing/2014/main" id="{00000000-0008-0000-0700-000020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139793</xdr:rowOff>
    </xdr:from>
    <xdr:ext cx="534377" cy="259045"/>
    <xdr:sp macro="" textlink="">
      <xdr:nvSpPr>
        <xdr:cNvPr id="290" name="労働費最大値テキスト">
          <a:extLst>
            <a:ext uri="{FF2B5EF4-FFF2-40B4-BE49-F238E27FC236}">
              <a16:creationId xmlns:a16="http://schemas.microsoft.com/office/drawing/2014/main" id="{00000000-0008-0000-0700-000022010000}"/>
            </a:ext>
          </a:extLst>
        </xdr:cNvPr>
        <xdr:cNvSpPr txBox="1"/>
      </xdr:nvSpPr>
      <xdr:spPr>
        <a:xfrm>
          <a:off x="10528300" y="5111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18,299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21666</xdr:rowOff>
    </xdr:from>
    <xdr:to>
      <xdr:col>55</xdr:col>
      <xdr:colOff>88900</xdr:colOff>
      <xdr:row>31</xdr:row>
      <xdr:rowOff>21666</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10388600" y="5336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165074</xdr:rowOff>
    </xdr:from>
    <xdr:to>
      <xdr:col>55</xdr:col>
      <xdr:colOff>0</xdr:colOff>
      <xdr:row>39</xdr:row>
      <xdr:rowOff>26</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9639300" y="6680174"/>
          <a:ext cx="838200" cy="6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94556</xdr:rowOff>
    </xdr:from>
    <xdr:ext cx="469744" cy="259045"/>
    <xdr:sp macro="" textlink="">
      <xdr:nvSpPr>
        <xdr:cNvPr id="293" name="労働費平均値テキスト">
          <a:extLst>
            <a:ext uri="{FF2B5EF4-FFF2-40B4-BE49-F238E27FC236}">
              <a16:creationId xmlns:a16="http://schemas.microsoft.com/office/drawing/2014/main" id="{00000000-0008-0000-0700-000025010000}"/>
            </a:ext>
          </a:extLst>
        </xdr:cNvPr>
        <xdr:cNvSpPr txBox="1"/>
      </xdr:nvSpPr>
      <xdr:spPr>
        <a:xfrm>
          <a:off x="10528300" y="64382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71679</xdr:rowOff>
    </xdr:from>
    <xdr:to>
      <xdr:col>55</xdr:col>
      <xdr:colOff>50800</xdr:colOff>
      <xdr:row>39</xdr:row>
      <xdr:rowOff>1829</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10426700" y="6586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165074</xdr:rowOff>
    </xdr:from>
    <xdr:to>
      <xdr:col>50</xdr:col>
      <xdr:colOff>114300</xdr:colOff>
      <xdr:row>38</xdr:row>
      <xdr:rowOff>170866</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8750300" y="6680174"/>
          <a:ext cx="889000" cy="5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70612</xdr:rowOff>
    </xdr:from>
    <xdr:to>
      <xdr:col>50</xdr:col>
      <xdr:colOff>165100</xdr:colOff>
      <xdr:row>39</xdr:row>
      <xdr:rowOff>762</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9588500" y="6585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37</xdr:row>
      <xdr:rowOff>17289</xdr:rowOff>
    </xdr:from>
    <xdr:ext cx="469744"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9404428" y="6360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153721</xdr:rowOff>
    </xdr:from>
    <xdr:to>
      <xdr:col>45</xdr:col>
      <xdr:colOff>177800</xdr:colOff>
      <xdr:row>38</xdr:row>
      <xdr:rowOff>170866</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7861300" y="6668821"/>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70917</xdr:rowOff>
    </xdr:from>
    <xdr:to>
      <xdr:col>46</xdr:col>
      <xdr:colOff>38100</xdr:colOff>
      <xdr:row>39</xdr:row>
      <xdr:rowOff>1067</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8699500" y="6586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37</xdr:row>
      <xdr:rowOff>17594</xdr:rowOff>
    </xdr:from>
    <xdr:ext cx="469744"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8515428" y="6361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153721</xdr:rowOff>
    </xdr:from>
    <xdr:to>
      <xdr:col>41</xdr:col>
      <xdr:colOff>50800</xdr:colOff>
      <xdr:row>38</xdr:row>
      <xdr:rowOff>159893</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flipV="1">
          <a:off x="6972300" y="6668821"/>
          <a:ext cx="889000" cy="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61163</xdr:rowOff>
    </xdr:from>
    <xdr:to>
      <xdr:col>41</xdr:col>
      <xdr:colOff>101600</xdr:colOff>
      <xdr:row>38</xdr:row>
      <xdr:rowOff>162763</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7810500" y="6576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37</xdr:row>
      <xdr:rowOff>7840</xdr:rowOff>
    </xdr:from>
    <xdr:ext cx="469744"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7626428" y="6351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55449</xdr:rowOff>
    </xdr:from>
    <xdr:to>
      <xdr:col>36</xdr:col>
      <xdr:colOff>165100</xdr:colOff>
      <xdr:row>38</xdr:row>
      <xdr:rowOff>157049</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6921500" y="6570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2125</xdr:rowOff>
    </xdr:from>
    <xdr:ext cx="469744"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37428" y="6345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120676</xdr:rowOff>
    </xdr:from>
    <xdr:to>
      <xdr:col>55</xdr:col>
      <xdr:colOff>50800</xdr:colOff>
      <xdr:row>39</xdr:row>
      <xdr:rowOff>50826</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10426700" y="6635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50106</xdr:rowOff>
    </xdr:from>
    <xdr:ext cx="378565" cy="259045"/>
    <xdr:sp macro="" textlink="">
      <xdr:nvSpPr>
        <xdr:cNvPr id="312" name="労働費該当値テキスト">
          <a:extLst>
            <a:ext uri="{FF2B5EF4-FFF2-40B4-BE49-F238E27FC236}">
              <a16:creationId xmlns:a16="http://schemas.microsoft.com/office/drawing/2014/main" id="{00000000-0008-0000-0700-000038010000}"/>
            </a:ext>
          </a:extLst>
        </xdr:cNvPr>
        <xdr:cNvSpPr txBox="1"/>
      </xdr:nvSpPr>
      <xdr:spPr>
        <a:xfrm>
          <a:off x="10528300" y="65652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114274</xdr:rowOff>
    </xdr:from>
    <xdr:to>
      <xdr:col>50</xdr:col>
      <xdr:colOff>165100</xdr:colOff>
      <xdr:row>39</xdr:row>
      <xdr:rowOff>44424</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9588500" y="6629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35551</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9450017" y="67221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120066</xdr:rowOff>
    </xdr:from>
    <xdr:to>
      <xdr:col>46</xdr:col>
      <xdr:colOff>38100</xdr:colOff>
      <xdr:row>39</xdr:row>
      <xdr:rowOff>50216</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8699500" y="6635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41343</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8561017" y="67278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102921</xdr:rowOff>
    </xdr:from>
    <xdr:to>
      <xdr:col>41</xdr:col>
      <xdr:colOff>101600</xdr:colOff>
      <xdr:row>39</xdr:row>
      <xdr:rowOff>33071</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7810500" y="6618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24198</xdr:rowOff>
    </xdr:from>
    <xdr:ext cx="378565"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7672017" y="67107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109093</xdr:rowOff>
    </xdr:from>
    <xdr:to>
      <xdr:col>36</xdr:col>
      <xdr:colOff>165100</xdr:colOff>
      <xdr:row>39</xdr:row>
      <xdr:rowOff>39243</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6921500" y="6624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30370</xdr:rowOff>
    </xdr:from>
    <xdr:ext cx="378565"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6783017" y="67169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21970</xdr:rowOff>
    </xdr:from>
    <xdr:ext cx="53129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72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4" name="テキスト ボックス 343">
          <a:extLst>
            <a:ext uri="{FF2B5EF4-FFF2-40B4-BE49-F238E27FC236}">
              <a16:creationId xmlns:a16="http://schemas.microsoft.com/office/drawing/2014/main" id="{00000000-0008-0000-0700-000058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農林水産業費グラフ枠">
          <a:extLst>
            <a:ext uri="{FF2B5EF4-FFF2-40B4-BE49-F238E27FC236}">
              <a16:creationId xmlns:a16="http://schemas.microsoft.com/office/drawing/2014/main" id="{00000000-0008-0000-0700-000059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6638</xdr:rowOff>
    </xdr:from>
    <xdr:to>
      <xdr:col>54</xdr:col>
      <xdr:colOff>189865</xdr:colOff>
      <xdr:row>59</xdr:row>
      <xdr:rowOff>72916</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10475595" y="8750588"/>
          <a:ext cx="1270" cy="14378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76743</xdr:rowOff>
    </xdr:from>
    <xdr:ext cx="469744" cy="259045"/>
    <xdr:sp macro="" textlink="">
      <xdr:nvSpPr>
        <xdr:cNvPr id="347" name="農林水産業費最小値テキスト">
          <a:extLst>
            <a:ext uri="{FF2B5EF4-FFF2-40B4-BE49-F238E27FC236}">
              <a16:creationId xmlns:a16="http://schemas.microsoft.com/office/drawing/2014/main" id="{00000000-0008-0000-0700-00005B010000}"/>
            </a:ext>
          </a:extLst>
        </xdr:cNvPr>
        <xdr:cNvSpPr txBox="1"/>
      </xdr:nvSpPr>
      <xdr:spPr>
        <a:xfrm>
          <a:off x="10528300" y="10192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72916</xdr:rowOff>
    </xdr:from>
    <xdr:to>
      <xdr:col>55</xdr:col>
      <xdr:colOff>88900</xdr:colOff>
      <xdr:row>59</xdr:row>
      <xdr:rowOff>72916</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10388600" y="10188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124765</xdr:rowOff>
    </xdr:from>
    <xdr:ext cx="534377" cy="259045"/>
    <xdr:sp macro="" textlink="">
      <xdr:nvSpPr>
        <xdr:cNvPr id="349" name="農林水産業費最大値テキスト">
          <a:extLst>
            <a:ext uri="{FF2B5EF4-FFF2-40B4-BE49-F238E27FC236}">
              <a16:creationId xmlns:a16="http://schemas.microsoft.com/office/drawing/2014/main" id="{00000000-0008-0000-0700-00005D010000}"/>
            </a:ext>
          </a:extLst>
        </xdr:cNvPr>
        <xdr:cNvSpPr txBox="1"/>
      </xdr:nvSpPr>
      <xdr:spPr>
        <a:xfrm>
          <a:off x="10528300" y="8525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89,649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6638</xdr:rowOff>
    </xdr:from>
    <xdr:to>
      <xdr:col>55</xdr:col>
      <xdr:colOff>88900</xdr:colOff>
      <xdr:row>51</xdr:row>
      <xdr:rowOff>6638</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10388600" y="8750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14215</xdr:rowOff>
    </xdr:from>
    <xdr:to>
      <xdr:col>55</xdr:col>
      <xdr:colOff>0</xdr:colOff>
      <xdr:row>59</xdr:row>
      <xdr:rowOff>22837</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9639300" y="10129765"/>
          <a:ext cx="838200" cy="8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3796</xdr:rowOff>
    </xdr:from>
    <xdr:ext cx="534377" cy="259045"/>
    <xdr:sp macro="" textlink="">
      <xdr:nvSpPr>
        <xdr:cNvPr id="352" name="農林水産業費平均値テキスト">
          <a:extLst>
            <a:ext uri="{FF2B5EF4-FFF2-40B4-BE49-F238E27FC236}">
              <a16:creationId xmlns:a16="http://schemas.microsoft.com/office/drawing/2014/main" id="{00000000-0008-0000-0700-000060010000}"/>
            </a:ext>
          </a:extLst>
        </xdr:cNvPr>
        <xdr:cNvSpPr txBox="1"/>
      </xdr:nvSpPr>
      <xdr:spPr>
        <a:xfrm>
          <a:off x="10528300" y="97764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152369</xdr:rowOff>
    </xdr:from>
    <xdr:to>
      <xdr:col>55</xdr:col>
      <xdr:colOff>50800</xdr:colOff>
      <xdr:row>58</xdr:row>
      <xdr:rowOff>82519</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10426700" y="9925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22837</xdr:rowOff>
    </xdr:from>
    <xdr:to>
      <xdr:col>50</xdr:col>
      <xdr:colOff>114300</xdr:colOff>
      <xdr:row>59</xdr:row>
      <xdr:rowOff>24780</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8750300" y="10138387"/>
          <a:ext cx="889000" cy="1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159831</xdr:rowOff>
    </xdr:from>
    <xdr:to>
      <xdr:col>50</xdr:col>
      <xdr:colOff>165100</xdr:colOff>
      <xdr:row>58</xdr:row>
      <xdr:rowOff>89981</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9588500" y="9932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106508</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9372111" y="9707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16680</xdr:rowOff>
    </xdr:from>
    <xdr:to>
      <xdr:col>45</xdr:col>
      <xdr:colOff>177800</xdr:colOff>
      <xdr:row>59</xdr:row>
      <xdr:rowOff>24780</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a:off x="7861300" y="10132230"/>
          <a:ext cx="889000" cy="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11895</xdr:rowOff>
    </xdr:from>
    <xdr:to>
      <xdr:col>46</xdr:col>
      <xdr:colOff>38100</xdr:colOff>
      <xdr:row>58</xdr:row>
      <xdr:rowOff>113495</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8699500" y="9955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130022</xdr:rowOff>
    </xdr:from>
    <xdr:ext cx="534377"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8483111" y="9731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15407</xdr:rowOff>
    </xdr:from>
    <xdr:to>
      <xdr:col>41</xdr:col>
      <xdr:colOff>50800</xdr:colOff>
      <xdr:row>59</xdr:row>
      <xdr:rowOff>16680</xdr:rowOff>
    </xdr:to>
    <xdr:cxnSp macro="">
      <xdr:nvCxnSpPr>
        <xdr:cNvPr id="360" name="直線コネクタ 359">
          <a:extLst>
            <a:ext uri="{FF2B5EF4-FFF2-40B4-BE49-F238E27FC236}">
              <a16:creationId xmlns:a16="http://schemas.microsoft.com/office/drawing/2014/main" id="{00000000-0008-0000-0700-000068010000}"/>
            </a:ext>
          </a:extLst>
        </xdr:cNvPr>
        <xdr:cNvCxnSpPr/>
      </xdr:nvCxnSpPr>
      <xdr:spPr>
        <a:xfrm>
          <a:off x="6972300" y="10130957"/>
          <a:ext cx="889000" cy="1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169531</xdr:rowOff>
    </xdr:from>
    <xdr:to>
      <xdr:col>41</xdr:col>
      <xdr:colOff>101600</xdr:colOff>
      <xdr:row>58</xdr:row>
      <xdr:rowOff>99681</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7810500" y="9942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116208</xdr:rowOff>
    </xdr:from>
    <xdr:ext cx="534377"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594111" y="9717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10800</xdr:rowOff>
    </xdr:from>
    <xdr:to>
      <xdr:col>36</xdr:col>
      <xdr:colOff>165100</xdr:colOff>
      <xdr:row>58</xdr:row>
      <xdr:rowOff>112400</xdr:rowOff>
    </xdr:to>
    <xdr:sp macro="" textlink="">
      <xdr:nvSpPr>
        <xdr:cNvPr id="363" name="フローチャート: 判断 362">
          <a:extLst>
            <a:ext uri="{FF2B5EF4-FFF2-40B4-BE49-F238E27FC236}">
              <a16:creationId xmlns:a16="http://schemas.microsoft.com/office/drawing/2014/main" id="{00000000-0008-0000-0700-00006B010000}"/>
            </a:ext>
          </a:extLst>
        </xdr:cNvPr>
        <xdr:cNvSpPr/>
      </xdr:nvSpPr>
      <xdr:spPr>
        <a:xfrm>
          <a:off x="6921500" y="9954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128927</xdr:rowOff>
    </xdr:from>
    <xdr:ext cx="534377"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05111" y="9730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134865</xdr:rowOff>
    </xdr:from>
    <xdr:to>
      <xdr:col>55</xdr:col>
      <xdr:colOff>50800</xdr:colOff>
      <xdr:row>59</xdr:row>
      <xdr:rowOff>65015</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10426700" y="10078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49792</xdr:rowOff>
    </xdr:from>
    <xdr:ext cx="469744" cy="259045"/>
    <xdr:sp macro="" textlink="">
      <xdr:nvSpPr>
        <xdr:cNvPr id="371" name="農林水産業費該当値テキスト">
          <a:extLst>
            <a:ext uri="{FF2B5EF4-FFF2-40B4-BE49-F238E27FC236}">
              <a16:creationId xmlns:a16="http://schemas.microsoft.com/office/drawing/2014/main" id="{00000000-0008-0000-0700-000073010000}"/>
            </a:ext>
          </a:extLst>
        </xdr:cNvPr>
        <xdr:cNvSpPr txBox="1"/>
      </xdr:nvSpPr>
      <xdr:spPr>
        <a:xfrm>
          <a:off x="10528300" y="9993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143487</xdr:rowOff>
    </xdr:from>
    <xdr:to>
      <xdr:col>50</xdr:col>
      <xdr:colOff>165100</xdr:colOff>
      <xdr:row>59</xdr:row>
      <xdr:rowOff>73637</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9588500" y="10087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59</xdr:row>
      <xdr:rowOff>64764</xdr:rowOff>
    </xdr:from>
    <xdr:ext cx="469744"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9404428" y="10180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145430</xdr:rowOff>
    </xdr:from>
    <xdr:to>
      <xdr:col>46</xdr:col>
      <xdr:colOff>38100</xdr:colOff>
      <xdr:row>59</xdr:row>
      <xdr:rowOff>75580</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8699500" y="10089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59</xdr:row>
      <xdr:rowOff>66707</xdr:rowOff>
    </xdr:from>
    <xdr:ext cx="469744"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8515428" y="10182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137330</xdr:rowOff>
    </xdr:from>
    <xdr:to>
      <xdr:col>41</xdr:col>
      <xdr:colOff>101600</xdr:colOff>
      <xdr:row>59</xdr:row>
      <xdr:rowOff>67480</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7810500" y="10081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59</xdr:row>
      <xdr:rowOff>58607</xdr:rowOff>
    </xdr:from>
    <xdr:ext cx="469744"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7626428" y="10174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136057</xdr:rowOff>
    </xdr:from>
    <xdr:to>
      <xdr:col>36</xdr:col>
      <xdr:colOff>165100</xdr:colOff>
      <xdr:row>59</xdr:row>
      <xdr:rowOff>66207</xdr:rowOff>
    </xdr:to>
    <xdr:sp macro="" textlink="">
      <xdr:nvSpPr>
        <xdr:cNvPr id="378" name="楕円 377">
          <a:extLst>
            <a:ext uri="{FF2B5EF4-FFF2-40B4-BE49-F238E27FC236}">
              <a16:creationId xmlns:a16="http://schemas.microsoft.com/office/drawing/2014/main" id="{00000000-0008-0000-0700-00007A010000}"/>
            </a:ext>
          </a:extLst>
        </xdr:cNvPr>
        <xdr:cNvSpPr/>
      </xdr:nvSpPr>
      <xdr:spPr>
        <a:xfrm>
          <a:off x="6921500" y="10080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59</xdr:row>
      <xdr:rowOff>57334</xdr:rowOff>
    </xdr:from>
    <xdr:ext cx="469744" cy="259045"/>
    <xdr:sp macro="" textlink="">
      <xdr:nvSpPr>
        <xdr:cNvPr id="379" name="テキスト ボックス 378">
          <a:extLst>
            <a:ext uri="{FF2B5EF4-FFF2-40B4-BE49-F238E27FC236}">
              <a16:creationId xmlns:a16="http://schemas.microsoft.com/office/drawing/2014/main" id="{00000000-0008-0000-0700-00007B010000}"/>
            </a:ext>
          </a:extLst>
        </xdr:cNvPr>
        <xdr:cNvSpPr txBox="1"/>
      </xdr:nvSpPr>
      <xdr:spPr>
        <a:xfrm>
          <a:off x="6737428" y="10172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1" name="テキスト ボックス 400">
          <a:extLst>
            <a:ext uri="{FF2B5EF4-FFF2-40B4-BE49-F238E27FC236}">
              <a16:creationId xmlns:a16="http://schemas.microsoft.com/office/drawing/2014/main" id="{00000000-0008-0000-0700-000091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商工費グラフ枠">
          <a:extLst>
            <a:ext uri="{FF2B5EF4-FFF2-40B4-BE49-F238E27FC236}">
              <a16:creationId xmlns:a16="http://schemas.microsoft.com/office/drawing/2014/main" id="{00000000-0008-0000-0700-00009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95447</xdr:rowOff>
    </xdr:from>
    <xdr:to>
      <xdr:col>54</xdr:col>
      <xdr:colOff>189865</xdr:colOff>
      <xdr:row>78</xdr:row>
      <xdr:rowOff>159379</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10475595" y="12268397"/>
          <a:ext cx="1270" cy="12640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163206</xdr:rowOff>
    </xdr:from>
    <xdr:ext cx="469744" cy="259045"/>
    <xdr:sp macro="" textlink="">
      <xdr:nvSpPr>
        <xdr:cNvPr id="404" name="商工費最小値テキスト">
          <a:extLst>
            <a:ext uri="{FF2B5EF4-FFF2-40B4-BE49-F238E27FC236}">
              <a16:creationId xmlns:a16="http://schemas.microsoft.com/office/drawing/2014/main" id="{00000000-0008-0000-0700-000094010000}"/>
            </a:ext>
          </a:extLst>
        </xdr:cNvPr>
        <xdr:cNvSpPr txBox="1"/>
      </xdr:nvSpPr>
      <xdr:spPr>
        <a:xfrm>
          <a:off x="10528300" y="13536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159379</xdr:rowOff>
    </xdr:from>
    <xdr:to>
      <xdr:col>55</xdr:col>
      <xdr:colOff>88900</xdr:colOff>
      <xdr:row>78</xdr:row>
      <xdr:rowOff>159379</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10388600" y="13532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42124</xdr:rowOff>
    </xdr:from>
    <xdr:ext cx="534377" cy="259045"/>
    <xdr:sp macro="" textlink="">
      <xdr:nvSpPr>
        <xdr:cNvPr id="406" name="商工費最大値テキスト">
          <a:extLst>
            <a:ext uri="{FF2B5EF4-FFF2-40B4-BE49-F238E27FC236}">
              <a16:creationId xmlns:a16="http://schemas.microsoft.com/office/drawing/2014/main" id="{00000000-0008-0000-0700-000096010000}"/>
            </a:ext>
          </a:extLst>
        </xdr:cNvPr>
        <xdr:cNvSpPr txBox="1"/>
      </xdr:nvSpPr>
      <xdr:spPr>
        <a:xfrm>
          <a:off x="10528300" y="12043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69,323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95447</xdr:rowOff>
    </xdr:from>
    <xdr:to>
      <xdr:col>55</xdr:col>
      <xdr:colOff>88900</xdr:colOff>
      <xdr:row>71</xdr:row>
      <xdr:rowOff>95447</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10388600" y="122683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52451</xdr:rowOff>
    </xdr:from>
    <xdr:to>
      <xdr:col>55</xdr:col>
      <xdr:colOff>0</xdr:colOff>
      <xdr:row>78</xdr:row>
      <xdr:rowOff>62109</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9639300" y="13425551"/>
          <a:ext cx="838200" cy="9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31862</xdr:rowOff>
    </xdr:from>
    <xdr:ext cx="534377" cy="259045"/>
    <xdr:sp macro="" textlink="">
      <xdr:nvSpPr>
        <xdr:cNvPr id="409" name="商工費平均値テキスト">
          <a:extLst>
            <a:ext uri="{FF2B5EF4-FFF2-40B4-BE49-F238E27FC236}">
              <a16:creationId xmlns:a16="http://schemas.microsoft.com/office/drawing/2014/main" id="{00000000-0008-0000-0700-000099010000}"/>
            </a:ext>
          </a:extLst>
        </xdr:cNvPr>
        <xdr:cNvSpPr txBox="1"/>
      </xdr:nvSpPr>
      <xdr:spPr>
        <a:xfrm>
          <a:off x="10528300" y="130620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8985</xdr:rowOff>
    </xdr:from>
    <xdr:to>
      <xdr:col>55</xdr:col>
      <xdr:colOff>50800</xdr:colOff>
      <xdr:row>77</xdr:row>
      <xdr:rowOff>110585</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10426700" y="13210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52451</xdr:rowOff>
    </xdr:from>
    <xdr:to>
      <xdr:col>50</xdr:col>
      <xdr:colOff>114300</xdr:colOff>
      <xdr:row>78</xdr:row>
      <xdr:rowOff>62852</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8750300" y="13425551"/>
          <a:ext cx="889000" cy="10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19292</xdr:rowOff>
    </xdr:from>
    <xdr:to>
      <xdr:col>50</xdr:col>
      <xdr:colOff>165100</xdr:colOff>
      <xdr:row>77</xdr:row>
      <xdr:rowOff>120892</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9588500" y="13220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137419</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9372111" y="12996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62852</xdr:rowOff>
    </xdr:from>
    <xdr:to>
      <xdr:col>45</xdr:col>
      <xdr:colOff>177800</xdr:colOff>
      <xdr:row>78</xdr:row>
      <xdr:rowOff>105448</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flipV="1">
          <a:off x="7861300" y="13435952"/>
          <a:ext cx="889000" cy="42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149079</xdr:rowOff>
    </xdr:from>
    <xdr:to>
      <xdr:col>46</xdr:col>
      <xdr:colOff>38100</xdr:colOff>
      <xdr:row>77</xdr:row>
      <xdr:rowOff>79229</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8699500" y="13179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95756</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8483111" y="12954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105448</xdr:rowOff>
    </xdr:from>
    <xdr:to>
      <xdr:col>41</xdr:col>
      <xdr:colOff>50800</xdr:colOff>
      <xdr:row>78</xdr:row>
      <xdr:rowOff>151264</xdr:rowOff>
    </xdr:to>
    <xdr:cxnSp macro="">
      <xdr:nvCxnSpPr>
        <xdr:cNvPr id="417" name="直線コネクタ 416">
          <a:extLst>
            <a:ext uri="{FF2B5EF4-FFF2-40B4-BE49-F238E27FC236}">
              <a16:creationId xmlns:a16="http://schemas.microsoft.com/office/drawing/2014/main" id="{00000000-0008-0000-0700-0000A1010000}"/>
            </a:ext>
          </a:extLst>
        </xdr:cNvPr>
        <xdr:cNvCxnSpPr/>
      </xdr:nvCxnSpPr>
      <xdr:spPr>
        <a:xfrm flipV="1">
          <a:off x="6972300" y="13478548"/>
          <a:ext cx="889000" cy="45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103530</xdr:rowOff>
    </xdr:from>
    <xdr:to>
      <xdr:col>41</xdr:col>
      <xdr:colOff>101600</xdr:colOff>
      <xdr:row>78</xdr:row>
      <xdr:rowOff>33680</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7810500" y="13305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50207</xdr:rowOff>
    </xdr:from>
    <xdr:ext cx="534377"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594111" y="13080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116123</xdr:rowOff>
    </xdr:from>
    <xdr:to>
      <xdr:col>36</xdr:col>
      <xdr:colOff>165100</xdr:colOff>
      <xdr:row>78</xdr:row>
      <xdr:rowOff>46273</xdr:rowOff>
    </xdr:to>
    <xdr:sp macro="" textlink="">
      <xdr:nvSpPr>
        <xdr:cNvPr id="420" name="フローチャート: 判断 419">
          <a:extLst>
            <a:ext uri="{FF2B5EF4-FFF2-40B4-BE49-F238E27FC236}">
              <a16:creationId xmlns:a16="http://schemas.microsoft.com/office/drawing/2014/main" id="{00000000-0008-0000-0700-0000A4010000}"/>
            </a:ext>
          </a:extLst>
        </xdr:cNvPr>
        <xdr:cNvSpPr/>
      </xdr:nvSpPr>
      <xdr:spPr>
        <a:xfrm>
          <a:off x="6921500" y="13317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62800</xdr:rowOff>
    </xdr:from>
    <xdr:ext cx="534377"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05111" y="13093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11309</xdr:rowOff>
    </xdr:from>
    <xdr:to>
      <xdr:col>55</xdr:col>
      <xdr:colOff>50800</xdr:colOff>
      <xdr:row>78</xdr:row>
      <xdr:rowOff>112909</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10426700" y="13384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97686</xdr:rowOff>
    </xdr:from>
    <xdr:ext cx="469744" cy="259045"/>
    <xdr:sp macro="" textlink="">
      <xdr:nvSpPr>
        <xdr:cNvPr id="428" name="商工費該当値テキスト">
          <a:extLst>
            <a:ext uri="{FF2B5EF4-FFF2-40B4-BE49-F238E27FC236}">
              <a16:creationId xmlns:a16="http://schemas.microsoft.com/office/drawing/2014/main" id="{00000000-0008-0000-0700-0000AC010000}"/>
            </a:ext>
          </a:extLst>
        </xdr:cNvPr>
        <xdr:cNvSpPr txBox="1"/>
      </xdr:nvSpPr>
      <xdr:spPr>
        <a:xfrm>
          <a:off x="10528300" y="132993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1651</xdr:rowOff>
    </xdr:from>
    <xdr:to>
      <xdr:col>50</xdr:col>
      <xdr:colOff>165100</xdr:colOff>
      <xdr:row>78</xdr:row>
      <xdr:rowOff>103251</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9588500" y="13374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94378</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9404428" y="134674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12052</xdr:rowOff>
    </xdr:from>
    <xdr:to>
      <xdr:col>46</xdr:col>
      <xdr:colOff>38100</xdr:colOff>
      <xdr:row>78</xdr:row>
      <xdr:rowOff>113652</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8699500" y="13385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104779</xdr:rowOff>
    </xdr:from>
    <xdr:ext cx="469744"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8515428" y="13477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54648</xdr:rowOff>
    </xdr:from>
    <xdr:to>
      <xdr:col>41</xdr:col>
      <xdr:colOff>101600</xdr:colOff>
      <xdr:row>78</xdr:row>
      <xdr:rowOff>156248</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7810500" y="13427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147375</xdr:rowOff>
    </xdr:from>
    <xdr:ext cx="469744"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7626428" y="13520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100464</xdr:rowOff>
    </xdr:from>
    <xdr:to>
      <xdr:col>36</xdr:col>
      <xdr:colOff>165100</xdr:colOff>
      <xdr:row>79</xdr:row>
      <xdr:rowOff>30614</xdr:rowOff>
    </xdr:to>
    <xdr:sp macro="" textlink="">
      <xdr:nvSpPr>
        <xdr:cNvPr id="435" name="楕円 434">
          <a:extLst>
            <a:ext uri="{FF2B5EF4-FFF2-40B4-BE49-F238E27FC236}">
              <a16:creationId xmlns:a16="http://schemas.microsoft.com/office/drawing/2014/main" id="{00000000-0008-0000-0700-0000B3010000}"/>
            </a:ext>
          </a:extLst>
        </xdr:cNvPr>
        <xdr:cNvSpPr/>
      </xdr:nvSpPr>
      <xdr:spPr>
        <a:xfrm>
          <a:off x="6921500" y="13473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21741</xdr:rowOff>
    </xdr:from>
    <xdr:ext cx="469744" cy="259045"/>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737428" y="13566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a:extLst>
            <a:ext uri="{FF2B5EF4-FFF2-40B4-BE49-F238E27FC236}">
              <a16:creationId xmlns:a16="http://schemas.microsoft.com/office/drawing/2014/main" id="{00000000-0008-0000-0700-0000CB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土木費グラフ枠">
          <a:extLst>
            <a:ext uri="{FF2B5EF4-FFF2-40B4-BE49-F238E27FC236}">
              <a16:creationId xmlns:a16="http://schemas.microsoft.com/office/drawing/2014/main" id="{00000000-0008-0000-0700-0000CC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51975</xdr:rowOff>
    </xdr:from>
    <xdr:to>
      <xdr:col>54</xdr:col>
      <xdr:colOff>189865</xdr:colOff>
      <xdr:row>99</xdr:row>
      <xdr:rowOff>66777</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flipV="1">
          <a:off x="10475595" y="15653925"/>
          <a:ext cx="1270" cy="13864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70604</xdr:rowOff>
    </xdr:from>
    <xdr:ext cx="534377" cy="259045"/>
    <xdr:sp macro="" textlink="">
      <xdr:nvSpPr>
        <xdr:cNvPr id="462" name="土木費最小値テキスト">
          <a:extLst>
            <a:ext uri="{FF2B5EF4-FFF2-40B4-BE49-F238E27FC236}">
              <a16:creationId xmlns:a16="http://schemas.microsoft.com/office/drawing/2014/main" id="{00000000-0008-0000-0700-0000CE010000}"/>
            </a:ext>
          </a:extLst>
        </xdr:cNvPr>
        <xdr:cNvSpPr txBox="1"/>
      </xdr:nvSpPr>
      <xdr:spPr>
        <a:xfrm>
          <a:off x="10528300" y="17044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66777</xdr:rowOff>
    </xdr:from>
    <xdr:to>
      <xdr:col>55</xdr:col>
      <xdr:colOff>88900</xdr:colOff>
      <xdr:row>99</xdr:row>
      <xdr:rowOff>66777</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10388600" y="170403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170102</xdr:rowOff>
    </xdr:from>
    <xdr:ext cx="534377" cy="259045"/>
    <xdr:sp macro="" textlink="">
      <xdr:nvSpPr>
        <xdr:cNvPr id="464" name="土木費最大値テキスト">
          <a:extLst>
            <a:ext uri="{FF2B5EF4-FFF2-40B4-BE49-F238E27FC236}">
              <a16:creationId xmlns:a16="http://schemas.microsoft.com/office/drawing/2014/main" id="{00000000-0008-0000-0700-0000D0010000}"/>
            </a:ext>
          </a:extLst>
        </xdr:cNvPr>
        <xdr:cNvSpPr txBox="1"/>
      </xdr:nvSpPr>
      <xdr:spPr>
        <a:xfrm>
          <a:off x="10528300" y="15429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91,605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51975</xdr:rowOff>
    </xdr:from>
    <xdr:to>
      <xdr:col>55</xdr:col>
      <xdr:colOff>88900</xdr:colOff>
      <xdr:row>91</xdr:row>
      <xdr:rowOff>51975</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10388600" y="156539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129203</xdr:rowOff>
    </xdr:from>
    <xdr:to>
      <xdr:col>55</xdr:col>
      <xdr:colOff>0</xdr:colOff>
      <xdr:row>98</xdr:row>
      <xdr:rowOff>41193</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9639300" y="16759853"/>
          <a:ext cx="838200" cy="83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42760</xdr:rowOff>
    </xdr:from>
    <xdr:ext cx="534377" cy="259045"/>
    <xdr:sp macro="" textlink="">
      <xdr:nvSpPr>
        <xdr:cNvPr id="467" name="土木費平均値テキスト">
          <a:extLst>
            <a:ext uri="{FF2B5EF4-FFF2-40B4-BE49-F238E27FC236}">
              <a16:creationId xmlns:a16="http://schemas.microsoft.com/office/drawing/2014/main" id="{00000000-0008-0000-0700-0000D3010000}"/>
            </a:ext>
          </a:extLst>
        </xdr:cNvPr>
        <xdr:cNvSpPr txBox="1"/>
      </xdr:nvSpPr>
      <xdr:spPr>
        <a:xfrm>
          <a:off x="10528300" y="163305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19883</xdr:rowOff>
    </xdr:from>
    <xdr:to>
      <xdr:col>55</xdr:col>
      <xdr:colOff>50800</xdr:colOff>
      <xdr:row>96</xdr:row>
      <xdr:rowOff>121483</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10426700" y="16479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41193</xdr:rowOff>
    </xdr:from>
    <xdr:to>
      <xdr:col>50</xdr:col>
      <xdr:colOff>114300</xdr:colOff>
      <xdr:row>98</xdr:row>
      <xdr:rowOff>76149</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8750300" y="16843293"/>
          <a:ext cx="889000" cy="34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34113</xdr:rowOff>
    </xdr:from>
    <xdr:to>
      <xdr:col>50</xdr:col>
      <xdr:colOff>165100</xdr:colOff>
      <xdr:row>96</xdr:row>
      <xdr:rowOff>135713</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9588500" y="16493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152240</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9372111" y="16268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76149</xdr:rowOff>
    </xdr:from>
    <xdr:to>
      <xdr:col>45</xdr:col>
      <xdr:colOff>177800</xdr:colOff>
      <xdr:row>98</xdr:row>
      <xdr:rowOff>94895</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flipV="1">
          <a:off x="7861300" y="16878249"/>
          <a:ext cx="889000" cy="18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35465</xdr:rowOff>
    </xdr:from>
    <xdr:to>
      <xdr:col>46</xdr:col>
      <xdr:colOff>38100</xdr:colOff>
      <xdr:row>96</xdr:row>
      <xdr:rowOff>137065</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8699500" y="16494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153592</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8483111" y="16269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45517</xdr:rowOff>
    </xdr:from>
    <xdr:to>
      <xdr:col>41</xdr:col>
      <xdr:colOff>50800</xdr:colOff>
      <xdr:row>98</xdr:row>
      <xdr:rowOff>94895</xdr:rowOff>
    </xdr:to>
    <xdr:cxnSp macro="">
      <xdr:nvCxnSpPr>
        <xdr:cNvPr id="475" name="直線コネクタ 474">
          <a:extLst>
            <a:ext uri="{FF2B5EF4-FFF2-40B4-BE49-F238E27FC236}">
              <a16:creationId xmlns:a16="http://schemas.microsoft.com/office/drawing/2014/main" id="{00000000-0008-0000-0700-0000DB010000}"/>
            </a:ext>
          </a:extLst>
        </xdr:cNvPr>
        <xdr:cNvCxnSpPr/>
      </xdr:nvCxnSpPr>
      <xdr:spPr>
        <a:xfrm>
          <a:off x="6972300" y="16847617"/>
          <a:ext cx="889000" cy="49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51009</xdr:rowOff>
    </xdr:from>
    <xdr:to>
      <xdr:col>41</xdr:col>
      <xdr:colOff>101600</xdr:colOff>
      <xdr:row>96</xdr:row>
      <xdr:rowOff>152609</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7810500" y="16510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169136</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594111" y="16285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59201</xdr:rowOff>
    </xdr:from>
    <xdr:to>
      <xdr:col>36</xdr:col>
      <xdr:colOff>165100</xdr:colOff>
      <xdr:row>96</xdr:row>
      <xdr:rowOff>160801</xdr:rowOff>
    </xdr:to>
    <xdr:sp macro="" textlink="">
      <xdr:nvSpPr>
        <xdr:cNvPr id="478" name="フローチャート: 判断 477">
          <a:extLst>
            <a:ext uri="{FF2B5EF4-FFF2-40B4-BE49-F238E27FC236}">
              <a16:creationId xmlns:a16="http://schemas.microsoft.com/office/drawing/2014/main" id="{00000000-0008-0000-0700-0000DE010000}"/>
            </a:ext>
          </a:extLst>
        </xdr:cNvPr>
        <xdr:cNvSpPr/>
      </xdr:nvSpPr>
      <xdr:spPr>
        <a:xfrm>
          <a:off x="6921500" y="16518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5878</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6705111" y="16293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78403</xdr:rowOff>
    </xdr:from>
    <xdr:to>
      <xdr:col>55</xdr:col>
      <xdr:colOff>50800</xdr:colOff>
      <xdr:row>98</xdr:row>
      <xdr:rowOff>8553</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10426700" y="16709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56830</xdr:rowOff>
    </xdr:from>
    <xdr:ext cx="534377" cy="259045"/>
    <xdr:sp macro="" textlink="">
      <xdr:nvSpPr>
        <xdr:cNvPr id="486" name="土木費該当値テキスト">
          <a:extLst>
            <a:ext uri="{FF2B5EF4-FFF2-40B4-BE49-F238E27FC236}">
              <a16:creationId xmlns:a16="http://schemas.microsoft.com/office/drawing/2014/main" id="{00000000-0008-0000-0700-0000E6010000}"/>
            </a:ext>
          </a:extLst>
        </xdr:cNvPr>
        <xdr:cNvSpPr txBox="1"/>
      </xdr:nvSpPr>
      <xdr:spPr>
        <a:xfrm>
          <a:off x="10528300" y="16687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161843</xdr:rowOff>
    </xdr:from>
    <xdr:to>
      <xdr:col>50</xdr:col>
      <xdr:colOff>165100</xdr:colOff>
      <xdr:row>98</xdr:row>
      <xdr:rowOff>91993</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9588500" y="16792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83120</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9372111" y="16885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25349</xdr:rowOff>
    </xdr:from>
    <xdr:to>
      <xdr:col>46</xdr:col>
      <xdr:colOff>38100</xdr:colOff>
      <xdr:row>98</xdr:row>
      <xdr:rowOff>126949</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8699500" y="16827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118076</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8483111" y="16920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44095</xdr:rowOff>
    </xdr:from>
    <xdr:to>
      <xdr:col>41</xdr:col>
      <xdr:colOff>101600</xdr:colOff>
      <xdr:row>98</xdr:row>
      <xdr:rowOff>145695</xdr:rowOff>
    </xdr:to>
    <xdr:sp macro="" textlink="">
      <xdr:nvSpPr>
        <xdr:cNvPr id="491" name="楕円 490">
          <a:extLst>
            <a:ext uri="{FF2B5EF4-FFF2-40B4-BE49-F238E27FC236}">
              <a16:creationId xmlns:a16="http://schemas.microsoft.com/office/drawing/2014/main" id="{00000000-0008-0000-0700-0000EB010000}"/>
            </a:ext>
          </a:extLst>
        </xdr:cNvPr>
        <xdr:cNvSpPr/>
      </xdr:nvSpPr>
      <xdr:spPr>
        <a:xfrm>
          <a:off x="7810500" y="16846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136822</xdr:rowOff>
    </xdr:from>
    <xdr:ext cx="534377"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7594111" y="16938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166167</xdr:rowOff>
    </xdr:from>
    <xdr:to>
      <xdr:col>36</xdr:col>
      <xdr:colOff>165100</xdr:colOff>
      <xdr:row>98</xdr:row>
      <xdr:rowOff>96317</xdr:rowOff>
    </xdr:to>
    <xdr:sp macro="" textlink="">
      <xdr:nvSpPr>
        <xdr:cNvPr id="493" name="楕円 492">
          <a:extLst>
            <a:ext uri="{FF2B5EF4-FFF2-40B4-BE49-F238E27FC236}">
              <a16:creationId xmlns:a16="http://schemas.microsoft.com/office/drawing/2014/main" id="{00000000-0008-0000-0700-0000ED010000}"/>
            </a:ext>
          </a:extLst>
        </xdr:cNvPr>
        <xdr:cNvSpPr/>
      </xdr:nvSpPr>
      <xdr:spPr>
        <a:xfrm>
          <a:off x="6921500" y="16796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87444</xdr:rowOff>
    </xdr:from>
    <xdr:ext cx="534377" cy="259045"/>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6705111" y="16889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25400</xdr:rowOff>
    </xdr:from>
    <xdr:to>
      <xdr:col>89</xdr:col>
      <xdr:colOff>177800</xdr:colOff>
      <xdr:row>38</xdr:row>
      <xdr:rowOff>25400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54627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30</xdr:row>
      <xdr:rowOff>111777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消防費グラフ枠">
          <a:extLst>
            <a:ext uri="{FF2B5EF4-FFF2-40B4-BE49-F238E27FC236}">
              <a16:creationId xmlns:a16="http://schemas.microsoft.com/office/drawing/2014/main" id="{00000000-0008-0000-0700-000002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44660</xdr:rowOff>
    </xdr:from>
    <xdr:to>
      <xdr:col>85</xdr:col>
      <xdr:colOff>126364</xdr:colOff>
      <xdr:row>38</xdr:row>
      <xdr:rowOff>16028</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flipV="1">
          <a:off x="16317595" y="5359610"/>
          <a:ext cx="1269" cy="11715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19855</xdr:rowOff>
    </xdr:from>
    <xdr:ext cx="534377" cy="259045"/>
    <xdr:sp macro="" textlink="">
      <xdr:nvSpPr>
        <xdr:cNvPr id="516" name="消防費最小値テキスト">
          <a:extLst>
            <a:ext uri="{FF2B5EF4-FFF2-40B4-BE49-F238E27FC236}">
              <a16:creationId xmlns:a16="http://schemas.microsoft.com/office/drawing/2014/main" id="{00000000-0008-0000-0700-000004020000}"/>
            </a:ext>
          </a:extLst>
        </xdr:cNvPr>
        <xdr:cNvSpPr txBox="1"/>
      </xdr:nvSpPr>
      <xdr:spPr>
        <a:xfrm>
          <a:off x="16370300" y="6534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16028</xdr:rowOff>
    </xdr:from>
    <xdr:to>
      <xdr:col>86</xdr:col>
      <xdr:colOff>25400</xdr:colOff>
      <xdr:row>38</xdr:row>
      <xdr:rowOff>16028</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6230600" y="6531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162787</xdr:rowOff>
    </xdr:from>
    <xdr:ext cx="534377" cy="259045"/>
    <xdr:sp macro="" textlink="">
      <xdr:nvSpPr>
        <xdr:cNvPr id="518" name="消防費最大値テキスト">
          <a:extLst>
            <a:ext uri="{FF2B5EF4-FFF2-40B4-BE49-F238E27FC236}">
              <a16:creationId xmlns:a16="http://schemas.microsoft.com/office/drawing/2014/main" id="{00000000-0008-0000-0700-000006020000}"/>
            </a:ext>
          </a:extLst>
        </xdr:cNvPr>
        <xdr:cNvSpPr txBox="1"/>
      </xdr:nvSpPr>
      <xdr:spPr>
        <a:xfrm>
          <a:off x="16370300" y="5134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30,663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44660</xdr:rowOff>
    </xdr:from>
    <xdr:to>
      <xdr:col>86</xdr:col>
      <xdr:colOff>25400</xdr:colOff>
      <xdr:row>31</xdr:row>
      <xdr:rowOff>44660</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5359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128727</xdr:rowOff>
    </xdr:from>
    <xdr:to>
      <xdr:col>85</xdr:col>
      <xdr:colOff>127000</xdr:colOff>
      <xdr:row>37</xdr:row>
      <xdr:rowOff>112554</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5481300" y="6129477"/>
          <a:ext cx="838200" cy="326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144810</xdr:rowOff>
    </xdr:from>
    <xdr:ext cx="534377" cy="259045"/>
    <xdr:sp macro="" textlink="">
      <xdr:nvSpPr>
        <xdr:cNvPr id="521" name="消防費平均値テキスト">
          <a:extLst>
            <a:ext uri="{FF2B5EF4-FFF2-40B4-BE49-F238E27FC236}">
              <a16:creationId xmlns:a16="http://schemas.microsoft.com/office/drawing/2014/main" id="{00000000-0008-0000-0700-000009020000}"/>
            </a:ext>
          </a:extLst>
        </xdr:cNvPr>
        <xdr:cNvSpPr txBox="1"/>
      </xdr:nvSpPr>
      <xdr:spPr>
        <a:xfrm>
          <a:off x="16370300" y="59741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121933</xdr:rowOff>
    </xdr:from>
    <xdr:to>
      <xdr:col>85</xdr:col>
      <xdr:colOff>177800</xdr:colOff>
      <xdr:row>36</xdr:row>
      <xdr:rowOff>52083</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6268700" y="6122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128727</xdr:rowOff>
    </xdr:from>
    <xdr:to>
      <xdr:col>81</xdr:col>
      <xdr:colOff>50800</xdr:colOff>
      <xdr:row>36</xdr:row>
      <xdr:rowOff>87122</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4592300" y="6129477"/>
          <a:ext cx="889000" cy="129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112103</xdr:rowOff>
    </xdr:from>
    <xdr:to>
      <xdr:col>81</xdr:col>
      <xdr:colOff>101600</xdr:colOff>
      <xdr:row>36</xdr:row>
      <xdr:rowOff>42253</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5430500" y="6112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33380</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5214111" y="6205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87122</xdr:rowOff>
    </xdr:from>
    <xdr:to>
      <xdr:col>76</xdr:col>
      <xdr:colOff>114300</xdr:colOff>
      <xdr:row>36</xdr:row>
      <xdr:rowOff>170332</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3703300" y="6259322"/>
          <a:ext cx="889000" cy="83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91700</xdr:rowOff>
    </xdr:from>
    <xdr:to>
      <xdr:col>76</xdr:col>
      <xdr:colOff>165100</xdr:colOff>
      <xdr:row>36</xdr:row>
      <xdr:rowOff>21850</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4541500" y="6092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38377</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4325111" y="5867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170332</xdr:rowOff>
    </xdr:from>
    <xdr:to>
      <xdr:col>71</xdr:col>
      <xdr:colOff>177800</xdr:colOff>
      <xdr:row>37</xdr:row>
      <xdr:rowOff>133014</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flipV="1">
          <a:off x="12814300" y="6342532"/>
          <a:ext cx="889000" cy="134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107017</xdr:rowOff>
    </xdr:from>
    <xdr:to>
      <xdr:col>72</xdr:col>
      <xdr:colOff>38100</xdr:colOff>
      <xdr:row>36</xdr:row>
      <xdr:rowOff>37167</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3652500" y="6107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53694</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3436111" y="5882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147136</xdr:rowOff>
    </xdr:from>
    <xdr:to>
      <xdr:col>67</xdr:col>
      <xdr:colOff>101600</xdr:colOff>
      <xdr:row>36</xdr:row>
      <xdr:rowOff>77286</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2763500" y="6147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93813</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2547111" y="5923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61754</xdr:rowOff>
    </xdr:from>
    <xdr:to>
      <xdr:col>85</xdr:col>
      <xdr:colOff>177800</xdr:colOff>
      <xdr:row>37</xdr:row>
      <xdr:rowOff>163354</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6268700" y="6405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148131</xdr:rowOff>
    </xdr:from>
    <xdr:ext cx="534377" cy="259045"/>
    <xdr:sp macro="" textlink="">
      <xdr:nvSpPr>
        <xdr:cNvPr id="540" name="消防費該当値テキスト">
          <a:extLst>
            <a:ext uri="{FF2B5EF4-FFF2-40B4-BE49-F238E27FC236}">
              <a16:creationId xmlns:a16="http://schemas.microsoft.com/office/drawing/2014/main" id="{00000000-0008-0000-0700-00001C020000}"/>
            </a:ext>
          </a:extLst>
        </xdr:cNvPr>
        <xdr:cNvSpPr txBox="1"/>
      </xdr:nvSpPr>
      <xdr:spPr>
        <a:xfrm>
          <a:off x="16370300" y="6320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77927</xdr:rowOff>
    </xdr:from>
    <xdr:to>
      <xdr:col>81</xdr:col>
      <xdr:colOff>101600</xdr:colOff>
      <xdr:row>36</xdr:row>
      <xdr:rowOff>8077</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5430500" y="6078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24604</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5214111" y="5853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36322</xdr:rowOff>
    </xdr:from>
    <xdr:to>
      <xdr:col>76</xdr:col>
      <xdr:colOff>165100</xdr:colOff>
      <xdr:row>36</xdr:row>
      <xdr:rowOff>137922</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4541500" y="6208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129049</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4325111" y="6301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119532</xdr:rowOff>
    </xdr:from>
    <xdr:to>
      <xdr:col>72</xdr:col>
      <xdr:colOff>38100</xdr:colOff>
      <xdr:row>37</xdr:row>
      <xdr:rowOff>49682</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3652500" y="6291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40809</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3436111" y="6384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82214</xdr:rowOff>
    </xdr:from>
    <xdr:to>
      <xdr:col>67</xdr:col>
      <xdr:colOff>101600</xdr:colOff>
      <xdr:row>38</xdr:row>
      <xdr:rowOff>12364</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2763500" y="6425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3491</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2547111" y="6518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2" name="教育費グラフ枠">
          <a:extLst>
            <a:ext uri="{FF2B5EF4-FFF2-40B4-BE49-F238E27FC236}">
              <a16:creationId xmlns:a16="http://schemas.microsoft.com/office/drawing/2014/main" id="{00000000-0008-0000-0700-00003C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14300</xdr:rowOff>
    </xdr:from>
    <xdr:to>
      <xdr:col>85</xdr:col>
      <xdr:colOff>126364</xdr:colOff>
      <xdr:row>59</xdr:row>
      <xdr:rowOff>86169</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flipV="1">
          <a:off x="16317595" y="8758250"/>
          <a:ext cx="1269" cy="1443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89996</xdr:rowOff>
    </xdr:from>
    <xdr:ext cx="534377" cy="259045"/>
    <xdr:sp macro="" textlink="">
      <xdr:nvSpPr>
        <xdr:cNvPr id="574" name="教育費最小値テキスト">
          <a:extLst>
            <a:ext uri="{FF2B5EF4-FFF2-40B4-BE49-F238E27FC236}">
              <a16:creationId xmlns:a16="http://schemas.microsoft.com/office/drawing/2014/main" id="{00000000-0008-0000-0700-00003E020000}"/>
            </a:ext>
          </a:extLst>
        </xdr:cNvPr>
        <xdr:cNvSpPr txBox="1"/>
      </xdr:nvSpPr>
      <xdr:spPr>
        <a:xfrm>
          <a:off x="16370300" y="10205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86169</xdr:rowOff>
    </xdr:from>
    <xdr:to>
      <xdr:col>86</xdr:col>
      <xdr:colOff>25400</xdr:colOff>
      <xdr:row>59</xdr:row>
      <xdr:rowOff>86169</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102017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132427</xdr:rowOff>
    </xdr:from>
    <xdr:ext cx="599010" cy="259045"/>
    <xdr:sp macro="" textlink="">
      <xdr:nvSpPr>
        <xdr:cNvPr id="576" name="教育費最大値テキスト">
          <a:extLst>
            <a:ext uri="{FF2B5EF4-FFF2-40B4-BE49-F238E27FC236}">
              <a16:creationId xmlns:a16="http://schemas.microsoft.com/office/drawing/2014/main" id="{00000000-0008-0000-0700-000040020000}"/>
            </a:ext>
          </a:extLst>
        </xdr:cNvPr>
        <xdr:cNvSpPr txBox="1"/>
      </xdr:nvSpPr>
      <xdr:spPr>
        <a:xfrm>
          <a:off x="16370300" y="85334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140,374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14300</xdr:rowOff>
    </xdr:from>
    <xdr:to>
      <xdr:col>86</xdr:col>
      <xdr:colOff>25400</xdr:colOff>
      <xdr:row>51</xdr:row>
      <xdr:rowOff>14300</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6230600" y="875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147206</xdr:rowOff>
    </xdr:from>
    <xdr:to>
      <xdr:col>85</xdr:col>
      <xdr:colOff>127000</xdr:colOff>
      <xdr:row>57</xdr:row>
      <xdr:rowOff>164744</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5481300" y="9919856"/>
          <a:ext cx="838200" cy="17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60621</xdr:rowOff>
    </xdr:from>
    <xdr:ext cx="534377" cy="259045"/>
    <xdr:sp macro="" textlink="">
      <xdr:nvSpPr>
        <xdr:cNvPr id="579" name="教育費平均値テキスト">
          <a:extLst>
            <a:ext uri="{FF2B5EF4-FFF2-40B4-BE49-F238E27FC236}">
              <a16:creationId xmlns:a16="http://schemas.microsoft.com/office/drawing/2014/main" id="{00000000-0008-0000-0700-000043020000}"/>
            </a:ext>
          </a:extLst>
        </xdr:cNvPr>
        <xdr:cNvSpPr txBox="1"/>
      </xdr:nvSpPr>
      <xdr:spPr>
        <a:xfrm>
          <a:off x="16370300" y="96618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37744</xdr:rowOff>
    </xdr:from>
    <xdr:to>
      <xdr:col>85</xdr:col>
      <xdr:colOff>177800</xdr:colOff>
      <xdr:row>57</xdr:row>
      <xdr:rowOff>139344</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6268700" y="9810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71056</xdr:rowOff>
    </xdr:from>
    <xdr:to>
      <xdr:col>81</xdr:col>
      <xdr:colOff>50800</xdr:colOff>
      <xdr:row>57</xdr:row>
      <xdr:rowOff>147206</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a:off x="14592300" y="9843706"/>
          <a:ext cx="889000" cy="76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64605</xdr:rowOff>
    </xdr:from>
    <xdr:to>
      <xdr:col>81</xdr:col>
      <xdr:colOff>101600</xdr:colOff>
      <xdr:row>57</xdr:row>
      <xdr:rowOff>166205</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5430500" y="9837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11282</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5214111" y="9612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71056</xdr:rowOff>
    </xdr:from>
    <xdr:to>
      <xdr:col>76</xdr:col>
      <xdr:colOff>114300</xdr:colOff>
      <xdr:row>58</xdr:row>
      <xdr:rowOff>19469</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flipV="1">
          <a:off x="13703300" y="9843706"/>
          <a:ext cx="889000" cy="119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170599</xdr:rowOff>
    </xdr:from>
    <xdr:to>
      <xdr:col>76</xdr:col>
      <xdr:colOff>165100</xdr:colOff>
      <xdr:row>57</xdr:row>
      <xdr:rowOff>100749</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4541500" y="9771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117276</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4325111" y="9547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318</xdr:rowOff>
    </xdr:from>
    <xdr:to>
      <xdr:col>71</xdr:col>
      <xdr:colOff>177800</xdr:colOff>
      <xdr:row>58</xdr:row>
      <xdr:rowOff>19469</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a:off x="12814300" y="9601518"/>
          <a:ext cx="889000" cy="362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37719</xdr:rowOff>
    </xdr:from>
    <xdr:to>
      <xdr:col>72</xdr:col>
      <xdr:colOff>38100</xdr:colOff>
      <xdr:row>57</xdr:row>
      <xdr:rowOff>139319</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3652500" y="9810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155846</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3436111" y="9585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114643</xdr:rowOff>
    </xdr:from>
    <xdr:to>
      <xdr:col>67</xdr:col>
      <xdr:colOff>101600</xdr:colOff>
      <xdr:row>58</xdr:row>
      <xdr:rowOff>44793</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2763500" y="9887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35920</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2547111" y="9980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113944</xdr:rowOff>
    </xdr:from>
    <xdr:to>
      <xdr:col>85</xdr:col>
      <xdr:colOff>177800</xdr:colOff>
      <xdr:row>58</xdr:row>
      <xdr:rowOff>44094</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6268700" y="9886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92371</xdr:rowOff>
    </xdr:from>
    <xdr:ext cx="534377" cy="259045"/>
    <xdr:sp macro="" textlink="">
      <xdr:nvSpPr>
        <xdr:cNvPr id="598" name="教育費該当値テキスト">
          <a:extLst>
            <a:ext uri="{FF2B5EF4-FFF2-40B4-BE49-F238E27FC236}">
              <a16:creationId xmlns:a16="http://schemas.microsoft.com/office/drawing/2014/main" id="{00000000-0008-0000-0700-000056020000}"/>
            </a:ext>
          </a:extLst>
        </xdr:cNvPr>
        <xdr:cNvSpPr txBox="1"/>
      </xdr:nvSpPr>
      <xdr:spPr>
        <a:xfrm>
          <a:off x="16370300" y="9865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96406</xdr:rowOff>
    </xdr:from>
    <xdr:to>
      <xdr:col>81</xdr:col>
      <xdr:colOff>101600</xdr:colOff>
      <xdr:row>58</xdr:row>
      <xdr:rowOff>26556</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5430500" y="9869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17683</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5214111" y="9961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20256</xdr:rowOff>
    </xdr:from>
    <xdr:to>
      <xdr:col>76</xdr:col>
      <xdr:colOff>165100</xdr:colOff>
      <xdr:row>57</xdr:row>
      <xdr:rowOff>121856</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4541500" y="9792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112983</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4325111" y="9885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140119</xdr:rowOff>
    </xdr:from>
    <xdr:to>
      <xdr:col>72</xdr:col>
      <xdr:colOff>38100</xdr:colOff>
      <xdr:row>58</xdr:row>
      <xdr:rowOff>70269</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3652500" y="9912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61396</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3436111" y="10005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120968</xdr:rowOff>
    </xdr:from>
    <xdr:to>
      <xdr:col>67</xdr:col>
      <xdr:colOff>101600</xdr:colOff>
      <xdr:row>56</xdr:row>
      <xdr:rowOff>51118</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2763500" y="9550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67645</xdr:rowOff>
    </xdr:from>
    <xdr:ext cx="534377"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2547111" y="9325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7" name="災害復旧費グラフ枠">
          <a:extLst>
            <a:ext uri="{FF2B5EF4-FFF2-40B4-BE49-F238E27FC236}">
              <a16:creationId xmlns:a16="http://schemas.microsoft.com/office/drawing/2014/main" id="{00000000-0008-0000-0700-000073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112748</xdr:rowOff>
    </xdr:from>
    <xdr:to>
      <xdr:col>85</xdr:col>
      <xdr:colOff>126364</xdr:colOff>
      <xdr:row>78</xdr:row>
      <xdr:rowOff>139700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flipV="1">
          <a:off x="16317595" y="12285698"/>
          <a:ext cx="1269" cy="12271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9" name="災害復旧費最小値テキスト">
          <a:extLst>
            <a:ext uri="{FF2B5EF4-FFF2-40B4-BE49-F238E27FC236}">
              <a16:creationId xmlns:a16="http://schemas.microsoft.com/office/drawing/2014/main" id="{00000000-0008-0000-0700-000075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59425</xdr:rowOff>
    </xdr:from>
    <xdr:ext cx="534377" cy="259045"/>
    <xdr:sp macro="" textlink="">
      <xdr:nvSpPr>
        <xdr:cNvPr id="631" name="災害復旧費最大値テキスト">
          <a:extLst>
            <a:ext uri="{FF2B5EF4-FFF2-40B4-BE49-F238E27FC236}">
              <a16:creationId xmlns:a16="http://schemas.microsoft.com/office/drawing/2014/main" id="{00000000-0008-0000-0700-000077020000}"/>
            </a:ext>
          </a:extLst>
        </xdr:cNvPr>
        <xdr:cNvSpPr txBox="1"/>
      </xdr:nvSpPr>
      <xdr:spPr>
        <a:xfrm>
          <a:off x="16370300" y="12060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53,679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112748</xdr:rowOff>
    </xdr:from>
    <xdr:to>
      <xdr:col>86</xdr:col>
      <xdr:colOff>25400</xdr:colOff>
      <xdr:row>71</xdr:row>
      <xdr:rowOff>112748</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22856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54763</xdr:rowOff>
    </xdr:from>
    <xdr:ext cx="469744" cy="259045"/>
    <xdr:sp macro="" textlink="">
      <xdr:nvSpPr>
        <xdr:cNvPr id="634" name="災害復旧費平均値テキスト">
          <a:extLst>
            <a:ext uri="{FF2B5EF4-FFF2-40B4-BE49-F238E27FC236}">
              <a16:creationId xmlns:a16="http://schemas.microsoft.com/office/drawing/2014/main" id="{00000000-0008-0000-0700-00007A020000}"/>
            </a:ext>
          </a:extLst>
        </xdr:cNvPr>
        <xdr:cNvSpPr txBox="1"/>
      </xdr:nvSpPr>
      <xdr:spPr>
        <a:xfrm>
          <a:off x="16370300" y="132564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31886</xdr:rowOff>
    </xdr:from>
    <xdr:to>
      <xdr:col>85</xdr:col>
      <xdr:colOff>177800</xdr:colOff>
      <xdr:row>78</xdr:row>
      <xdr:rowOff>133486</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6268700" y="13404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34128</xdr:rowOff>
    </xdr:from>
    <xdr:to>
      <xdr:col>81</xdr:col>
      <xdr:colOff>101600</xdr:colOff>
      <xdr:row>78</xdr:row>
      <xdr:rowOff>135728</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5430500" y="13407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152255</xdr:rowOff>
    </xdr:from>
    <xdr:ext cx="469744"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5246428" y="13182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161710</xdr:rowOff>
    </xdr:from>
    <xdr:to>
      <xdr:col>76</xdr:col>
      <xdr:colOff>165100</xdr:colOff>
      <xdr:row>78</xdr:row>
      <xdr:rowOff>91860</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4541500" y="133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108387</xdr:rowOff>
    </xdr:from>
    <xdr:ext cx="469744"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4357428" y="13138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12684</xdr:rowOff>
    </xdr:from>
    <xdr:to>
      <xdr:col>72</xdr:col>
      <xdr:colOff>38100</xdr:colOff>
      <xdr:row>78</xdr:row>
      <xdr:rowOff>114284</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3652500" y="13385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130811</xdr:rowOff>
    </xdr:from>
    <xdr:ext cx="469744"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3468428" y="13161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39134</xdr:rowOff>
    </xdr:from>
    <xdr:to>
      <xdr:col>67</xdr:col>
      <xdr:colOff>101600</xdr:colOff>
      <xdr:row>78</xdr:row>
      <xdr:rowOff>140734</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2763500" y="13412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157261</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2579428" y="131874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10314</xdr:rowOff>
    </xdr:from>
    <xdr:ext cx="249299" cy="259045"/>
    <xdr:sp macro="" textlink="">
      <xdr:nvSpPr>
        <xdr:cNvPr id="653" name="災害復旧費該当値テキスト">
          <a:extLst>
            <a:ext uri="{FF2B5EF4-FFF2-40B4-BE49-F238E27FC236}">
              <a16:creationId xmlns:a16="http://schemas.microsoft.com/office/drawing/2014/main" id="{00000000-0008-0000-0700-00008D020000}"/>
            </a:ext>
          </a:extLst>
        </xdr:cNvPr>
        <xdr:cNvSpPr txBox="1"/>
      </xdr:nvSpPr>
      <xdr:spPr>
        <a:xfrm>
          <a:off x="16370300" y="1338341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6" name="公債費グラフ枠">
          <a:extLst>
            <a:ext uri="{FF2B5EF4-FFF2-40B4-BE49-F238E27FC236}">
              <a16:creationId xmlns:a16="http://schemas.microsoft.com/office/drawing/2014/main" id="{00000000-0008-0000-0700-0000AE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1936</xdr:rowOff>
    </xdr:from>
    <xdr:to>
      <xdr:col>85</xdr:col>
      <xdr:colOff>126364</xdr:colOff>
      <xdr:row>98</xdr:row>
      <xdr:rowOff>107843</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flipV="1">
          <a:off x="16317595" y="15432436"/>
          <a:ext cx="1269" cy="14775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111670</xdr:rowOff>
    </xdr:from>
    <xdr:ext cx="469744" cy="259045"/>
    <xdr:sp macro="" textlink="">
      <xdr:nvSpPr>
        <xdr:cNvPr id="688" name="公債費最小値テキスト">
          <a:extLst>
            <a:ext uri="{FF2B5EF4-FFF2-40B4-BE49-F238E27FC236}">
              <a16:creationId xmlns:a16="http://schemas.microsoft.com/office/drawing/2014/main" id="{00000000-0008-0000-0700-0000B0020000}"/>
            </a:ext>
          </a:extLst>
        </xdr:cNvPr>
        <xdr:cNvSpPr txBox="1"/>
      </xdr:nvSpPr>
      <xdr:spPr>
        <a:xfrm>
          <a:off x="16370300" y="16913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107843</xdr:rowOff>
    </xdr:from>
    <xdr:to>
      <xdr:col>86</xdr:col>
      <xdr:colOff>25400</xdr:colOff>
      <xdr:row>98</xdr:row>
      <xdr:rowOff>107843</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6230600" y="169099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120063</xdr:rowOff>
    </xdr:from>
    <xdr:ext cx="599010" cy="259045"/>
    <xdr:sp macro="" textlink="">
      <xdr:nvSpPr>
        <xdr:cNvPr id="690" name="公債費最大値テキスト">
          <a:extLst>
            <a:ext uri="{FF2B5EF4-FFF2-40B4-BE49-F238E27FC236}">
              <a16:creationId xmlns:a16="http://schemas.microsoft.com/office/drawing/2014/main" id="{00000000-0008-0000-0700-0000B2020000}"/>
            </a:ext>
          </a:extLst>
        </xdr:cNvPr>
        <xdr:cNvSpPr txBox="1"/>
      </xdr:nvSpPr>
      <xdr:spPr>
        <a:xfrm>
          <a:off x="16370300" y="15207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100,437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1936</xdr:rowOff>
    </xdr:from>
    <xdr:to>
      <xdr:col>86</xdr:col>
      <xdr:colOff>25400</xdr:colOff>
      <xdr:row>90</xdr:row>
      <xdr:rowOff>1936</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6230600" y="15432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148828</xdr:rowOff>
    </xdr:from>
    <xdr:to>
      <xdr:col>85</xdr:col>
      <xdr:colOff>127000</xdr:colOff>
      <xdr:row>94</xdr:row>
      <xdr:rowOff>152110</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5481300" y="16265128"/>
          <a:ext cx="838200" cy="3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6830</xdr:rowOff>
    </xdr:from>
    <xdr:ext cx="534377" cy="259045"/>
    <xdr:sp macro="" textlink="">
      <xdr:nvSpPr>
        <xdr:cNvPr id="693" name="公債費平均値テキスト">
          <a:extLst>
            <a:ext uri="{FF2B5EF4-FFF2-40B4-BE49-F238E27FC236}">
              <a16:creationId xmlns:a16="http://schemas.microsoft.com/office/drawing/2014/main" id="{00000000-0008-0000-0700-0000B5020000}"/>
            </a:ext>
          </a:extLst>
        </xdr:cNvPr>
        <xdr:cNvSpPr txBox="1"/>
      </xdr:nvSpPr>
      <xdr:spPr>
        <a:xfrm>
          <a:off x="16370300" y="162945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28403</xdr:rowOff>
    </xdr:from>
    <xdr:to>
      <xdr:col>85</xdr:col>
      <xdr:colOff>177800</xdr:colOff>
      <xdr:row>95</xdr:row>
      <xdr:rowOff>130003</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6268700" y="16316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89686</xdr:rowOff>
    </xdr:from>
    <xdr:to>
      <xdr:col>81</xdr:col>
      <xdr:colOff>50800</xdr:colOff>
      <xdr:row>94</xdr:row>
      <xdr:rowOff>148828</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a:off x="14592300" y="16205986"/>
          <a:ext cx="889000" cy="59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23864</xdr:rowOff>
    </xdr:from>
    <xdr:to>
      <xdr:col>81</xdr:col>
      <xdr:colOff>101600</xdr:colOff>
      <xdr:row>95</xdr:row>
      <xdr:rowOff>125464</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5430500" y="16311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116591</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5214111" y="16404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33466</xdr:rowOff>
    </xdr:from>
    <xdr:to>
      <xdr:col>76</xdr:col>
      <xdr:colOff>114300</xdr:colOff>
      <xdr:row>94</xdr:row>
      <xdr:rowOff>89686</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3703300" y="16149766"/>
          <a:ext cx="889000" cy="56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85536</xdr:rowOff>
    </xdr:from>
    <xdr:to>
      <xdr:col>76</xdr:col>
      <xdr:colOff>165100</xdr:colOff>
      <xdr:row>96</xdr:row>
      <xdr:rowOff>15686</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4541500" y="16373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6813</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4325111" y="16466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92</xdr:row>
      <xdr:rowOff>155947</xdr:rowOff>
    </xdr:from>
    <xdr:to>
      <xdr:col>71</xdr:col>
      <xdr:colOff>177800</xdr:colOff>
      <xdr:row>94</xdr:row>
      <xdr:rowOff>33466</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a:off x="12814300" y="15929347"/>
          <a:ext cx="889000" cy="220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74890</xdr:rowOff>
    </xdr:from>
    <xdr:to>
      <xdr:col>72</xdr:col>
      <xdr:colOff>38100</xdr:colOff>
      <xdr:row>96</xdr:row>
      <xdr:rowOff>5040</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3652500" y="1636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167617</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3436111" y="16455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65094</xdr:rowOff>
    </xdr:from>
    <xdr:to>
      <xdr:col>67</xdr:col>
      <xdr:colOff>101600</xdr:colOff>
      <xdr:row>95</xdr:row>
      <xdr:rowOff>166694</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2763500" y="16352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157821</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2547111" y="16445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101310</xdr:rowOff>
    </xdr:from>
    <xdr:to>
      <xdr:col>85</xdr:col>
      <xdr:colOff>177800</xdr:colOff>
      <xdr:row>95</xdr:row>
      <xdr:rowOff>31460</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6268700" y="16217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124187</xdr:rowOff>
    </xdr:from>
    <xdr:ext cx="534377" cy="259045"/>
    <xdr:sp macro="" textlink="">
      <xdr:nvSpPr>
        <xdr:cNvPr id="712" name="公債費該当値テキスト">
          <a:extLst>
            <a:ext uri="{FF2B5EF4-FFF2-40B4-BE49-F238E27FC236}">
              <a16:creationId xmlns:a16="http://schemas.microsoft.com/office/drawing/2014/main" id="{00000000-0008-0000-0700-0000C8020000}"/>
            </a:ext>
          </a:extLst>
        </xdr:cNvPr>
        <xdr:cNvSpPr txBox="1"/>
      </xdr:nvSpPr>
      <xdr:spPr>
        <a:xfrm>
          <a:off x="16370300" y="16069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98028</xdr:rowOff>
    </xdr:from>
    <xdr:to>
      <xdr:col>81</xdr:col>
      <xdr:colOff>101600</xdr:colOff>
      <xdr:row>95</xdr:row>
      <xdr:rowOff>28178</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5430500" y="16214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44705</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5214111" y="15989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38886</xdr:rowOff>
    </xdr:from>
    <xdr:to>
      <xdr:col>76</xdr:col>
      <xdr:colOff>165100</xdr:colOff>
      <xdr:row>94</xdr:row>
      <xdr:rowOff>140486</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4541500" y="16155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157013</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4325111" y="15930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93</xdr:row>
      <xdr:rowOff>154116</xdr:rowOff>
    </xdr:from>
    <xdr:to>
      <xdr:col>72</xdr:col>
      <xdr:colOff>38100</xdr:colOff>
      <xdr:row>94</xdr:row>
      <xdr:rowOff>84266</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3652500" y="16098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92</xdr:row>
      <xdr:rowOff>100793</xdr:rowOff>
    </xdr:from>
    <xdr:ext cx="534377"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3436111" y="15874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92</xdr:row>
      <xdr:rowOff>105147</xdr:rowOff>
    </xdr:from>
    <xdr:to>
      <xdr:col>67</xdr:col>
      <xdr:colOff>101600</xdr:colOff>
      <xdr:row>93</xdr:row>
      <xdr:rowOff>35297</xdr:rowOff>
    </xdr:to>
    <xdr:sp macro="" textlink="">
      <xdr:nvSpPr>
        <xdr:cNvPr id="719" name="楕円 718">
          <a:extLst>
            <a:ext uri="{FF2B5EF4-FFF2-40B4-BE49-F238E27FC236}">
              <a16:creationId xmlns:a16="http://schemas.microsoft.com/office/drawing/2014/main" id="{00000000-0008-0000-0700-0000CF020000}"/>
            </a:ext>
          </a:extLst>
        </xdr:cNvPr>
        <xdr:cNvSpPr/>
      </xdr:nvSpPr>
      <xdr:spPr>
        <a:xfrm>
          <a:off x="12763500" y="15878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91</xdr:row>
      <xdr:rowOff>51824</xdr:rowOff>
    </xdr:from>
    <xdr:ext cx="534377"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2547111" y="15653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1" name="諸支出金グラフ枠">
          <a:extLst>
            <a:ext uri="{FF2B5EF4-FFF2-40B4-BE49-F238E27FC236}">
              <a16:creationId xmlns:a16="http://schemas.microsoft.com/office/drawing/2014/main" id="{00000000-0008-0000-0700-0000E5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82093</xdr:rowOff>
    </xdr:from>
    <xdr:to>
      <xdr:col>116</xdr:col>
      <xdr:colOff>62864</xdr:colOff>
      <xdr:row>38</xdr:row>
      <xdr:rowOff>139700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flipV="1">
          <a:off x="22159595" y="5568493"/>
          <a:ext cx="1269" cy="10863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6464</xdr:rowOff>
    </xdr:from>
    <xdr:ext cx="249299" cy="259045"/>
    <xdr:sp macro="" textlink="">
      <xdr:nvSpPr>
        <xdr:cNvPr id="743" name="諸支出金最小値テキスト">
          <a:extLst>
            <a:ext uri="{FF2B5EF4-FFF2-40B4-BE49-F238E27FC236}">
              <a16:creationId xmlns:a16="http://schemas.microsoft.com/office/drawing/2014/main" id="{00000000-0008-0000-0700-0000E7020000}"/>
            </a:ext>
          </a:extLst>
        </xdr:cNvPr>
        <xdr:cNvSpPr txBox="1"/>
      </xdr:nvSpPr>
      <xdr:spPr>
        <a:xfrm>
          <a:off x="22212300" y="669301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28770</xdr:rowOff>
    </xdr:from>
    <xdr:ext cx="534377" cy="259045"/>
    <xdr:sp macro="" textlink="">
      <xdr:nvSpPr>
        <xdr:cNvPr id="745" name="諸支出金最大値テキスト">
          <a:extLst>
            <a:ext uri="{FF2B5EF4-FFF2-40B4-BE49-F238E27FC236}">
              <a16:creationId xmlns:a16="http://schemas.microsoft.com/office/drawing/2014/main" id="{00000000-0008-0000-0700-0000E9020000}"/>
            </a:ext>
          </a:extLst>
        </xdr:cNvPr>
        <xdr:cNvSpPr txBox="1"/>
      </xdr:nvSpPr>
      <xdr:spPr>
        <a:xfrm>
          <a:off x="22212300" y="5343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23,760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82093</xdr:rowOff>
    </xdr:from>
    <xdr:to>
      <xdr:col>116</xdr:col>
      <xdr:colOff>152400</xdr:colOff>
      <xdr:row>32</xdr:row>
      <xdr:rowOff>82093</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2072600" y="55684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95364</xdr:rowOff>
    </xdr:from>
    <xdr:ext cx="378565" cy="259045"/>
    <xdr:sp macro="" textlink="">
      <xdr:nvSpPr>
        <xdr:cNvPr id="748" name="諸支出金平均値テキスト">
          <a:extLst>
            <a:ext uri="{FF2B5EF4-FFF2-40B4-BE49-F238E27FC236}">
              <a16:creationId xmlns:a16="http://schemas.microsoft.com/office/drawing/2014/main" id="{00000000-0008-0000-0700-0000EC020000}"/>
            </a:ext>
          </a:extLst>
        </xdr:cNvPr>
        <xdr:cNvSpPr txBox="1"/>
      </xdr:nvSpPr>
      <xdr:spPr>
        <a:xfrm>
          <a:off x="22212300" y="643901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72486</xdr:rowOff>
    </xdr:from>
    <xdr:to>
      <xdr:col>116</xdr:col>
      <xdr:colOff>114300</xdr:colOff>
      <xdr:row>39</xdr:row>
      <xdr:rowOff>2636</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22110700" y="6587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71755</xdr:rowOff>
    </xdr:from>
    <xdr:to>
      <xdr:col>112</xdr:col>
      <xdr:colOff>38100</xdr:colOff>
      <xdr:row>39</xdr:row>
      <xdr:rowOff>1905</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21272500" y="6586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18432</xdr:rowOff>
    </xdr:from>
    <xdr:ext cx="378565"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1134017" y="63620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85562</xdr:rowOff>
    </xdr:from>
    <xdr:to>
      <xdr:col>107</xdr:col>
      <xdr:colOff>101600</xdr:colOff>
      <xdr:row>39</xdr:row>
      <xdr:rowOff>15712</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20383500" y="6600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32240</xdr:rowOff>
    </xdr:from>
    <xdr:ext cx="313932"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0277333" y="637589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84831</xdr:rowOff>
    </xdr:from>
    <xdr:to>
      <xdr:col>102</xdr:col>
      <xdr:colOff>165100</xdr:colOff>
      <xdr:row>39</xdr:row>
      <xdr:rowOff>14981</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19494500" y="6599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31508</xdr:rowOff>
    </xdr:from>
    <xdr:ext cx="313932"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9388333" y="637515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84831</xdr:rowOff>
    </xdr:from>
    <xdr:to>
      <xdr:col>98</xdr:col>
      <xdr:colOff>38100</xdr:colOff>
      <xdr:row>39</xdr:row>
      <xdr:rowOff>14981</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18605500" y="6599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31508</xdr:rowOff>
    </xdr:from>
    <xdr:ext cx="313932"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8499333" y="637515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50914</xdr:rowOff>
    </xdr:from>
    <xdr:ext cx="249299" cy="259045"/>
    <xdr:sp macro="" textlink="">
      <xdr:nvSpPr>
        <xdr:cNvPr id="767" name="諸支出金該当値テキスト">
          <a:extLst>
            <a:ext uri="{FF2B5EF4-FFF2-40B4-BE49-F238E27FC236}">
              <a16:creationId xmlns:a16="http://schemas.microsoft.com/office/drawing/2014/main" id="{00000000-0008-0000-0700-0000FF020000}"/>
            </a:ext>
          </a:extLst>
        </xdr:cNvPr>
        <xdr:cNvSpPr txBox="1"/>
      </xdr:nvSpPr>
      <xdr:spPr>
        <a:xfrm>
          <a:off x="22212300" y="656601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前年度繰上充用金グラフ枠">
          <a:extLst>
            <a:ext uri="{FF2B5EF4-FFF2-40B4-BE49-F238E27FC236}">
              <a16:creationId xmlns:a16="http://schemas.microsoft.com/office/drawing/2014/main" id="{00000000-0008-0000-0700-000016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2" name="前年度繰上充用金最小値テキスト">
          <a:extLst>
            <a:ext uri="{FF2B5EF4-FFF2-40B4-BE49-F238E27FC236}">
              <a16:creationId xmlns:a16="http://schemas.microsoft.com/office/drawing/2014/main" id="{00000000-0008-0000-0700-000018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4" name="前年度繰上充用金最大値テキスト">
          <a:extLst>
            <a:ext uri="{FF2B5EF4-FFF2-40B4-BE49-F238E27FC236}">
              <a16:creationId xmlns:a16="http://schemas.microsoft.com/office/drawing/2014/main" id="{00000000-0008-0000-0700-00001A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7" name="前年度繰上充用金平均値テキスト">
          <a:extLst>
            <a:ext uri="{FF2B5EF4-FFF2-40B4-BE49-F238E27FC236}">
              <a16:creationId xmlns:a16="http://schemas.microsoft.com/office/drawing/2014/main" id="{00000000-0008-0000-0700-00001D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6" name="前年度繰上充用金該当値テキスト">
          <a:extLst>
            <a:ext uri="{FF2B5EF4-FFF2-40B4-BE49-F238E27FC236}">
              <a16:creationId xmlns:a16="http://schemas.microsoft.com/office/drawing/2014/main" id="{00000000-0008-0000-0700-000030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5" name="正方形/長方形 824">
          <a:extLst>
            <a:ext uri="{FF2B5EF4-FFF2-40B4-BE49-F238E27FC236}">
              <a16:creationId xmlns:a16="http://schemas.microsoft.com/office/drawing/2014/main" id="{00000000-0008-0000-0700-000039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6" name="正方形/長方形 825">
          <a:extLst>
            <a:ext uri="{FF2B5EF4-FFF2-40B4-BE49-F238E27FC236}">
              <a16:creationId xmlns:a16="http://schemas.microsoft.com/office/drawing/2014/main" id="{00000000-0008-0000-0700-00003A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（新）集中改革プラン等の諸改革により、経常経費の削減と普通建設事業の平準化を行ってきた結果、多くの目的別歳出において類似団体や滋賀県平均を下回っている。</a:t>
          </a:r>
        </a:p>
        <a:p>
          <a:r>
            <a:rPr kumimoji="1" lang="ja-JP" altLang="en-US" sz="1300">
              <a:latin typeface="ＭＳ Ｐゴシック" panose="020B0600070205080204" pitchFamily="50" charset="-128"/>
              <a:ea typeface="ＭＳ Ｐゴシック" panose="020B0600070205080204" pitchFamily="50" charset="-128"/>
            </a:rPr>
            <a:t>　公債費は住民一人当たり</a:t>
          </a:r>
          <a:r>
            <a:rPr kumimoji="1" lang="en-US" altLang="ja-JP" sz="1300">
              <a:latin typeface="ＭＳ Ｐゴシック" panose="020B0600070205080204" pitchFamily="50" charset="-128"/>
              <a:ea typeface="ＭＳ Ｐゴシック" panose="020B0600070205080204" pitchFamily="50" charset="-128"/>
            </a:rPr>
            <a:t>49,240</a:t>
          </a:r>
          <a:r>
            <a:rPr kumimoji="1" lang="ja-JP" altLang="en-US" sz="1300">
              <a:latin typeface="ＭＳ Ｐゴシック" panose="020B0600070205080204" pitchFamily="50" charset="-128"/>
              <a:ea typeface="ＭＳ Ｐゴシック" panose="020B0600070205080204" pitchFamily="50" charset="-128"/>
            </a:rPr>
            <a:t>円となっており、類似団体や滋賀県平均と比較して高くなっているが、市債の償還は平成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年度以降は減少傾向である。これは、人口急増対策で比較的短期間に小学校、総合福祉保健センター等の整備のため発行した市債の償還が平成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年度にピークを迎えたことによる。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滋賀県栗東市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実質単年度収支は、昨年度と比較して</a:t>
          </a:r>
          <a:r>
            <a:rPr kumimoji="1" lang="en-US" altLang="ja-JP" sz="1400">
              <a:latin typeface="ＭＳ ゴシック" pitchFamily="49" charset="-128"/>
              <a:ea typeface="ＭＳ ゴシック" pitchFamily="49" charset="-128"/>
            </a:rPr>
            <a:t>4.68</a:t>
          </a:r>
          <a:r>
            <a:rPr kumimoji="1" lang="ja-JP" altLang="en-US" sz="1400">
              <a:latin typeface="ＭＳ ゴシック" pitchFamily="49" charset="-128"/>
              <a:ea typeface="ＭＳ ゴシック" pitchFamily="49" charset="-128"/>
            </a:rPr>
            <a:t>ポイント減少し、赤字となっている。これは、歳入において普通交付税・臨時財政対策債が大幅に減少したことなどによるものである。</a:t>
          </a:r>
        </a:p>
        <a:p>
          <a:r>
            <a:rPr kumimoji="1" lang="ja-JP" altLang="en-US" sz="1400">
              <a:latin typeface="ＭＳ ゴシック" pitchFamily="49" charset="-128"/>
              <a:ea typeface="ＭＳ ゴシック" pitchFamily="49" charset="-128"/>
            </a:rPr>
            <a:t>　今後も（新）集中改革プランの改革効果を持続させ、健全な財政運営に努めていく。</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滋賀県栗東市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平成１９年度以来赤字決算を続けてきた国民健康保険特別会計は、段階的な国保税率の見直しを主な要因として平成２２年度に黒字に転換し、以降、全会計合計ベースでは連結実質赤字は生じていない。</a:t>
          </a:r>
        </a:p>
        <a:p>
          <a:r>
            <a:rPr kumimoji="1" lang="ja-JP" altLang="en-US" sz="1400">
              <a:latin typeface="ＭＳ ゴシック" pitchFamily="49" charset="-128"/>
              <a:ea typeface="ＭＳ ゴシック" pitchFamily="49" charset="-128"/>
            </a:rPr>
            <a:t>　公営企業会計全体を通じて、適切な収支が今後も保持されるように、一般会計からの繰出金の更なる適正化を進めていく。また、一般会計についても、（新）集中改革プランの改革効果を持続させ、歳入確保・歳出削減を確実に実行し、収支均衡・基金の確保・弾力性のある財政運営といった財政の健全化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25" zeroHeight="1" x14ac:dyDescent="0.15"/>
  <cols>
    <col min="1" max="11" width="2.125" style="180" customWidth="1"/>
    <col min="12" max="12" width="2.25" style="180" customWidth="1"/>
    <col min="13" max="17" width="2.375" style="180" customWidth="1"/>
    <col min="18" max="119" width="2.125" style="180" customWidth="1"/>
    <col min="120" max="16384" width="0" style="180" hidden="1"/>
  </cols>
  <sheetData>
    <row r="1" spans="1:119" ht="33" customHeight="1" x14ac:dyDescent="0.15">
      <c r="B1" s="627" t="s">
        <v>82</v>
      </c>
      <c r="C1" s="627"/>
      <c r="D1" s="627"/>
      <c r="E1" s="627"/>
      <c r="F1" s="627"/>
      <c r="G1" s="627"/>
      <c r="H1" s="627"/>
      <c r="I1" s="627"/>
      <c r="J1" s="627"/>
      <c r="K1" s="627"/>
      <c r="L1" s="627"/>
      <c r="M1" s="627"/>
      <c r="N1" s="627"/>
      <c r="O1" s="627"/>
      <c r="P1" s="627"/>
      <c r="Q1" s="627"/>
      <c r="R1" s="627"/>
      <c r="S1" s="627"/>
      <c r="T1" s="627"/>
      <c r="U1" s="627"/>
      <c r="V1" s="627"/>
      <c r="W1" s="627"/>
      <c r="X1" s="627"/>
      <c r="Y1" s="627"/>
      <c r="Z1" s="627"/>
      <c r="AA1" s="627"/>
      <c r="AB1" s="627"/>
      <c r="AC1" s="627"/>
      <c r="AD1" s="627"/>
      <c r="AE1" s="627"/>
      <c r="AF1" s="627"/>
      <c r="AG1" s="627"/>
      <c r="AH1" s="627"/>
      <c r="AI1" s="627"/>
      <c r="AJ1" s="627"/>
      <c r="AK1" s="627"/>
      <c r="AL1" s="627"/>
      <c r="AM1" s="627"/>
      <c r="AN1" s="627"/>
      <c r="AO1" s="627"/>
      <c r="AP1" s="627"/>
      <c r="AQ1" s="627"/>
      <c r="AR1" s="627"/>
      <c r="AS1" s="627"/>
      <c r="AT1" s="627"/>
      <c r="AU1" s="627"/>
      <c r="AV1" s="627"/>
      <c r="AW1" s="627"/>
      <c r="AX1" s="627"/>
      <c r="AY1" s="627"/>
      <c r="AZ1" s="627"/>
      <c r="BA1" s="627"/>
      <c r="BB1" s="627"/>
      <c r="BC1" s="627"/>
      <c r="BD1" s="627"/>
      <c r="BE1" s="627"/>
      <c r="BF1" s="627"/>
      <c r="BG1" s="627"/>
      <c r="BH1" s="627"/>
      <c r="BI1" s="627"/>
      <c r="BJ1" s="627"/>
      <c r="BK1" s="627"/>
      <c r="BL1" s="627"/>
      <c r="BM1" s="627"/>
      <c r="BN1" s="627"/>
      <c r="BO1" s="627"/>
      <c r="BP1" s="627"/>
      <c r="BQ1" s="627"/>
      <c r="BR1" s="627"/>
      <c r="BS1" s="627"/>
      <c r="BT1" s="627"/>
      <c r="BU1" s="627"/>
      <c r="BV1" s="627"/>
      <c r="BW1" s="627"/>
      <c r="BX1" s="627"/>
      <c r="BY1" s="627"/>
      <c r="BZ1" s="627"/>
      <c r="CA1" s="627"/>
      <c r="CB1" s="627"/>
      <c r="CC1" s="627"/>
      <c r="CD1" s="627"/>
      <c r="CE1" s="627"/>
      <c r="CF1" s="627"/>
      <c r="CG1" s="627"/>
      <c r="CH1" s="627"/>
      <c r="CI1" s="627"/>
      <c r="CJ1" s="627"/>
      <c r="CK1" s="627"/>
      <c r="CL1" s="627"/>
      <c r="CM1" s="627"/>
      <c r="CN1" s="627"/>
      <c r="CO1" s="627"/>
      <c r="CP1" s="627"/>
      <c r="CQ1" s="627"/>
      <c r="CR1" s="627"/>
      <c r="CS1" s="627"/>
      <c r="CT1" s="627"/>
      <c r="CU1" s="627"/>
      <c r="CV1" s="627"/>
      <c r="CW1" s="627"/>
      <c r="CX1" s="627"/>
      <c r="CY1" s="627"/>
      <c r="CZ1" s="627"/>
      <c r="DA1" s="627"/>
      <c r="DB1" s="627"/>
      <c r="DC1" s="627"/>
      <c r="DD1" s="627"/>
      <c r="DE1" s="627"/>
      <c r="DF1" s="627"/>
      <c r="DG1" s="627"/>
      <c r="DH1" s="627"/>
      <c r="DI1" s="627"/>
      <c r="DJ1" s="181"/>
      <c r="DK1" s="181"/>
      <c r="DL1" s="181"/>
      <c r="DM1" s="181"/>
      <c r="DN1" s="181"/>
      <c r="DO1" s="181"/>
    </row>
    <row r="2" spans="1:119" ht="24.75" thickBot="1" x14ac:dyDescent="0.2">
      <c r="B2" s="182" t="s">
        <v>83</v>
      </c>
      <c r="C2" s="182"/>
      <c r="D2" s="183"/>
    </row>
    <row r="3" spans="1:119" ht="18.75" customHeight="1" thickBot="1" x14ac:dyDescent="0.2">
      <c r="A3" s="181"/>
      <c r="B3" s="628" t="s">
        <v>84</v>
      </c>
      <c r="C3" s="629"/>
      <c r="D3" s="629"/>
      <c r="E3" s="630"/>
      <c r="F3" s="630"/>
      <c r="G3" s="630"/>
      <c r="H3" s="630"/>
      <c r="I3" s="630"/>
      <c r="J3" s="630"/>
      <c r="K3" s="630"/>
      <c r="L3" s="630" t="s">
        <v>85</v>
      </c>
      <c r="M3" s="630"/>
      <c r="N3" s="630"/>
      <c r="O3" s="630"/>
      <c r="P3" s="630"/>
      <c r="Q3" s="630"/>
      <c r="R3" s="633"/>
      <c r="S3" s="633"/>
      <c r="T3" s="633"/>
      <c r="U3" s="633"/>
      <c r="V3" s="634"/>
      <c r="W3" s="524" t="s">
        <v>86</v>
      </c>
      <c r="X3" s="525"/>
      <c r="Y3" s="525"/>
      <c r="Z3" s="525"/>
      <c r="AA3" s="525"/>
      <c r="AB3" s="629"/>
      <c r="AC3" s="633" t="s">
        <v>87</v>
      </c>
      <c r="AD3" s="525"/>
      <c r="AE3" s="525"/>
      <c r="AF3" s="525"/>
      <c r="AG3" s="525"/>
      <c r="AH3" s="525"/>
      <c r="AI3" s="525"/>
      <c r="AJ3" s="525"/>
      <c r="AK3" s="525"/>
      <c r="AL3" s="595"/>
      <c r="AM3" s="524" t="s">
        <v>88</v>
      </c>
      <c r="AN3" s="525"/>
      <c r="AO3" s="525"/>
      <c r="AP3" s="525"/>
      <c r="AQ3" s="525"/>
      <c r="AR3" s="525"/>
      <c r="AS3" s="525"/>
      <c r="AT3" s="525"/>
      <c r="AU3" s="525"/>
      <c r="AV3" s="525"/>
      <c r="AW3" s="525"/>
      <c r="AX3" s="595"/>
      <c r="AY3" s="587" t="s">
        <v>1</v>
      </c>
      <c r="AZ3" s="588"/>
      <c r="BA3" s="588"/>
      <c r="BB3" s="588"/>
      <c r="BC3" s="588"/>
      <c r="BD3" s="588"/>
      <c r="BE3" s="588"/>
      <c r="BF3" s="588"/>
      <c r="BG3" s="588"/>
      <c r="BH3" s="588"/>
      <c r="BI3" s="588"/>
      <c r="BJ3" s="588"/>
      <c r="BK3" s="588"/>
      <c r="BL3" s="588"/>
      <c r="BM3" s="637"/>
      <c r="BN3" s="524" t="s">
        <v>89</v>
      </c>
      <c r="BO3" s="525"/>
      <c r="BP3" s="525"/>
      <c r="BQ3" s="525"/>
      <c r="BR3" s="525"/>
      <c r="BS3" s="525"/>
      <c r="BT3" s="525"/>
      <c r="BU3" s="595"/>
      <c r="BV3" s="524" t="s">
        <v>90</v>
      </c>
      <c r="BW3" s="525"/>
      <c r="BX3" s="525"/>
      <c r="BY3" s="525"/>
      <c r="BZ3" s="525"/>
      <c r="CA3" s="525"/>
      <c r="CB3" s="525"/>
      <c r="CC3" s="595"/>
      <c r="CD3" s="587" t="s">
        <v>1</v>
      </c>
      <c r="CE3" s="588"/>
      <c r="CF3" s="588"/>
      <c r="CG3" s="588"/>
      <c r="CH3" s="588"/>
      <c r="CI3" s="588"/>
      <c r="CJ3" s="588"/>
      <c r="CK3" s="588"/>
      <c r="CL3" s="588"/>
      <c r="CM3" s="588"/>
      <c r="CN3" s="588"/>
      <c r="CO3" s="588"/>
      <c r="CP3" s="588"/>
      <c r="CQ3" s="588"/>
      <c r="CR3" s="588"/>
      <c r="CS3" s="637"/>
      <c r="CT3" s="524" t="s">
        <v>91</v>
      </c>
      <c r="CU3" s="525"/>
      <c r="CV3" s="525"/>
      <c r="CW3" s="525"/>
      <c r="CX3" s="525"/>
      <c r="CY3" s="525"/>
      <c r="CZ3" s="525"/>
      <c r="DA3" s="595"/>
      <c r="DB3" s="524" t="s">
        <v>92</v>
      </c>
      <c r="DC3" s="525"/>
      <c r="DD3" s="525"/>
      <c r="DE3" s="525"/>
      <c r="DF3" s="525"/>
      <c r="DG3" s="525"/>
      <c r="DH3" s="525"/>
      <c r="DI3" s="595"/>
    </row>
    <row r="4" spans="1:119" ht="18.75" customHeight="1" x14ac:dyDescent="0.15">
      <c r="A4" s="181"/>
      <c r="B4" s="603"/>
      <c r="C4" s="604"/>
      <c r="D4" s="604"/>
      <c r="E4" s="605"/>
      <c r="F4" s="605"/>
      <c r="G4" s="605"/>
      <c r="H4" s="605"/>
      <c r="I4" s="605"/>
      <c r="J4" s="605"/>
      <c r="K4" s="605"/>
      <c r="L4" s="605"/>
      <c r="M4" s="605"/>
      <c r="N4" s="605"/>
      <c r="O4" s="605"/>
      <c r="P4" s="605"/>
      <c r="Q4" s="605"/>
      <c r="R4" s="609"/>
      <c r="S4" s="609"/>
      <c r="T4" s="609"/>
      <c r="U4" s="609"/>
      <c r="V4" s="610"/>
      <c r="W4" s="596"/>
      <c r="X4" s="406"/>
      <c r="Y4" s="406"/>
      <c r="Z4" s="406"/>
      <c r="AA4" s="406"/>
      <c r="AB4" s="604"/>
      <c r="AC4" s="609"/>
      <c r="AD4" s="406"/>
      <c r="AE4" s="406"/>
      <c r="AF4" s="406"/>
      <c r="AG4" s="406"/>
      <c r="AH4" s="406"/>
      <c r="AI4" s="406"/>
      <c r="AJ4" s="406"/>
      <c r="AK4" s="406"/>
      <c r="AL4" s="597"/>
      <c r="AM4" s="546"/>
      <c r="AN4" s="444"/>
      <c r="AO4" s="444"/>
      <c r="AP4" s="444"/>
      <c r="AQ4" s="444"/>
      <c r="AR4" s="444"/>
      <c r="AS4" s="444"/>
      <c r="AT4" s="444"/>
      <c r="AU4" s="444"/>
      <c r="AV4" s="444"/>
      <c r="AW4" s="444"/>
      <c r="AX4" s="636"/>
      <c r="AY4" s="481" t="s">
        <v>93</v>
      </c>
      <c r="AZ4" s="482"/>
      <c r="BA4" s="482"/>
      <c r="BB4" s="482"/>
      <c r="BC4" s="482"/>
      <c r="BD4" s="482"/>
      <c r="BE4" s="482"/>
      <c r="BF4" s="482"/>
      <c r="BG4" s="482"/>
      <c r="BH4" s="482"/>
      <c r="BI4" s="482"/>
      <c r="BJ4" s="482"/>
      <c r="BK4" s="482"/>
      <c r="BL4" s="482"/>
      <c r="BM4" s="483"/>
      <c r="BN4" s="484">
        <v>28222618</v>
      </c>
      <c r="BO4" s="485"/>
      <c r="BP4" s="485"/>
      <c r="BQ4" s="485"/>
      <c r="BR4" s="485"/>
      <c r="BS4" s="485"/>
      <c r="BT4" s="485"/>
      <c r="BU4" s="486"/>
      <c r="BV4" s="484">
        <v>29592296</v>
      </c>
      <c r="BW4" s="485"/>
      <c r="BX4" s="485"/>
      <c r="BY4" s="485"/>
      <c r="BZ4" s="485"/>
      <c r="CA4" s="485"/>
      <c r="CB4" s="485"/>
      <c r="CC4" s="486"/>
      <c r="CD4" s="621" t="s">
        <v>94</v>
      </c>
      <c r="CE4" s="622"/>
      <c r="CF4" s="622"/>
      <c r="CG4" s="622"/>
      <c r="CH4" s="622"/>
      <c r="CI4" s="622"/>
      <c r="CJ4" s="622"/>
      <c r="CK4" s="622"/>
      <c r="CL4" s="622"/>
      <c r="CM4" s="622"/>
      <c r="CN4" s="622"/>
      <c r="CO4" s="622"/>
      <c r="CP4" s="622"/>
      <c r="CQ4" s="622"/>
      <c r="CR4" s="622"/>
      <c r="CS4" s="623"/>
      <c r="CT4" s="624">
        <v>4.8</v>
      </c>
      <c r="CU4" s="625"/>
      <c r="CV4" s="625"/>
      <c r="CW4" s="625"/>
      <c r="CX4" s="625"/>
      <c r="CY4" s="625"/>
      <c r="CZ4" s="625"/>
      <c r="DA4" s="626"/>
      <c r="DB4" s="624">
        <v>5.5</v>
      </c>
      <c r="DC4" s="625"/>
      <c r="DD4" s="625"/>
      <c r="DE4" s="625"/>
      <c r="DF4" s="625"/>
      <c r="DG4" s="625"/>
      <c r="DH4" s="625"/>
      <c r="DI4" s="626"/>
    </row>
    <row r="5" spans="1:119" ht="18.75" customHeight="1" x14ac:dyDescent="0.15">
      <c r="A5" s="181"/>
      <c r="B5" s="631"/>
      <c r="C5" s="445"/>
      <c r="D5" s="445"/>
      <c r="E5" s="632"/>
      <c r="F5" s="632"/>
      <c r="G5" s="632"/>
      <c r="H5" s="632"/>
      <c r="I5" s="632"/>
      <c r="J5" s="632"/>
      <c r="K5" s="632"/>
      <c r="L5" s="632"/>
      <c r="M5" s="632"/>
      <c r="N5" s="632"/>
      <c r="O5" s="632"/>
      <c r="P5" s="632"/>
      <c r="Q5" s="632"/>
      <c r="R5" s="443"/>
      <c r="S5" s="443"/>
      <c r="T5" s="443"/>
      <c r="U5" s="443"/>
      <c r="V5" s="635"/>
      <c r="W5" s="546"/>
      <c r="X5" s="444"/>
      <c r="Y5" s="444"/>
      <c r="Z5" s="444"/>
      <c r="AA5" s="444"/>
      <c r="AB5" s="445"/>
      <c r="AC5" s="443"/>
      <c r="AD5" s="444"/>
      <c r="AE5" s="444"/>
      <c r="AF5" s="444"/>
      <c r="AG5" s="444"/>
      <c r="AH5" s="444"/>
      <c r="AI5" s="444"/>
      <c r="AJ5" s="444"/>
      <c r="AK5" s="444"/>
      <c r="AL5" s="636"/>
      <c r="AM5" s="512" t="s">
        <v>95</v>
      </c>
      <c r="AN5" s="412"/>
      <c r="AO5" s="412"/>
      <c r="AP5" s="412"/>
      <c r="AQ5" s="412"/>
      <c r="AR5" s="412"/>
      <c r="AS5" s="412"/>
      <c r="AT5" s="413"/>
      <c r="AU5" s="513" t="s">
        <v>96</v>
      </c>
      <c r="AV5" s="514"/>
      <c r="AW5" s="514"/>
      <c r="AX5" s="514"/>
      <c r="AY5" s="469" t="s">
        <v>97</v>
      </c>
      <c r="AZ5" s="470"/>
      <c r="BA5" s="470"/>
      <c r="BB5" s="470"/>
      <c r="BC5" s="470"/>
      <c r="BD5" s="470"/>
      <c r="BE5" s="470"/>
      <c r="BF5" s="470"/>
      <c r="BG5" s="470"/>
      <c r="BH5" s="470"/>
      <c r="BI5" s="470"/>
      <c r="BJ5" s="470"/>
      <c r="BK5" s="470"/>
      <c r="BL5" s="470"/>
      <c r="BM5" s="471"/>
      <c r="BN5" s="455">
        <v>27394005</v>
      </c>
      <c r="BO5" s="456"/>
      <c r="BP5" s="456"/>
      <c r="BQ5" s="456"/>
      <c r="BR5" s="456"/>
      <c r="BS5" s="456"/>
      <c r="BT5" s="456"/>
      <c r="BU5" s="457"/>
      <c r="BV5" s="455">
        <v>28659042</v>
      </c>
      <c r="BW5" s="456"/>
      <c r="BX5" s="456"/>
      <c r="BY5" s="456"/>
      <c r="BZ5" s="456"/>
      <c r="CA5" s="456"/>
      <c r="CB5" s="456"/>
      <c r="CC5" s="457"/>
      <c r="CD5" s="495" t="s">
        <v>98</v>
      </c>
      <c r="CE5" s="415"/>
      <c r="CF5" s="415"/>
      <c r="CG5" s="415"/>
      <c r="CH5" s="415"/>
      <c r="CI5" s="415"/>
      <c r="CJ5" s="415"/>
      <c r="CK5" s="415"/>
      <c r="CL5" s="415"/>
      <c r="CM5" s="415"/>
      <c r="CN5" s="415"/>
      <c r="CO5" s="415"/>
      <c r="CP5" s="415"/>
      <c r="CQ5" s="415"/>
      <c r="CR5" s="415"/>
      <c r="CS5" s="496"/>
      <c r="CT5" s="452">
        <v>93.5</v>
      </c>
      <c r="CU5" s="453"/>
      <c r="CV5" s="453"/>
      <c r="CW5" s="453"/>
      <c r="CX5" s="453"/>
      <c r="CY5" s="453"/>
      <c r="CZ5" s="453"/>
      <c r="DA5" s="454"/>
      <c r="DB5" s="452">
        <v>87.6</v>
      </c>
      <c r="DC5" s="453"/>
      <c r="DD5" s="453"/>
      <c r="DE5" s="453"/>
      <c r="DF5" s="453"/>
      <c r="DG5" s="453"/>
      <c r="DH5" s="453"/>
      <c r="DI5" s="454"/>
    </row>
    <row r="6" spans="1:119" ht="18.75" customHeight="1" x14ac:dyDescent="0.15">
      <c r="A6" s="181"/>
      <c r="B6" s="601" t="s">
        <v>99</v>
      </c>
      <c r="C6" s="442"/>
      <c r="D6" s="442"/>
      <c r="E6" s="602"/>
      <c r="F6" s="602"/>
      <c r="G6" s="602"/>
      <c r="H6" s="602"/>
      <c r="I6" s="602"/>
      <c r="J6" s="602"/>
      <c r="K6" s="602"/>
      <c r="L6" s="602" t="s">
        <v>100</v>
      </c>
      <c r="M6" s="602"/>
      <c r="N6" s="602"/>
      <c r="O6" s="602"/>
      <c r="P6" s="602"/>
      <c r="Q6" s="602"/>
      <c r="R6" s="440"/>
      <c r="S6" s="440"/>
      <c r="T6" s="440"/>
      <c r="U6" s="440"/>
      <c r="V6" s="608"/>
      <c r="W6" s="545" t="s">
        <v>101</v>
      </c>
      <c r="X6" s="441"/>
      <c r="Y6" s="441"/>
      <c r="Z6" s="441"/>
      <c r="AA6" s="441"/>
      <c r="AB6" s="442"/>
      <c r="AC6" s="613" t="s">
        <v>102</v>
      </c>
      <c r="AD6" s="614"/>
      <c r="AE6" s="614"/>
      <c r="AF6" s="614"/>
      <c r="AG6" s="614"/>
      <c r="AH6" s="614"/>
      <c r="AI6" s="614"/>
      <c r="AJ6" s="614"/>
      <c r="AK6" s="614"/>
      <c r="AL6" s="615"/>
      <c r="AM6" s="512" t="s">
        <v>103</v>
      </c>
      <c r="AN6" s="412"/>
      <c r="AO6" s="412"/>
      <c r="AP6" s="412"/>
      <c r="AQ6" s="412"/>
      <c r="AR6" s="412"/>
      <c r="AS6" s="412"/>
      <c r="AT6" s="413"/>
      <c r="AU6" s="513" t="s">
        <v>104</v>
      </c>
      <c r="AV6" s="514"/>
      <c r="AW6" s="514"/>
      <c r="AX6" s="514"/>
      <c r="AY6" s="469" t="s">
        <v>105</v>
      </c>
      <c r="AZ6" s="470"/>
      <c r="BA6" s="470"/>
      <c r="BB6" s="470"/>
      <c r="BC6" s="470"/>
      <c r="BD6" s="470"/>
      <c r="BE6" s="470"/>
      <c r="BF6" s="470"/>
      <c r="BG6" s="470"/>
      <c r="BH6" s="470"/>
      <c r="BI6" s="470"/>
      <c r="BJ6" s="470"/>
      <c r="BK6" s="470"/>
      <c r="BL6" s="470"/>
      <c r="BM6" s="471"/>
      <c r="BN6" s="455">
        <v>828613</v>
      </c>
      <c r="BO6" s="456"/>
      <c r="BP6" s="456"/>
      <c r="BQ6" s="456"/>
      <c r="BR6" s="456"/>
      <c r="BS6" s="456"/>
      <c r="BT6" s="456"/>
      <c r="BU6" s="457"/>
      <c r="BV6" s="455">
        <v>933254</v>
      </c>
      <c r="BW6" s="456"/>
      <c r="BX6" s="456"/>
      <c r="BY6" s="456"/>
      <c r="BZ6" s="456"/>
      <c r="CA6" s="456"/>
      <c r="CB6" s="456"/>
      <c r="CC6" s="457"/>
      <c r="CD6" s="495" t="s">
        <v>106</v>
      </c>
      <c r="CE6" s="415"/>
      <c r="CF6" s="415"/>
      <c r="CG6" s="415"/>
      <c r="CH6" s="415"/>
      <c r="CI6" s="415"/>
      <c r="CJ6" s="415"/>
      <c r="CK6" s="415"/>
      <c r="CL6" s="415"/>
      <c r="CM6" s="415"/>
      <c r="CN6" s="415"/>
      <c r="CO6" s="415"/>
      <c r="CP6" s="415"/>
      <c r="CQ6" s="415"/>
      <c r="CR6" s="415"/>
      <c r="CS6" s="496"/>
      <c r="CT6" s="598">
        <v>94.1</v>
      </c>
      <c r="CU6" s="599"/>
      <c r="CV6" s="599"/>
      <c r="CW6" s="599"/>
      <c r="CX6" s="599"/>
      <c r="CY6" s="599"/>
      <c r="CZ6" s="599"/>
      <c r="DA6" s="600"/>
      <c r="DB6" s="598">
        <v>92.3</v>
      </c>
      <c r="DC6" s="599"/>
      <c r="DD6" s="599"/>
      <c r="DE6" s="599"/>
      <c r="DF6" s="599"/>
      <c r="DG6" s="599"/>
      <c r="DH6" s="599"/>
      <c r="DI6" s="600"/>
    </row>
    <row r="7" spans="1:119" ht="18.75" customHeight="1" x14ac:dyDescent="0.15">
      <c r="A7" s="181"/>
      <c r="B7" s="603"/>
      <c r="C7" s="604"/>
      <c r="D7" s="604"/>
      <c r="E7" s="605"/>
      <c r="F7" s="605"/>
      <c r="G7" s="605"/>
      <c r="H7" s="605"/>
      <c r="I7" s="605"/>
      <c r="J7" s="605"/>
      <c r="K7" s="605"/>
      <c r="L7" s="605"/>
      <c r="M7" s="605"/>
      <c r="N7" s="605"/>
      <c r="O7" s="605"/>
      <c r="P7" s="605"/>
      <c r="Q7" s="605"/>
      <c r="R7" s="609"/>
      <c r="S7" s="609"/>
      <c r="T7" s="609"/>
      <c r="U7" s="609"/>
      <c r="V7" s="610"/>
      <c r="W7" s="596"/>
      <c r="X7" s="406"/>
      <c r="Y7" s="406"/>
      <c r="Z7" s="406"/>
      <c r="AA7" s="406"/>
      <c r="AB7" s="604"/>
      <c r="AC7" s="616"/>
      <c r="AD7" s="407"/>
      <c r="AE7" s="407"/>
      <c r="AF7" s="407"/>
      <c r="AG7" s="407"/>
      <c r="AH7" s="407"/>
      <c r="AI7" s="407"/>
      <c r="AJ7" s="407"/>
      <c r="AK7" s="407"/>
      <c r="AL7" s="617"/>
      <c r="AM7" s="512" t="s">
        <v>107</v>
      </c>
      <c r="AN7" s="412"/>
      <c r="AO7" s="412"/>
      <c r="AP7" s="412"/>
      <c r="AQ7" s="412"/>
      <c r="AR7" s="412"/>
      <c r="AS7" s="412"/>
      <c r="AT7" s="413"/>
      <c r="AU7" s="513" t="s">
        <v>108</v>
      </c>
      <c r="AV7" s="514"/>
      <c r="AW7" s="514"/>
      <c r="AX7" s="514"/>
      <c r="AY7" s="469" t="s">
        <v>109</v>
      </c>
      <c r="AZ7" s="470"/>
      <c r="BA7" s="470"/>
      <c r="BB7" s="470"/>
      <c r="BC7" s="470"/>
      <c r="BD7" s="470"/>
      <c r="BE7" s="470"/>
      <c r="BF7" s="470"/>
      <c r="BG7" s="470"/>
      <c r="BH7" s="470"/>
      <c r="BI7" s="470"/>
      <c r="BJ7" s="470"/>
      <c r="BK7" s="470"/>
      <c r="BL7" s="470"/>
      <c r="BM7" s="471"/>
      <c r="BN7" s="455">
        <v>78298</v>
      </c>
      <c r="BO7" s="456"/>
      <c r="BP7" s="456"/>
      <c r="BQ7" s="456"/>
      <c r="BR7" s="456"/>
      <c r="BS7" s="456"/>
      <c r="BT7" s="456"/>
      <c r="BU7" s="457"/>
      <c r="BV7" s="455">
        <v>77325</v>
      </c>
      <c r="BW7" s="456"/>
      <c r="BX7" s="456"/>
      <c r="BY7" s="456"/>
      <c r="BZ7" s="456"/>
      <c r="CA7" s="456"/>
      <c r="CB7" s="456"/>
      <c r="CC7" s="457"/>
      <c r="CD7" s="495" t="s">
        <v>110</v>
      </c>
      <c r="CE7" s="415"/>
      <c r="CF7" s="415"/>
      <c r="CG7" s="415"/>
      <c r="CH7" s="415"/>
      <c r="CI7" s="415"/>
      <c r="CJ7" s="415"/>
      <c r="CK7" s="415"/>
      <c r="CL7" s="415"/>
      <c r="CM7" s="415"/>
      <c r="CN7" s="415"/>
      <c r="CO7" s="415"/>
      <c r="CP7" s="415"/>
      <c r="CQ7" s="415"/>
      <c r="CR7" s="415"/>
      <c r="CS7" s="496"/>
      <c r="CT7" s="455">
        <v>15473490</v>
      </c>
      <c r="CU7" s="456"/>
      <c r="CV7" s="456"/>
      <c r="CW7" s="456"/>
      <c r="CX7" s="456"/>
      <c r="CY7" s="456"/>
      <c r="CZ7" s="456"/>
      <c r="DA7" s="457"/>
      <c r="DB7" s="455">
        <v>15679817</v>
      </c>
      <c r="DC7" s="456"/>
      <c r="DD7" s="456"/>
      <c r="DE7" s="456"/>
      <c r="DF7" s="456"/>
      <c r="DG7" s="456"/>
      <c r="DH7" s="456"/>
      <c r="DI7" s="457"/>
    </row>
    <row r="8" spans="1:119" ht="18.75" customHeight="1" thickBot="1" x14ac:dyDescent="0.2">
      <c r="A8" s="181"/>
      <c r="B8" s="606"/>
      <c r="C8" s="551"/>
      <c r="D8" s="551"/>
      <c r="E8" s="607"/>
      <c r="F8" s="607"/>
      <c r="G8" s="607"/>
      <c r="H8" s="607"/>
      <c r="I8" s="607"/>
      <c r="J8" s="607"/>
      <c r="K8" s="607"/>
      <c r="L8" s="607"/>
      <c r="M8" s="607"/>
      <c r="N8" s="607"/>
      <c r="O8" s="607"/>
      <c r="P8" s="607"/>
      <c r="Q8" s="607"/>
      <c r="R8" s="611"/>
      <c r="S8" s="611"/>
      <c r="T8" s="611"/>
      <c r="U8" s="611"/>
      <c r="V8" s="612"/>
      <c r="W8" s="526"/>
      <c r="X8" s="527"/>
      <c r="Y8" s="527"/>
      <c r="Z8" s="527"/>
      <c r="AA8" s="527"/>
      <c r="AB8" s="551"/>
      <c r="AC8" s="618"/>
      <c r="AD8" s="619"/>
      <c r="AE8" s="619"/>
      <c r="AF8" s="619"/>
      <c r="AG8" s="619"/>
      <c r="AH8" s="619"/>
      <c r="AI8" s="619"/>
      <c r="AJ8" s="619"/>
      <c r="AK8" s="619"/>
      <c r="AL8" s="620"/>
      <c r="AM8" s="512" t="s">
        <v>111</v>
      </c>
      <c r="AN8" s="412"/>
      <c r="AO8" s="412"/>
      <c r="AP8" s="412"/>
      <c r="AQ8" s="412"/>
      <c r="AR8" s="412"/>
      <c r="AS8" s="412"/>
      <c r="AT8" s="413"/>
      <c r="AU8" s="513" t="s">
        <v>112</v>
      </c>
      <c r="AV8" s="514"/>
      <c r="AW8" s="514"/>
      <c r="AX8" s="514"/>
      <c r="AY8" s="469" t="s">
        <v>113</v>
      </c>
      <c r="AZ8" s="470"/>
      <c r="BA8" s="470"/>
      <c r="BB8" s="470"/>
      <c r="BC8" s="470"/>
      <c r="BD8" s="470"/>
      <c r="BE8" s="470"/>
      <c r="BF8" s="470"/>
      <c r="BG8" s="470"/>
      <c r="BH8" s="470"/>
      <c r="BI8" s="470"/>
      <c r="BJ8" s="470"/>
      <c r="BK8" s="470"/>
      <c r="BL8" s="470"/>
      <c r="BM8" s="471"/>
      <c r="BN8" s="455">
        <v>750315</v>
      </c>
      <c r="BO8" s="456"/>
      <c r="BP8" s="456"/>
      <c r="BQ8" s="456"/>
      <c r="BR8" s="456"/>
      <c r="BS8" s="456"/>
      <c r="BT8" s="456"/>
      <c r="BU8" s="457"/>
      <c r="BV8" s="455">
        <v>855929</v>
      </c>
      <c r="BW8" s="456"/>
      <c r="BX8" s="456"/>
      <c r="BY8" s="456"/>
      <c r="BZ8" s="456"/>
      <c r="CA8" s="456"/>
      <c r="CB8" s="456"/>
      <c r="CC8" s="457"/>
      <c r="CD8" s="495" t="s">
        <v>114</v>
      </c>
      <c r="CE8" s="415"/>
      <c r="CF8" s="415"/>
      <c r="CG8" s="415"/>
      <c r="CH8" s="415"/>
      <c r="CI8" s="415"/>
      <c r="CJ8" s="415"/>
      <c r="CK8" s="415"/>
      <c r="CL8" s="415"/>
      <c r="CM8" s="415"/>
      <c r="CN8" s="415"/>
      <c r="CO8" s="415"/>
      <c r="CP8" s="415"/>
      <c r="CQ8" s="415"/>
      <c r="CR8" s="415"/>
      <c r="CS8" s="496"/>
      <c r="CT8" s="558">
        <v>0.97</v>
      </c>
      <c r="CU8" s="559"/>
      <c r="CV8" s="559"/>
      <c r="CW8" s="559"/>
      <c r="CX8" s="559"/>
      <c r="CY8" s="559"/>
      <c r="CZ8" s="559"/>
      <c r="DA8" s="560"/>
      <c r="DB8" s="558">
        <v>0.98</v>
      </c>
      <c r="DC8" s="559"/>
      <c r="DD8" s="559"/>
      <c r="DE8" s="559"/>
      <c r="DF8" s="559"/>
      <c r="DG8" s="559"/>
      <c r="DH8" s="559"/>
      <c r="DI8" s="560"/>
    </row>
    <row r="9" spans="1:119" ht="18.75" customHeight="1" thickBot="1" x14ac:dyDescent="0.2">
      <c r="A9" s="181"/>
      <c r="B9" s="587" t="s">
        <v>115</v>
      </c>
      <c r="C9" s="588"/>
      <c r="D9" s="588"/>
      <c r="E9" s="588"/>
      <c r="F9" s="588"/>
      <c r="G9" s="588"/>
      <c r="H9" s="588"/>
      <c r="I9" s="588"/>
      <c r="J9" s="588"/>
      <c r="K9" s="506"/>
      <c r="L9" s="589" t="s">
        <v>116</v>
      </c>
      <c r="M9" s="590"/>
      <c r="N9" s="590"/>
      <c r="O9" s="590"/>
      <c r="P9" s="590"/>
      <c r="Q9" s="591"/>
      <c r="R9" s="592">
        <v>68820</v>
      </c>
      <c r="S9" s="593"/>
      <c r="T9" s="593"/>
      <c r="U9" s="593"/>
      <c r="V9" s="594"/>
      <c r="W9" s="524" t="s">
        <v>117</v>
      </c>
      <c r="X9" s="525"/>
      <c r="Y9" s="525"/>
      <c r="Z9" s="525"/>
      <c r="AA9" s="525"/>
      <c r="AB9" s="525"/>
      <c r="AC9" s="525"/>
      <c r="AD9" s="525"/>
      <c r="AE9" s="525"/>
      <c r="AF9" s="525"/>
      <c r="AG9" s="525"/>
      <c r="AH9" s="525"/>
      <c r="AI9" s="525"/>
      <c r="AJ9" s="525"/>
      <c r="AK9" s="525"/>
      <c r="AL9" s="595"/>
      <c r="AM9" s="512" t="s">
        <v>118</v>
      </c>
      <c r="AN9" s="412"/>
      <c r="AO9" s="412"/>
      <c r="AP9" s="412"/>
      <c r="AQ9" s="412"/>
      <c r="AR9" s="412"/>
      <c r="AS9" s="412"/>
      <c r="AT9" s="413"/>
      <c r="AU9" s="513" t="s">
        <v>96</v>
      </c>
      <c r="AV9" s="514"/>
      <c r="AW9" s="514"/>
      <c r="AX9" s="514"/>
      <c r="AY9" s="469" t="s">
        <v>119</v>
      </c>
      <c r="AZ9" s="470"/>
      <c r="BA9" s="470"/>
      <c r="BB9" s="470"/>
      <c r="BC9" s="470"/>
      <c r="BD9" s="470"/>
      <c r="BE9" s="470"/>
      <c r="BF9" s="470"/>
      <c r="BG9" s="470"/>
      <c r="BH9" s="470"/>
      <c r="BI9" s="470"/>
      <c r="BJ9" s="470"/>
      <c r="BK9" s="470"/>
      <c r="BL9" s="470"/>
      <c r="BM9" s="471"/>
      <c r="BN9" s="455">
        <v>-105614</v>
      </c>
      <c r="BO9" s="456"/>
      <c r="BP9" s="456"/>
      <c r="BQ9" s="456"/>
      <c r="BR9" s="456"/>
      <c r="BS9" s="456"/>
      <c r="BT9" s="456"/>
      <c r="BU9" s="457"/>
      <c r="BV9" s="455">
        <v>394353</v>
      </c>
      <c r="BW9" s="456"/>
      <c r="BX9" s="456"/>
      <c r="BY9" s="456"/>
      <c r="BZ9" s="456"/>
      <c r="CA9" s="456"/>
      <c r="CB9" s="456"/>
      <c r="CC9" s="457"/>
      <c r="CD9" s="495" t="s">
        <v>120</v>
      </c>
      <c r="CE9" s="415"/>
      <c r="CF9" s="415"/>
      <c r="CG9" s="415"/>
      <c r="CH9" s="415"/>
      <c r="CI9" s="415"/>
      <c r="CJ9" s="415"/>
      <c r="CK9" s="415"/>
      <c r="CL9" s="415"/>
      <c r="CM9" s="415"/>
      <c r="CN9" s="415"/>
      <c r="CO9" s="415"/>
      <c r="CP9" s="415"/>
      <c r="CQ9" s="415"/>
      <c r="CR9" s="415"/>
      <c r="CS9" s="496"/>
      <c r="CT9" s="452">
        <v>18.3</v>
      </c>
      <c r="CU9" s="453"/>
      <c r="CV9" s="453"/>
      <c r="CW9" s="453"/>
      <c r="CX9" s="453"/>
      <c r="CY9" s="453"/>
      <c r="CZ9" s="453"/>
      <c r="DA9" s="454"/>
      <c r="DB9" s="452">
        <v>18.2</v>
      </c>
      <c r="DC9" s="453"/>
      <c r="DD9" s="453"/>
      <c r="DE9" s="453"/>
      <c r="DF9" s="453"/>
      <c r="DG9" s="453"/>
      <c r="DH9" s="453"/>
      <c r="DI9" s="454"/>
    </row>
    <row r="10" spans="1:119" ht="18.75" customHeight="1" thickBot="1" x14ac:dyDescent="0.2">
      <c r="A10" s="181"/>
      <c r="B10" s="587"/>
      <c r="C10" s="588"/>
      <c r="D10" s="588"/>
      <c r="E10" s="588"/>
      <c r="F10" s="588"/>
      <c r="G10" s="588"/>
      <c r="H10" s="588"/>
      <c r="I10" s="588"/>
      <c r="J10" s="588"/>
      <c r="K10" s="506"/>
      <c r="L10" s="411" t="s">
        <v>121</v>
      </c>
      <c r="M10" s="412"/>
      <c r="N10" s="412"/>
      <c r="O10" s="412"/>
      <c r="P10" s="412"/>
      <c r="Q10" s="413"/>
      <c r="R10" s="408">
        <v>66749</v>
      </c>
      <c r="S10" s="409"/>
      <c r="T10" s="409"/>
      <c r="U10" s="409"/>
      <c r="V10" s="468"/>
      <c r="W10" s="596"/>
      <c r="X10" s="406"/>
      <c r="Y10" s="406"/>
      <c r="Z10" s="406"/>
      <c r="AA10" s="406"/>
      <c r="AB10" s="406"/>
      <c r="AC10" s="406"/>
      <c r="AD10" s="406"/>
      <c r="AE10" s="406"/>
      <c r="AF10" s="406"/>
      <c r="AG10" s="406"/>
      <c r="AH10" s="406"/>
      <c r="AI10" s="406"/>
      <c r="AJ10" s="406"/>
      <c r="AK10" s="406"/>
      <c r="AL10" s="597"/>
      <c r="AM10" s="512" t="s">
        <v>122</v>
      </c>
      <c r="AN10" s="412"/>
      <c r="AO10" s="412"/>
      <c r="AP10" s="412"/>
      <c r="AQ10" s="412"/>
      <c r="AR10" s="412"/>
      <c r="AS10" s="412"/>
      <c r="AT10" s="413"/>
      <c r="AU10" s="513" t="s">
        <v>96</v>
      </c>
      <c r="AV10" s="514"/>
      <c r="AW10" s="514"/>
      <c r="AX10" s="514"/>
      <c r="AY10" s="469" t="s">
        <v>123</v>
      </c>
      <c r="AZ10" s="470"/>
      <c r="BA10" s="470"/>
      <c r="BB10" s="470"/>
      <c r="BC10" s="470"/>
      <c r="BD10" s="470"/>
      <c r="BE10" s="470"/>
      <c r="BF10" s="470"/>
      <c r="BG10" s="470"/>
      <c r="BH10" s="470"/>
      <c r="BI10" s="470"/>
      <c r="BJ10" s="470"/>
      <c r="BK10" s="470"/>
      <c r="BL10" s="470"/>
      <c r="BM10" s="471"/>
      <c r="BN10" s="455">
        <v>100142</v>
      </c>
      <c r="BO10" s="456"/>
      <c r="BP10" s="456"/>
      <c r="BQ10" s="456"/>
      <c r="BR10" s="456"/>
      <c r="BS10" s="456"/>
      <c r="BT10" s="456"/>
      <c r="BU10" s="457"/>
      <c r="BV10" s="455">
        <v>333825</v>
      </c>
      <c r="BW10" s="456"/>
      <c r="BX10" s="456"/>
      <c r="BY10" s="456"/>
      <c r="BZ10" s="456"/>
      <c r="CA10" s="456"/>
      <c r="CB10" s="456"/>
      <c r="CC10" s="457"/>
      <c r="CD10" s="184" t="s">
        <v>124</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
      <c r="A11" s="181"/>
      <c r="B11" s="587"/>
      <c r="C11" s="588"/>
      <c r="D11" s="588"/>
      <c r="E11" s="588"/>
      <c r="F11" s="588"/>
      <c r="G11" s="588"/>
      <c r="H11" s="588"/>
      <c r="I11" s="588"/>
      <c r="J11" s="588"/>
      <c r="K11" s="506"/>
      <c r="L11" s="416" t="s">
        <v>125</v>
      </c>
      <c r="M11" s="417"/>
      <c r="N11" s="417"/>
      <c r="O11" s="417"/>
      <c r="P11" s="417"/>
      <c r="Q11" s="418"/>
      <c r="R11" s="584" t="s">
        <v>126</v>
      </c>
      <c r="S11" s="585"/>
      <c r="T11" s="585"/>
      <c r="U11" s="585"/>
      <c r="V11" s="586"/>
      <c r="W11" s="596"/>
      <c r="X11" s="406"/>
      <c r="Y11" s="406"/>
      <c r="Z11" s="406"/>
      <c r="AA11" s="406"/>
      <c r="AB11" s="406"/>
      <c r="AC11" s="406"/>
      <c r="AD11" s="406"/>
      <c r="AE11" s="406"/>
      <c r="AF11" s="406"/>
      <c r="AG11" s="406"/>
      <c r="AH11" s="406"/>
      <c r="AI11" s="406"/>
      <c r="AJ11" s="406"/>
      <c r="AK11" s="406"/>
      <c r="AL11" s="597"/>
      <c r="AM11" s="512" t="s">
        <v>127</v>
      </c>
      <c r="AN11" s="412"/>
      <c r="AO11" s="412"/>
      <c r="AP11" s="412"/>
      <c r="AQ11" s="412"/>
      <c r="AR11" s="412"/>
      <c r="AS11" s="412"/>
      <c r="AT11" s="413"/>
      <c r="AU11" s="513" t="s">
        <v>128</v>
      </c>
      <c r="AV11" s="514"/>
      <c r="AW11" s="514"/>
      <c r="AX11" s="514"/>
      <c r="AY11" s="469" t="s">
        <v>129</v>
      </c>
      <c r="AZ11" s="470"/>
      <c r="BA11" s="470"/>
      <c r="BB11" s="470"/>
      <c r="BC11" s="470"/>
      <c r="BD11" s="470"/>
      <c r="BE11" s="470"/>
      <c r="BF11" s="470"/>
      <c r="BG11" s="470"/>
      <c r="BH11" s="470"/>
      <c r="BI11" s="470"/>
      <c r="BJ11" s="470"/>
      <c r="BK11" s="470"/>
      <c r="BL11" s="470"/>
      <c r="BM11" s="471"/>
      <c r="BN11" s="455">
        <v>0</v>
      </c>
      <c r="BO11" s="456"/>
      <c r="BP11" s="456"/>
      <c r="BQ11" s="456"/>
      <c r="BR11" s="456"/>
      <c r="BS11" s="456"/>
      <c r="BT11" s="456"/>
      <c r="BU11" s="457"/>
      <c r="BV11" s="455">
        <v>0</v>
      </c>
      <c r="BW11" s="456"/>
      <c r="BX11" s="456"/>
      <c r="BY11" s="456"/>
      <c r="BZ11" s="456"/>
      <c r="CA11" s="456"/>
      <c r="CB11" s="456"/>
      <c r="CC11" s="457"/>
      <c r="CD11" s="495" t="s">
        <v>130</v>
      </c>
      <c r="CE11" s="415"/>
      <c r="CF11" s="415"/>
      <c r="CG11" s="415"/>
      <c r="CH11" s="415"/>
      <c r="CI11" s="415"/>
      <c r="CJ11" s="415"/>
      <c r="CK11" s="415"/>
      <c r="CL11" s="415"/>
      <c r="CM11" s="415"/>
      <c r="CN11" s="415"/>
      <c r="CO11" s="415"/>
      <c r="CP11" s="415"/>
      <c r="CQ11" s="415"/>
      <c r="CR11" s="415"/>
      <c r="CS11" s="496"/>
      <c r="CT11" s="558" t="s">
        <v>131</v>
      </c>
      <c r="CU11" s="559"/>
      <c r="CV11" s="559"/>
      <c r="CW11" s="559"/>
      <c r="CX11" s="559"/>
      <c r="CY11" s="559"/>
      <c r="CZ11" s="559"/>
      <c r="DA11" s="560"/>
      <c r="DB11" s="558" t="s">
        <v>132</v>
      </c>
      <c r="DC11" s="559"/>
      <c r="DD11" s="559"/>
      <c r="DE11" s="559"/>
      <c r="DF11" s="559"/>
      <c r="DG11" s="559"/>
      <c r="DH11" s="559"/>
      <c r="DI11" s="560"/>
    </row>
    <row r="12" spans="1:119" ht="18.75" customHeight="1" x14ac:dyDescent="0.15">
      <c r="A12" s="181"/>
      <c r="B12" s="561" t="s">
        <v>133</v>
      </c>
      <c r="C12" s="562"/>
      <c r="D12" s="562"/>
      <c r="E12" s="562"/>
      <c r="F12" s="562"/>
      <c r="G12" s="562"/>
      <c r="H12" s="562"/>
      <c r="I12" s="562"/>
      <c r="J12" s="562"/>
      <c r="K12" s="563"/>
      <c r="L12" s="570" t="s">
        <v>134</v>
      </c>
      <c r="M12" s="571"/>
      <c r="N12" s="571"/>
      <c r="O12" s="571"/>
      <c r="P12" s="571"/>
      <c r="Q12" s="572"/>
      <c r="R12" s="573">
        <v>70578</v>
      </c>
      <c r="S12" s="574"/>
      <c r="T12" s="574"/>
      <c r="U12" s="574"/>
      <c r="V12" s="575"/>
      <c r="W12" s="576" t="s">
        <v>1</v>
      </c>
      <c r="X12" s="514"/>
      <c r="Y12" s="514"/>
      <c r="Z12" s="514"/>
      <c r="AA12" s="514"/>
      <c r="AB12" s="577"/>
      <c r="AC12" s="578" t="s">
        <v>135</v>
      </c>
      <c r="AD12" s="579"/>
      <c r="AE12" s="579"/>
      <c r="AF12" s="579"/>
      <c r="AG12" s="580"/>
      <c r="AH12" s="578" t="s">
        <v>136</v>
      </c>
      <c r="AI12" s="579"/>
      <c r="AJ12" s="579"/>
      <c r="AK12" s="579"/>
      <c r="AL12" s="581"/>
      <c r="AM12" s="512" t="s">
        <v>137</v>
      </c>
      <c r="AN12" s="412"/>
      <c r="AO12" s="412"/>
      <c r="AP12" s="412"/>
      <c r="AQ12" s="412"/>
      <c r="AR12" s="412"/>
      <c r="AS12" s="412"/>
      <c r="AT12" s="413"/>
      <c r="AU12" s="513" t="s">
        <v>128</v>
      </c>
      <c r="AV12" s="514"/>
      <c r="AW12" s="514"/>
      <c r="AX12" s="514"/>
      <c r="AY12" s="469" t="s">
        <v>138</v>
      </c>
      <c r="AZ12" s="470"/>
      <c r="BA12" s="470"/>
      <c r="BB12" s="470"/>
      <c r="BC12" s="470"/>
      <c r="BD12" s="470"/>
      <c r="BE12" s="470"/>
      <c r="BF12" s="470"/>
      <c r="BG12" s="470"/>
      <c r="BH12" s="470"/>
      <c r="BI12" s="470"/>
      <c r="BJ12" s="470"/>
      <c r="BK12" s="470"/>
      <c r="BL12" s="470"/>
      <c r="BM12" s="471"/>
      <c r="BN12" s="455">
        <v>0</v>
      </c>
      <c r="BO12" s="456"/>
      <c r="BP12" s="456"/>
      <c r="BQ12" s="456"/>
      <c r="BR12" s="456"/>
      <c r="BS12" s="456"/>
      <c r="BT12" s="456"/>
      <c r="BU12" s="457"/>
      <c r="BV12" s="455">
        <v>0</v>
      </c>
      <c r="BW12" s="456"/>
      <c r="BX12" s="456"/>
      <c r="BY12" s="456"/>
      <c r="BZ12" s="456"/>
      <c r="CA12" s="456"/>
      <c r="CB12" s="456"/>
      <c r="CC12" s="457"/>
      <c r="CD12" s="495" t="s">
        <v>139</v>
      </c>
      <c r="CE12" s="415"/>
      <c r="CF12" s="415"/>
      <c r="CG12" s="415"/>
      <c r="CH12" s="415"/>
      <c r="CI12" s="415"/>
      <c r="CJ12" s="415"/>
      <c r="CK12" s="415"/>
      <c r="CL12" s="415"/>
      <c r="CM12" s="415"/>
      <c r="CN12" s="415"/>
      <c r="CO12" s="415"/>
      <c r="CP12" s="415"/>
      <c r="CQ12" s="415"/>
      <c r="CR12" s="415"/>
      <c r="CS12" s="496"/>
      <c r="CT12" s="558" t="s">
        <v>140</v>
      </c>
      <c r="CU12" s="559"/>
      <c r="CV12" s="559"/>
      <c r="CW12" s="559"/>
      <c r="CX12" s="559"/>
      <c r="CY12" s="559"/>
      <c r="CZ12" s="559"/>
      <c r="DA12" s="560"/>
      <c r="DB12" s="558" t="s">
        <v>141</v>
      </c>
      <c r="DC12" s="559"/>
      <c r="DD12" s="559"/>
      <c r="DE12" s="559"/>
      <c r="DF12" s="559"/>
      <c r="DG12" s="559"/>
      <c r="DH12" s="559"/>
      <c r="DI12" s="560"/>
    </row>
    <row r="13" spans="1:119" ht="18.75" customHeight="1" x14ac:dyDescent="0.15">
      <c r="A13" s="181"/>
      <c r="B13" s="564"/>
      <c r="C13" s="565"/>
      <c r="D13" s="565"/>
      <c r="E13" s="565"/>
      <c r="F13" s="565"/>
      <c r="G13" s="565"/>
      <c r="H13" s="565"/>
      <c r="I13" s="565"/>
      <c r="J13" s="565"/>
      <c r="K13" s="566"/>
      <c r="L13" s="190"/>
      <c r="M13" s="539" t="s">
        <v>142</v>
      </c>
      <c r="N13" s="540"/>
      <c r="O13" s="540"/>
      <c r="P13" s="540"/>
      <c r="Q13" s="541"/>
      <c r="R13" s="542">
        <v>69105</v>
      </c>
      <c r="S13" s="543"/>
      <c r="T13" s="543"/>
      <c r="U13" s="543"/>
      <c r="V13" s="544"/>
      <c r="W13" s="545" t="s">
        <v>143</v>
      </c>
      <c r="X13" s="441"/>
      <c r="Y13" s="441"/>
      <c r="Z13" s="441"/>
      <c r="AA13" s="441"/>
      <c r="AB13" s="442"/>
      <c r="AC13" s="408">
        <v>492</v>
      </c>
      <c r="AD13" s="409"/>
      <c r="AE13" s="409"/>
      <c r="AF13" s="409"/>
      <c r="AG13" s="410"/>
      <c r="AH13" s="408">
        <v>575</v>
      </c>
      <c r="AI13" s="409"/>
      <c r="AJ13" s="409"/>
      <c r="AK13" s="409"/>
      <c r="AL13" s="468"/>
      <c r="AM13" s="512" t="s">
        <v>144</v>
      </c>
      <c r="AN13" s="412"/>
      <c r="AO13" s="412"/>
      <c r="AP13" s="412"/>
      <c r="AQ13" s="412"/>
      <c r="AR13" s="412"/>
      <c r="AS13" s="412"/>
      <c r="AT13" s="413"/>
      <c r="AU13" s="513" t="s">
        <v>145</v>
      </c>
      <c r="AV13" s="514"/>
      <c r="AW13" s="514"/>
      <c r="AX13" s="514"/>
      <c r="AY13" s="469" t="s">
        <v>146</v>
      </c>
      <c r="AZ13" s="470"/>
      <c r="BA13" s="470"/>
      <c r="BB13" s="470"/>
      <c r="BC13" s="470"/>
      <c r="BD13" s="470"/>
      <c r="BE13" s="470"/>
      <c r="BF13" s="470"/>
      <c r="BG13" s="470"/>
      <c r="BH13" s="470"/>
      <c r="BI13" s="470"/>
      <c r="BJ13" s="470"/>
      <c r="BK13" s="470"/>
      <c r="BL13" s="470"/>
      <c r="BM13" s="471"/>
      <c r="BN13" s="455">
        <v>-5472</v>
      </c>
      <c r="BO13" s="456"/>
      <c r="BP13" s="456"/>
      <c r="BQ13" s="456"/>
      <c r="BR13" s="456"/>
      <c r="BS13" s="456"/>
      <c r="BT13" s="456"/>
      <c r="BU13" s="457"/>
      <c r="BV13" s="455">
        <v>728178</v>
      </c>
      <c r="BW13" s="456"/>
      <c r="BX13" s="456"/>
      <c r="BY13" s="456"/>
      <c r="BZ13" s="456"/>
      <c r="CA13" s="456"/>
      <c r="CB13" s="456"/>
      <c r="CC13" s="457"/>
      <c r="CD13" s="495" t="s">
        <v>147</v>
      </c>
      <c r="CE13" s="415"/>
      <c r="CF13" s="415"/>
      <c r="CG13" s="415"/>
      <c r="CH13" s="415"/>
      <c r="CI13" s="415"/>
      <c r="CJ13" s="415"/>
      <c r="CK13" s="415"/>
      <c r="CL13" s="415"/>
      <c r="CM13" s="415"/>
      <c r="CN13" s="415"/>
      <c r="CO13" s="415"/>
      <c r="CP13" s="415"/>
      <c r="CQ13" s="415"/>
      <c r="CR13" s="415"/>
      <c r="CS13" s="496"/>
      <c r="CT13" s="452">
        <v>11.8</v>
      </c>
      <c r="CU13" s="453"/>
      <c r="CV13" s="453"/>
      <c r="CW13" s="453"/>
      <c r="CX13" s="453"/>
      <c r="CY13" s="453"/>
      <c r="CZ13" s="453"/>
      <c r="DA13" s="454"/>
      <c r="DB13" s="452">
        <v>12.3</v>
      </c>
      <c r="DC13" s="453"/>
      <c r="DD13" s="453"/>
      <c r="DE13" s="453"/>
      <c r="DF13" s="453"/>
      <c r="DG13" s="453"/>
      <c r="DH13" s="453"/>
      <c r="DI13" s="454"/>
    </row>
    <row r="14" spans="1:119" ht="18.75" customHeight="1" thickBot="1" x14ac:dyDescent="0.2">
      <c r="A14" s="181"/>
      <c r="B14" s="564"/>
      <c r="C14" s="565"/>
      <c r="D14" s="565"/>
      <c r="E14" s="565"/>
      <c r="F14" s="565"/>
      <c r="G14" s="565"/>
      <c r="H14" s="565"/>
      <c r="I14" s="565"/>
      <c r="J14" s="565"/>
      <c r="K14" s="566"/>
      <c r="L14" s="529" t="s">
        <v>148</v>
      </c>
      <c r="M14" s="582"/>
      <c r="N14" s="582"/>
      <c r="O14" s="582"/>
      <c r="P14" s="582"/>
      <c r="Q14" s="583"/>
      <c r="R14" s="542">
        <v>70364</v>
      </c>
      <c r="S14" s="543"/>
      <c r="T14" s="543"/>
      <c r="U14" s="543"/>
      <c r="V14" s="544"/>
      <c r="W14" s="546"/>
      <c r="X14" s="444"/>
      <c r="Y14" s="444"/>
      <c r="Z14" s="444"/>
      <c r="AA14" s="444"/>
      <c r="AB14" s="445"/>
      <c r="AC14" s="535">
        <v>1.5</v>
      </c>
      <c r="AD14" s="536"/>
      <c r="AE14" s="536"/>
      <c r="AF14" s="536"/>
      <c r="AG14" s="537"/>
      <c r="AH14" s="535">
        <v>1.8</v>
      </c>
      <c r="AI14" s="536"/>
      <c r="AJ14" s="536"/>
      <c r="AK14" s="536"/>
      <c r="AL14" s="538"/>
      <c r="AM14" s="512"/>
      <c r="AN14" s="412"/>
      <c r="AO14" s="412"/>
      <c r="AP14" s="412"/>
      <c r="AQ14" s="412"/>
      <c r="AR14" s="412"/>
      <c r="AS14" s="412"/>
      <c r="AT14" s="413"/>
      <c r="AU14" s="513"/>
      <c r="AV14" s="514"/>
      <c r="AW14" s="514"/>
      <c r="AX14" s="514"/>
      <c r="AY14" s="469"/>
      <c r="AZ14" s="470"/>
      <c r="BA14" s="470"/>
      <c r="BB14" s="470"/>
      <c r="BC14" s="470"/>
      <c r="BD14" s="470"/>
      <c r="BE14" s="470"/>
      <c r="BF14" s="470"/>
      <c r="BG14" s="470"/>
      <c r="BH14" s="470"/>
      <c r="BI14" s="470"/>
      <c r="BJ14" s="470"/>
      <c r="BK14" s="470"/>
      <c r="BL14" s="470"/>
      <c r="BM14" s="471"/>
      <c r="BN14" s="455"/>
      <c r="BO14" s="456"/>
      <c r="BP14" s="456"/>
      <c r="BQ14" s="456"/>
      <c r="BR14" s="456"/>
      <c r="BS14" s="456"/>
      <c r="BT14" s="456"/>
      <c r="BU14" s="457"/>
      <c r="BV14" s="455"/>
      <c r="BW14" s="456"/>
      <c r="BX14" s="456"/>
      <c r="BY14" s="456"/>
      <c r="BZ14" s="456"/>
      <c r="CA14" s="456"/>
      <c r="CB14" s="456"/>
      <c r="CC14" s="457"/>
      <c r="CD14" s="492" t="s">
        <v>149</v>
      </c>
      <c r="CE14" s="493"/>
      <c r="CF14" s="493"/>
      <c r="CG14" s="493"/>
      <c r="CH14" s="493"/>
      <c r="CI14" s="493"/>
      <c r="CJ14" s="493"/>
      <c r="CK14" s="493"/>
      <c r="CL14" s="493"/>
      <c r="CM14" s="493"/>
      <c r="CN14" s="493"/>
      <c r="CO14" s="493"/>
      <c r="CP14" s="493"/>
      <c r="CQ14" s="493"/>
      <c r="CR14" s="493"/>
      <c r="CS14" s="494"/>
      <c r="CT14" s="552">
        <v>86.4</v>
      </c>
      <c r="CU14" s="553"/>
      <c r="CV14" s="553"/>
      <c r="CW14" s="553"/>
      <c r="CX14" s="553"/>
      <c r="CY14" s="553"/>
      <c r="CZ14" s="553"/>
      <c r="DA14" s="554"/>
      <c r="DB14" s="552">
        <v>91.4</v>
      </c>
      <c r="DC14" s="553"/>
      <c r="DD14" s="553"/>
      <c r="DE14" s="553"/>
      <c r="DF14" s="553"/>
      <c r="DG14" s="553"/>
      <c r="DH14" s="553"/>
      <c r="DI14" s="554"/>
    </row>
    <row r="15" spans="1:119" ht="18.75" customHeight="1" x14ac:dyDescent="0.15">
      <c r="A15" s="181"/>
      <c r="B15" s="564"/>
      <c r="C15" s="565"/>
      <c r="D15" s="565"/>
      <c r="E15" s="565"/>
      <c r="F15" s="565"/>
      <c r="G15" s="565"/>
      <c r="H15" s="565"/>
      <c r="I15" s="565"/>
      <c r="J15" s="565"/>
      <c r="K15" s="566"/>
      <c r="L15" s="190"/>
      <c r="M15" s="539" t="s">
        <v>142</v>
      </c>
      <c r="N15" s="540"/>
      <c r="O15" s="540"/>
      <c r="P15" s="540"/>
      <c r="Q15" s="541"/>
      <c r="R15" s="542">
        <v>68972</v>
      </c>
      <c r="S15" s="543"/>
      <c r="T15" s="543"/>
      <c r="U15" s="543"/>
      <c r="V15" s="544"/>
      <c r="W15" s="545" t="s">
        <v>150</v>
      </c>
      <c r="X15" s="441"/>
      <c r="Y15" s="441"/>
      <c r="Z15" s="441"/>
      <c r="AA15" s="441"/>
      <c r="AB15" s="442"/>
      <c r="AC15" s="408">
        <v>10570</v>
      </c>
      <c r="AD15" s="409"/>
      <c r="AE15" s="409"/>
      <c r="AF15" s="409"/>
      <c r="AG15" s="410"/>
      <c r="AH15" s="408">
        <v>10580</v>
      </c>
      <c r="AI15" s="409"/>
      <c r="AJ15" s="409"/>
      <c r="AK15" s="409"/>
      <c r="AL15" s="468"/>
      <c r="AM15" s="512"/>
      <c r="AN15" s="412"/>
      <c r="AO15" s="412"/>
      <c r="AP15" s="412"/>
      <c r="AQ15" s="412"/>
      <c r="AR15" s="412"/>
      <c r="AS15" s="412"/>
      <c r="AT15" s="413"/>
      <c r="AU15" s="513"/>
      <c r="AV15" s="514"/>
      <c r="AW15" s="514"/>
      <c r="AX15" s="514"/>
      <c r="AY15" s="481" t="s">
        <v>151</v>
      </c>
      <c r="AZ15" s="482"/>
      <c r="BA15" s="482"/>
      <c r="BB15" s="482"/>
      <c r="BC15" s="482"/>
      <c r="BD15" s="482"/>
      <c r="BE15" s="482"/>
      <c r="BF15" s="482"/>
      <c r="BG15" s="482"/>
      <c r="BH15" s="482"/>
      <c r="BI15" s="482"/>
      <c r="BJ15" s="482"/>
      <c r="BK15" s="482"/>
      <c r="BL15" s="482"/>
      <c r="BM15" s="483"/>
      <c r="BN15" s="484">
        <v>11636070</v>
      </c>
      <c r="BO15" s="485"/>
      <c r="BP15" s="485"/>
      <c r="BQ15" s="485"/>
      <c r="BR15" s="485"/>
      <c r="BS15" s="485"/>
      <c r="BT15" s="485"/>
      <c r="BU15" s="486"/>
      <c r="BV15" s="484">
        <v>11066532</v>
      </c>
      <c r="BW15" s="485"/>
      <c r="BX15" s="485"/>
      <c r="BY15" s="485"/>
      <c r="BZ15" s="485"/>
      <c r="CA15" s="485"/>
      <c r="CB15" s="485"/>
      <c r="CC15" s="486"/>
      <c r="CD15" s="555" t="s">
        <v>152</v>
      </c>
      <c r="CE15" s="556"/>
      <c r="CF15" s="556"/>
      <c r="CG15" s="556"/>
      <c r="CH15" s="556"/>
      <c r="CI15" s="556"/>
      <c r="CJ15" s="556"/>
      <c r="CK15" s="556"/>
      <c r="CL15" s="556"/>
      <c r="CM15" s="556"/>
      <c r="CN15" s="556"/>
      <c r="CO15" s="556"/>
      <c r="CP15" s="556"/>
      <c r="CQ15" s="556"/>
      <c r="CR15" s="556"/>
      <c r="CS15" s="557"/>
      <c r="CT15" s="191"/>
      <c r="CU15" s="192"/>
      <c r="CV15" s="192"/>
      <c r="CW15" s="192"/>
      <c r="CX15" s="192"/>
      <c r="CY15" s="192"/>
      <c r="CZ15" s="192"/>
      <c r="DA15" s="193"/>
      <c r="DB15" s="191"/>
      <c r="DC15" s="192"/>
      <c r="DD15" s="192"/>
      <c r="DE15" s="192"/>
      <c r="DF15" s="192"/>
      <c r="DG15" s="192"/>
      <c r="DH15" s="192"/>
      <c r="DI15" s="193"/>
    </row>
    <row r="16" spans="1:119" ht="18.75" customHeight="1" x14ac:dyDescent="0.15">
      <c r="A16" s="181"/>
      <c r="B16" s="564"/>
      <c r="C16" s="565"/>
      <c r="D16" s="565"/>
      <c r="E16" s="565"/>
      <c r="F16" s="565"/>
      <c r="G16" s="565"/>
      <c r="H16" s="565"/>
      <c r="I16" s="565"/>
      <c r="J16" s="565"/>
      <c r="K16" s="566"/>
      <c r="L16" s="529" t="s">
        <v>153</v>
      </c>
      <c r="M16" s="530"/>
      <c r="N16" s="530"/>
      <c r="O16" s="530"/>
      <c r="P16" s="530"/>
      <c r="Q16" s="531"/>
      <c r="R16" s="532" t="s">
        <v>154</v>
      </c>
      <c r="S16" s="533"/>
      <c r="T16" s="533"/>
      <c r="U16" s="533"/>
      <c r="V16" s="534"/>
      <c r="W16" s="546"/>
      <c r="X16" s="444"/>
      <c r="Y16" s="444"/>
      <c r="Z16" s="444"/>
      <c r="AA16" s="444"/>
      <c r="AB16" s="445"/>
      <c r="AC16" s="535">
        <v>32.799999999999997</v>
      </c>
      <c r="AD16" s="536"/>
      <c r="AE16" s="536"/>
      <c r="AF16" s="536"/>
      <c r="AG16" s="537"/>
      <c r="AH16" s="535">
        <v>33.4</v>
      </c>
      <c r="AI16" s="536"/>
      <c r="AJ16" s="536"/>
      <c r="AK16" s="536"/>
      <c r="AL16" s="538"/>
      <c r="AM16" s="512"/>
      <c r="AN16" s="412"/>
      <c r="AO16" s="412"/>
      <c r="AP16" s="412"/>
      <c r="AQ16" s="412"/>
      <c r="AR16" s="412"/>
      <c r="AS16" s="412"/>
      <c r="AT16" s="413"/>
      <c r="AU16" s="513"/>
      <c r="AV16" s="514"/>
      <c r="AW16" s="514"/>
      <c r="AX16" s="514"/>
      <c r="AY16" s="469" t="s">
        <v>155</v>
      </c>
      <c r="AZ16" s="470"/>
      <c r="BA16" s="470"/>
      <c r="BB16" s="470"/>
      <c r="BC16" s="470"/>
      <c r="BD16" s="470"/>
      <c r="BE16" s="470"/>
      <c r="BF16" s="470"/>
      <c r="BG16" s="470"/>
      <c r="BH16" s="470"/>
      <c r="BI16" s="470"/>
      <c r="BJ16" s="470"/>
      <c r="BK16" s="470"/>
      <c r="BL16" s="470"/>
      <c r="BM16" s="471"/>
      <c r="BN16" s="455">
        <v>12049030</v>
      </c>
      <c r="BO16" s="456"/>
      <c r="BP16" s="456"/>
      <c r="BQ16" s="456"/>
      <c r="BR16" s="456"/>
      <c r="BS16" s="456"/>
      <c r="BT16" s="456"/>
      <c r="BU16" s="457"/>
      <c r="BV16" s="455">
        <v>11676011</v>
      </c>
      <c r="BW16" s="456"/>
      <c r="BX16" s="456"/>
      <c r="BY16" s="456"/>
      <c r="BZ16" s="456"/>
      <c r="CA16" s="456"/>
      <c r="CB16" s="456"/>
      <c r="CC16" s="457"/>
      <c r="CD16" s="194"/>
      <c r="CE16" s="487"/>
      <c r="CF16" s="487"/>
      <c r="CG16" s="487"/>
      <c r="CH16" s="487"/>
      <c r="CI16" s="487"/>
      <c r="CJ16" s="487"/>
      <c r="CK16" s="487"/>
      <c r="CL16" s="487"/>
      <c r="CM16" s="487"/>
      <c r="CN16" s="487"/>
      <c r="CO16" s="487"/>
      <c r="CP16" s="487"/>
      <c r="CQ16" s="487"/>
      <c r="CR16" s="487"/>
      <c r="CS16" s="488"/>
      <c r="CT16" s="452"/>
      <c r="CU16" s="453"/>
      <c r="CV16" s="453"/>
      <c r="CW16" s="453"/>
      <c r="CX16" s="453"/>
      <c r="CY16" s="453"/>
      <c r="CZ16" s="453"/>
      <c r="DA16" s="454"/>
      <c r="DB16" s="452"/>
      <c r="DC16" s="453"/>
      <c r="DD16" s="453"/>
      <c r="DE16" s="453"/>
      <c r="DF16" s="453"/>
      <c r="DG16" s="453"/>
      <c r="DH16" s="453"/>
      <c r="DI16" s="454"/>
    </row>
    <row r="17" spans="1:113" ht="18.75" customHeight="1" thickBot="1" x14ac:dyDescent="0.2">
      <c r="A17" s="181"/>
      <c r="B17" s="567"/>
      <c r="C17" s="568"/>
      <c r="D17" s="568"/>
      <c r="E17" s="568"/>
      <c r="F17" s="568"/>
      <c r="G17" s="568"/>
      <c r="H17" s="568"/>
      <c r="I17" s="568"/>
      <c r="J17" s="568"/>
      <c r="K17" s="569"/>
      <c r="L17" s="195"/>
      <c r="M17" s="548" t="s">
        <v>156</v>
      </c>
      <c r="N17" s="549"/>
      <c r="O17" s="549"/>
      <c r="P17" s="549"/>
      <c r="Q17" s="550"/>
      <c r="R17" s="532" t="s">
        <v>157</v>
      </c>
      <c r="S17" s="533"/>
      <c r="T17" s="533"/>
      <c r="U17" s="533"/>
      <c r="V17" s="534"/>
      <c r="W17" s="545" t="s">
        <v>158</v>
      </c>
      <c r="X17" s="441"/>
      <c r="Y17" s="441"/>
      <c r="Z17" s="441"/>
      <c r="AA17" s="441"/>
      <c r="AB17" s="442"/>
      <c r="AC17" s="408">
        <v>21141</v>
      </c>
      <c r="AD17" s="409"/>
      <c r="AE17" s="409"/>
      <c r="AF17" s="409"/>
      <c r="AG17" s="410"/>
      <c r="AH17" s="408">
        <v>20528</v>
      </c>
      <c r="AI17" s="409"/>
      <c r="AJ17" s="409"/>
      <c r="AK17" s="409"/>
      <c r="AL17" s="468"/>
      <c r="AM17" s="512"/>
      <c r="AN17" s="412"/>
      <c r="AO17" s="412"/>
      <c r="AP17" s="412"/>
      <c r="AQ17" s="412"/>
      <c r="AR17" s="412"/>
      <c r="AS17" s="412"/>
      <c r="AT17" s="413"/>
      <c r="AU17" s="513"/>
      <c r="AV17" s="514"/>
      <c r="AW17" s="514"/>
      <c r="AX17" s="514"/>
      <c r="AY17" s="469" t="s">
        <v>159</v>
      </c>
      <c r="AZ17" s="470"/>
      <c r="BA17" s="470"/>
      <c r="BB17" s="470"/>
      <c r="BC17" s="470"/>
      <c r="BD17" s="470"/>
      <c r="BE17" s="470"/>
      <c r="BF17" s="470"/>
      <c r="BG17" s="470"/>
      <c r="BH17" s="470"/>
      <c r="BI17" s="470"/>
      <c r="BJ17" s="470"/>
      <c r="BK17" s="470"/>
      <c r="BL17" s="470"/>
      <c r="BM17" s="471"/>
      <c r="BN17" s="455">
        <v>14953337</v>
      </c>
      <c r="BO17" s="456"/>
      <c r="BP17" s="456"/>
      <c r="BQ17" s="456"/>
      <c r="BR17" s="456"/>
      <c r="BS17" s="456"/>
      <c r="BT17" s="456"/>
      <c r="BU17" s="457"/>
      <c r="BV17" s="455">
        <v>14225754</v>
      </c>
      <c r="BW17" s="456"/>
      <c r="BX17" s="456"/>
      <c r="BY17" s="456"/>
      <c r="BZ17" s="456"/>
      <c r="CA17" s="456"/>
      <c r="CB17" s="456"/>
      <c r="CC17" s="457"/>
      <c r="CD17" s="194"/>
      <c r="CE17" s="487"/>
      <c r="CF17" s="487"/>
      <c r="CG17" s="487"/>
      <c r="CH17" s="487"/>
      <c r="CI17" s="487"/>
      <c r="CJ17" s="487"/>
      <c r="CK17" s="487"/>
      <c r="CL17" s="487"/>
      <c r="CM17" s="487"/>
      <c r="CN17" s="487"/>
      <c r="CO17" s="487"/>
      <c r="CP17" s="487"/>
      <c r="CQ17" s="487"/>
      <c r="CR17" s="487"/>
      <c r="CS17" s="488"/>
      <c r="CT17" s="452"/>
      <c r="CU17" s="453"/>
      <c r="CV17" s="453"/>
      <c r="CW17" s="453"/>
      <c r="CX17" s="453"/>
      <c r="CY17" s="453"/>
      <c r="CZ17" s="453"/>
      <c r="DA17" s="454"/>
      <c r="DB17" s="452"/>
      <c r="DC17" s="453"/>
      <c r="DD17" s="453"/>
      <c r="DE17" s="453"/>
      <c r="DF17" s="453"/>
      <c r="DG17" s="453"/>
      <c r="DH17" s="453"/>
      <c r="DI17" s="454"/>
    </row>
    <row r="18" spans="1:113" ht="18.75" customHeight="1" thickBot="1" x14ac:dyDescent="0.2">
      <c r="A18" s="181"/>
      <c r="B18" s="505" t="s">
        <v>160</v>
      </c>
      <c r="C18" s="506"/>
      <c r="D18" s="506"/>
      <c r="E18" s="507"/>
      <c r="F18" s="507"/>
      <c r="G18" s="507"/>
      <c r="H18" s="507"/>
      <c r="I18" s="507"/>
      <c r="J18" s="507"/>
      <c r="K18" s="507"/>
      <c r="L18" s="508">
        <v>52.69</v>
      </c>
      <c r="M18" s="508"/>
      <c r="N18" s="508"/>
      <c r="O18" s="508"/>
      <c r="P18" s="508"/>
      <c r="Q18" s="508"/>
      <c r="R18" s="509"/>
      <c r="S18" s="509"/>
      <c r="T18" s="509"/>
      <c r="U18" s="509"/>
      <c r="V18" s="510"/>
      <c r="W18" s="526"/>
      <c r="X18" s="527"/>
      <c r="Y18" s="527"/>
      <c r="Z18" s="527"/>
      <c r="AA18" s="527"/>
      <c r="AB18" s="551"/>
      <c r="AC18" s="425">
        <v>65.599999999999994</v>
      </c>
      <c r="AD18" s="426"/>
      <c r="AE18" s="426"/>
      <c r="AF18" s="426"/>
      <c r="AG18" s="511"/>
      <c r="AH18" s="425">
        <v>64.8</v>
      </c>
      <c r="AI18" s="426"/>
      <c r="AJ18" s="426"/>
      <c r="AK18" s="426"/>
      <c r="AL18" s="427"/>
      <c r="AM18" s="512"/>
      <c r="AN18" s="412"/>
      <c r="AO18" s="412"/>
      <c r="AP18" s="412"/>
      <c r="AQ18" s="412"/>
      <c r="AR18" s="412"/>
      <c r="AS18" s="412"/>
      <c r="AT18" s="413"/>
      <c r="AU18" s="513"/>
      <c r="AV18" s="514"/>
      <c r="AW18" s="514"/>
      <c r="AX18" s="514"/>
      <c r="AY18" s="469" t="s">
        <v>161</v>
      </c>
      <c r="AZ18" s="470"/>
      <c r="BA18" s="470"/>
      <c r="BB18" s="470"/>
      <c r="BC18" s="470"/>
      <c r="BD18" s="470"/>
      <c r="BE18" s="470"/>
      <c r="BF18" s="470"/>
      <c r="BG18" s="470"/>
      <c r="BH18" s="470"/>
      <c r="BI18" s="470"/>
      <c r="BJ18" s="470"/>
      <c r="BK18" s="470"/>
      <c r="BL18" s="470"/>
      <c r="BM18" s="471"/>
      <c r="BN18" s="455">
        <v>15020490</v>
      </c>
      <c r="BO18" s="456"/>
      <c r="BP18" s="456"/>
      <c r="BQ18" s="456"/>
      <c r="BR18" s="456"/>
      <c r="BS18" s="456"/>
      <c r="BT18" s="456"/>
      <c r="BU18" s="457"/>
      <c r="BV18" s="455">
        <v>14709589</v>
      </c>
      <c r="BW18" s="456"/>
      <c r="BX18" s="456"/>
      <c r="BY18" s="456"/>
      <c r="BZ18" s="456"/>
      <c r="CA18" s="456"/>
      <c r="CB18" s="456"/>
      <c r="CC18" s="457"/>
      <c r="CD18" s="194"/>
      <c r="CE18" s="487"/>
      <c r="CF18" s="487"/>
      <c r="CG18" s="487"/>
      <c r="CH18" s="487"/>
      <c r="CI18" s="487"/>
      <c r="CJ18" s="487"/>
      <c r="CK18" s="487"/>
      <c r="CL18" s="487"/>
      <c r="CM18" s="487"/>
      <c r="CN18" s="487"/>
      <c r="CO18" s="487"/>
      <c r="CP18" s="487"/>
      <c r="CQ18" s="487"/>
      <c r="CR18" s="487"/>
      <c r="CS18" s="488"/>
      <c r="CT18" s="452"/>
      <c r="CU18" s="453"/>
      <c r="CV18" s="453"/>
      <c r="CW18" s="453"/>
      <c r="CX18" s="453"/>
      <c r="CY18" s="453"/>
      <c r="CZ18" s="453"/>
      <c r="DA18" s="454"/>
      <c r="DB18" s="452"/>
      <c r="DC18" s="453"/>
      <c r="DD18" s="453"/>
      <c r="DE18" s="453"/>
      <c r="DF18" s="453"/>
      <c r="DG18" s="453"/>
      <c r="DH18" s="453"/>
      <c r="DI18" s="454"/>
    </row>
    <row r="19" spans="1:113" ht="18.75" customHeight="1" thickBot="1" x14ac:dyDescent="0.2">
      <c r="A19" s="181"/>
      <c r="B19" s="505" t="s">
        <v>162</v>
      </c>
      <c r="C19" s="506"/>
      <c r="D19" s="506"/>
      <c r="E19" s="507"/>
      <c r="F19" s="507"/>
      <c r="G19" s="507"/>
      <c r="H19" s="507"/>
      <c r="I19" s="507"/>
      <c r="J19" s="507"/>
      <c r="K19" s="507"/>
      <c r="L19" s="515">
        <v>1306</v>
      </c>
      <c r="M19" s="515"/>
      <c r="N19" s="515"/>
      <c r="O19" s="515"/>
      <c r="P19" s="515"/>
      <c r="Q19" s="515"/>
      <c r="R19" s="516"/>
      <c r="S19" s="516"/>
      <c r="T19" s="516"/>
      <c r="U19" s="516"/>
      <c r="V19" s="517"/>
      <c r="W19" s="524"/>
      <c r="X19" s="525"/>
      <c r="Y19" s="525"/>
      <c r="Z19" s="525"/>
      <c r="AA19" s="525"/>
      <c r="AB19" s="525"/>
      <c r="AC19" s="528"/>
      <c r="AD19" s="528"/>
      <c r="AE19" s="528"/>
      <c r="AF19" s="528"/>
      <c r="AG19" s="528"/>
      <c r="AH19" s="528"/>
      <c r="AI19" s="528"/>
      <c r="AJ19" s="528"/>
      <c r="AK19" s="528"/>
      <c r="AL19" s="547"/>
      <c r="AM19" s="512"/>
      <c r="AN19" s="412"/>
      <c r="AO19" s="412"/>
      <c r="AP19" s="412"/>
      <c r="AQ19" s="412"/>
      <c r="AR19" s="412"/>
      <c r="AS19" s="412"/>
      <c r="AT19" s="413"/>
      <c r="AU19" s="513"/>
      <c r="AV19" s="514"/>
      <c r="AW19" s="514"/>
      <c r="AX19" s="514"/>
      <c r="AY19" s="469" t="s">
        <v>163</v>
      </c>
      <c r="AZ19" s="470"/>
      <c r="BA19" s="470"/>
      <c r="BB19" s="470"/>
      <c r="BC19" s="470"/>
      <c r="BD19" s="470"/>
      <c r="BE19" s="470"/>
      <c r="BF19" s="470"/>
      <c r="BG19" s="470"/>
      <c r="BH19" s="470"/>
      <c r="BI19" s="470"/>
      <c r="BJ19" s="470"/>
      <c r="BK19" s="470"/>
      <c r="BL19" s="470"/>
      <c r="BM19" s="471"/>
      <c r="BN19" s="455">
        <v>18576517</v>
      </c>
      <c r="BO19" s="456"/>
      <c r="BP19" s="456"/>
      <c r="BQ19" s="456"/>
      <c r="BR19" s="456"/>
      <c r="BS19" s="456"/>
      <c r="BT19" s="456"/>
      <c r="BU19" s="457"/>
      <c r="BV19" s="455">
        <v>18706007</v>
      </c>
      <c r="BW19" s="456"/>
      <c r="BX19" s="456"/>
      <c r="BY19" s="456"/>
      <c r="BZ19" s="456"/>
      <c r="CA19" s="456"/>
      <c r="CB19" s="456"/>
      <c r="CC19" s="457"/>
      <c r="CD19" s="194"/>
      <c r="CE19" s="487"/>
      <c r="CF19" s="487"/>
      <c r="CG19" s="487"/>
      <c r="CH19" s="487"/>
      <c r="CI19" s="487"/>
      <c r="CJ19" s="487"/>
      <c r="CK19" s="487"/>
      <c r="CL19" s="487"/>
      <c r="CM19" s="487"/>
      <c r="CN19" s="487"/>
      <c r="CO19" s="487"/>
      <c r="CP19" s="487"/>
      <c r="CQ19" s="487"/>
      <c r="CR19" s="487"/>
      <c r="CS19" s="488"/>
      <c r="CT19" s="452"/>
      <c r="CU19" s="453"/>
      <c r="CV19" s="453"/>
      <c r="CW19" s="453"/>
      <c r="CX19" s="453"/>
      <c r="CY19" s="453"/>
      <c r="CZ19" s="453"/>
      <c r="DA19" s="454"/>
      <c r="DB19" s="452"/>
      <c r="DC19" s="453"/>
      <c r="DD19" s="453"/>
      <c r="DE19" s="453"/>
      <c r="DF19" s="453"/>
      <c r="DG19" s="453"/>
      <c r="DH19" s="453"/>
      <c r="DI19" s="454"/>
    </row>
    <row r="20" spans="1:113" ht="18.75" customHeight="1" thickBot="1" x14ac:dyDescent="0.2">
      <c r="A20" s="181"/>
      <c r="B20" s="505" t="s">
        <v>164</v>
      </c>
      <c r="C20" s="506"/>
      <c r="D20" s="506"/>
      <c r="E20" s="507"/>
      <c r="F20" s="507"/>
      <c r="G20" s="507"/>
      <c r="H20" s="507"/>
      <c r="I20" s="507"/>
      <c r="J20" s="507"/>
      <c r="K20" s="507"/>
      <c r="L20" s="515">
        <v>26688</v>
      </c>
      <c r="M20" s="515"/>
      <c r="N20" s="515"/>
      <c r="O20" s="515"/>
      <c r="P20" s="515"/>
      <c r="Q20" s="515"/>
      <c r="R20" s="516"/>
      <c r="S20" s="516"/>
      <c r="T20" s="516"/>
      <c r="U20" s="516"/>
      <c r="V20" s="517"/>
      <c r="W20" s="526"/>
      <c r="X20" s="527"/>
      <c r="Y20" s="527"/>
      <c r="Z20" s="527"/>
      <c r="AA20" s="527"/>
      <c r="AB20" s="527"/>
      <c r="AC20" s="518"/>
      <c r="AD20" s="518"/>
      <c r="AE20" s="518"/>
      <c r="AF20" s="518"/>
      <c r="AG20" s="518"/>
      <c r="AH20" s="518"/>
      <c r="AI20" s="518"/>
      <c r="AJ20" s="518"/>
      <c r="AK20" s="518"/>
      <c r="AL20" s="519"/>
      <c r="AM20" s="520"/>
      <c r="AN20" s="417"/>
      <c r="AO20" s="417"/>
      <c r="AP20" s="417"/>
      <c r="AQ20" s="417"/>
      <c r="AR20" s="417"/>
      <c r="AS20" s="417"/>
      <c r="AT20" s="418"/>
      <c r="AU20" s="521"/>
      <c r="AV20" s="522"/>
      <c r="AW20" s="522"/>
      <c r="AX20" s="523"/>
      <c r="AY20" s="469"/>
      <c r="AZ20" s="470"/>
      <c r="BA20" s="470"/>
      <c r="BB20" s="470"/>
      <c r="BC20" s="470"/>
      <c r="BD20" s="470"/>
      <c r="BE20" s="470"/>
      <c r="BF20" s="470"/>
      <c r="BG20" s="470"/>
      <c r="BH20" s="470"/>
      <c r="BI20" s="470"/>
      <c r="BJ20" s="470"/>
      <c r="BK20" s="470"/>
      <c r="BL20" s="470"/>
      <c r="BM20" s="471"/>
      <c r="BN20" s="455"/>
      <c r="BO20" s="456"/>
      <c r="BP20" s="456"/>
      <c r="BQ20" s="456"/>
      <c r="BR20" s="456"/>
      <c r="BS20" s="456"/>
      <c r="BT20" s="456"/>
      <c r="BU20" s="457"/>
      <c r="BV20" s="455"/>
      <c r="BW20" s="456"/>
      <c r="BX20" s="456"/>
      <c r="BY20" s="456"/>
      <c r="BZ20" s="456"/>
      <c r="CA20" s="456"/>
      <c r="CB20" s="456"/>
      <c r="CC20" s="457"/>
      <c r="CD20" s="194"/>
      <c r="CE20" s="487"/>
      <c r="CF20" s="487"/>
      <c r="CG20" s="487"/>
      <c r="CH20" s="487"/>
      <c r="CI20" s="487"/>
      <c r="CJ20" s="487"/>
      <c r="CK20" s="487"/>
      <c r="CL20" s="487"/>
      <c r="CM20" s="487"/>
      <c r="CN20" s="487"/>
      <c r="CO20" s="487"/>
      <c r="CP20" s="487"/>
      <c r="CQ20" s="487"/>
      <c r="CR20" s="487"/>
      <c r="CS20" s="488"/>
      <c r="CT20" s="452"/>
      <c r="CU20" s="453"/>
      <c r="CV20" s="453"/>
      <c r="CW20" s="453"/>
      <c r="CX20" s="453"/>
      <c r="CY20" s="453"/>
      <c r="CZ20" s="453"/>
      <c r="DA20" s="454"/>
      <c r="DB20" s="452"/>
      <c r="DC20" s="453"/>
      <c r="DD20" s="453"/>
      <c r="DE20" s="453"/>
      <c r="DF20" s="453"/>
      <c r="DG20" s="453"/>
      <c r="DH20" s="453"/>
      <c r="DI20" s="454"/>
    </row>
    <row r="21" spans="1:113" ht="18.75" customHeight="1" thickBot="1" x14ac:dyDescent="0.2">
      <c r="A21" s="181"/>
      <c r="B21" s="502" t="s">
        <v>165</v>
      </c>
      <c r="C21" s="503"/>
      <c r="D21" s="503"/>
      <c r="E21" s="503"/>
      <c r="F21" s="503"/>
      <c r="G21" s="503"/>
      <c r="H21" s="503"/>
      <c r="I21" s="503"/>
      <c r="J21" s="503"/>
      <c r="K21" s="503"/>
      <c r="L21" s="503"/>
      <c r="M21" s="503"/>
      <c r="N21" s="503"/>
      <c r="O21" s="503"/>
      <c r="P21" s="503"/>
      <c r="Q21" s="503"/>
      <c r="R21" s="503"/>
      <c r="S21" s="503"/>
      <c r="T21" s="503"/>
      <c r="U21" s="503"/>
      <c r="V21" s="503"/>
      <c r="W21" s="503"/>
      <c r="X21" s="503"/>
      <c r="Y21" s="503"/>
      <c r="Z21" s="503"/>
      <c r="AA21" s="503"/>
      <c r="AB21" s="503"/>
      <c r="AC21" s="503"/>
      <c r="AD21" s="503"/>
      <c r="AE21" s="503"/>
      <c r="AF21" s="503"/>
      <c r="AG21" s="503"/>
      <c r="AH21" s="503"/>
      <c r="AI21" s="503"/>
      <c r="AJ21" s="503"/>
      <c r="AK21" s="503"/>
      <c r="AL21" s="503"/>
      <c r="AM21" s="503"/>
      <c r="AN21" s="503"/>
      <c r="AO21" s="503"/>
      <c r="AP21" s="503"/>
      <c r="AQ21" s="503"/>
      <c r="AR21" s="503"/>
      <c r="AS21" s="503"/>
      <c r="AT21" s="503"/>
      <c r="AU21" s="503"/>
      <c r="AV21" s="503"/>
      <c r="AW21" s="503"/>
      <c r="AX21" s="504"/>
      <c r="AY21" s="428"/>
      <c r="AZ21" s="429"/>
      <c r="BA21" s="429"/>
      <c r="BB21" s="429"/>
      <c r="BC21" s="429"/>
      <c r="BD21" s="429"/>
      <c r="BE21" s="429"/>
      <c r="BF21" s="429"/>
      <c r="BG21" s="429"/>
      <c r="BH21" s="429"/>
      <c r="BI21" s="429"/>
      <c r="BJ21" s="429"/>
      <c r="BK21" s="429"/>
      <c r="BL21" s="429"/>
      <c r="BM21" s="430"/>
      <c r="BN21" s="489"/>
      <c r="BO21" s="490"/>
      <c r="BP21" s="490"/>
      <c r="BQ21" s="490"/>
      <c r="BR21" s="490"/>
      <c r="BS21" s="490"/>
      <c r="BT21" s="490"/>
      <c r="BU21" s="491"/>
      <c r="BV21" s="489"/>
      <c r="BW21" s="490"/>
      <c r="BX21" s="490"/>
      <c r="BY21" s="490"/>
      <c r="BZ21" s="490"/>
      <c r="CA21" s="490"/>
      <c r="CB21" s="490"/>
      <c r="CC21" s="491"/>
      <c r="CD21" s="194"/>
      <c r="CE21" s="487"/>
      <c r="CF21" s="487"/>
      <c r="CG21" s="487"/>
      <c r="CH21" s="487"/>
      <c r="CI21" s="487"/>
      <c r="CJ21" s="487"/>
      <c r="CK21" s="487"/>
      <c r="CL21" s="487"/>
      <c r="CM21" s="487"/>
      <c r="CN21" s="487"/>
      <c r="CO21" s="487"/>
      <c r="CP21" s="487"/>
      <c r="CQ21" s="487"/>
      <c r="CR21" s="487"/>
      <c r="CS21" s="488"/>
      <c r="CT21" s="452"/>
      <c r="CU21" s="453"/>
      <c r="CV21" s="453"/>
      <c r="CW21" s="453"/>
      <c r="CX21" s="453"/>
      <c r="CY21" s="453"/>
      <c r="CZ21" s="453"/>
      <c r="DA21" s="454"/>
      <c r="DB21" s="452"/>
      <c r="DC21" s="453"/>
      <c r="DD21" s="453"/>
      <c r="DE21" s="453"/>
      <c r="DF21" s="453"/>
      <c r="DG21" s="453"/>
      <c r="DH21" s="453"/>
      <c r="DI21" s="454"/>
    </row>
    <row r="22" spans="1:113" ht="18.75" customHeight="1" x14ac:dyDescent="0.15">
      <c r="A22" s="181"/>
      <c r="B22" s="431" t="s">
        <v>166</v>
      </c>
      <c r="C22" s="432"/>
      <c r="D22" s="433"/>
      <c r="E22" s="440" t="s">
        <v>1</v>
      </c>
      <c r="F22" s="441"/>
      <c r="G22" s="441"/>
      <c r="H22" s="441"/>
      <c r="I22" s="441"/>
      <c r="J22" s="441"/>
      <c r="K22" s="442"/>
      <c r="L22" s="440" t="s">
        <v>167</v>
      </c>
      <c r="M22" s="441"/>
      <c r="N22" s="441"/>
      <c r="O22" s="441"/>
      <c r="P22" s="442"/>
      <c r="Q22" s="446" t="s">
        <v>168</v>
      </c>
      <c r="R22" s="447"/>
      <c r="S22" s="447"/>
      <c r="T22" s="447"/>
      <c r="U22" s="447"/>
      <c r="V22" s="448"/>
      <c r="W22" s="497" t="s">
        <v>169</v>
      </c>
      <c r="X22" s="432"/>
      <c r="Y22" s="433"/>
      <c r="Z22" s="440" t="s">
        <v>1</v>
      </c>
      <c r="AA22" s="441"/>
      <c r="AB22" s="441"/>
      <c r="AC22" s="441"/>
      <c r="AD22" s="441"/>
      <c r="AE22" s="441"/>
      <c r="AF22" s="441"/>
      <c r="AG22" s="442"/>
      <c r="AH22" s="458" t="s">
        <v>170</v>
      </c>
      <c r="AI22" s="441"/>
      <c r="AJ22" s="441"/>
      <c r="AK22" s="441"/>
      <c r="AL22" s="442"/>
      <c r="AM22" s="458" t="s">
        <v>171</v>
      </c>
      <c r="AN22" s="459"/>
      <c r="AO22" s="459"/>
      <c r="AP22" s="459"/>
      <c r="AQ22" s="459"/>
      <c r="AR22" s="460"/>
      <c r="AS22" s="446" t="s">
        <v>168</v>
      </c>
      <c r="AT22" s="447"/>
      <c r="AU22" s="447"/>
      <c r="AV22" s="447"/>
      <c r="AW22" s="447"/>
      <c r="AX22" s="464"/>
      <c r="AY22" s="481" t="s">
        <v>172</v>
      </c>
      <c r="AZ22" s="482"/>
      <c r="BA22" s="482"/>
      <c r="BB22" s="482"/>
      <c r="BC22" s="482"/>
      <c r="BD22" s="482"/>
      <c r="BE22" s="482"/>
      <c r="BF22" s="482"/>
      <c r="BG22" s="482"/>
      <c r="BH22" s="482"/>
      <c r="BI22" s="482"/>
      <c r="BJ22" s="482"/>
      <c r="BK22" s="482"/>
      <c r="BL22" s="482"/>
      <c r="BM22" s="483"/>
      <c r="BN22" s="484">
        <v>36969621</v>
      </c>
      <c r="BO22" s="485"/>
      <c r="BP22" s="485"/>
      <c r="BQ22" s="485"/>
      <c r="BR22" s="485"/>
      <c r="BS22" s="485"/>
      <c r="BT22" s="485"/>
      <c r="BU22" s="486"/>
      <c r="BV22" s="484">
        <v>38757350</v>
      </c>
      <c r="BW22" s="485"/>
      <c r="BX22" s="485"/>
      <c r="BY22" s="485"/>
      <c r="BZ22" s="485"/>
      <c r="CA22" s="485"/>
      <c r="CB22" s="485"/>
      <c r="CC22" s="486"/>
      <c r="CD22" s="194"/>
      <c r="CE22" s="487"/>
      <c r="CF22" s="487"/>
      <c r="CG22" s="487"/>
      <c r="CH22" s="487"/>
      <c r="CI22" s="487"/>
      <c r="CJ22" s="487"/>
      <c r="CK22" s="487"/>
      <c r="CL22" s="487"/>
      <c r="CM22" s="487"/>
      <c r="CN22" s="487"/>
      <c r="CO22" s="487"/>
      <c r="CP22" s="487"/>
      <c r="CQ22" s="487"/>
      <c r="CR22" s="487"/>
      <c r="CS22" s="488"/>
      <c r="CT22" s="452"/>
      <c r="CU22" s="453"/>
      <c r="CV22" s="453"/>
      <c r="CW22" s="453"/>
      <c r="CX22" s="453"/>
      <c r="CY22" s="453"/>
      <c r="CZ22" s="453"/>
      <c r="DA22" s="454"/>
      <c r="DB22" s="452"/>
      <c r="DC22" s="453"/>
      <c r="DD22" s="453"/>
      <c r="DE22" s="453"/>
      <c r="DF22" s="453"/>
      <c r="DG22" s="453"/>
      <c r="DH22" s="453"/>
      <c r="DI22" s="454"/>
    </row>
    <row r="23" spans="1:113" ht="18.75" customHeight="1" x14ac:dyDescent="0.15">
      <c r="A23" s="181"/>
      <c r="B23" s="434"/>
      <c r="C23" s="435"/>
      <c r="D23" s="436"/>
      <c r="E23" s="443"/>
      <c r="F23" s="444"/>
      <c r="G23" s="444"/>
      <c r="H23" s="444"/>
      <c r="I23" s="444"/>
      <c r="J23" s="444"/>
      <c r="K23" s="445"/>
      <c r="L23" s="443"/>
      <c r="M23" s="444"/>
      <c r="N23" s="444"/>
      <c r="O23" s="444"/>
      <c r="P23" s="445"/>
      <c r="Q23" s="449"/>
      <c r="R23" s="450"/>
      <c r="S23" s="450"/>
      <c r="T23" s="450"/>
      <c r="U23" s="450"/>
      <c r="V23" s="451"/>
      <c r="W23" s="498"/>
      <c r="X23" s="435"/>
      <c r="Y23" s="436"/>
      <c r="Z23" s="443"/>
      <c r="AA23" s="444"/>
      <c r="AB23" s="444"/>
      <c r="AC23" s="444"/>
      <c r="AD23" s="444"/>
      <c r="AE23" s="444"/>
      <c r="AF23" s="444"/>
      <c r="AG23" s="445"/>
      <c r="AH23" s="443"/>
      <c r="AI23" s="444"/>
      <c r="AJ23" s="444"/>
      <c r="AK23" s="444"/>
      <c r="AL23" s="445"/>
      <c r="AM23" s="461"/>
      <c r="AN23" s="462"/>
      <c r="AO23" s="462"/>
      <c r="AP23" s="462"/>
      <c r="AQ23" s="462"/>
      <c r="AR23" s="463"/>
      <c r="AS23" s="449"/>
      <c r="AT23" s="450"/>
      <c r="AU23" s="450"/>
      <c r="AV23" s="450"/>
      <c r="AW23" s="450"/>
      <c r="AX23" s="465"/>
      <c r="AY23" s="469" t="s">
        <v>173</v>
      </c>
      <c r="AZ23" s="470"/>
      <c r="BA23" s="470"/>
      <c r="BB23" s="470"/>
      <c r="BC23" s="470"/>
      <c r="BD23" s="470"/>
      <c r="BE23" s="470"/>
      <c r="BF23" s="470"/>
      <c r="BG23" s="470"/>
      <c r="BH23" s="470"/>
      <c r="BI23" s="470"/>
      <c r="BJ23" s="470"/>
      <c r="BK23" s="470"/>
      <c r="BL23" s="470"/>
      <c r="BM23" s="471"/>
      <c r="BN23" s="455">
        <v>11445201</v>
      </c>
      <c r="BO23" s="456"/>
      <c r="BP23" s="456"/>
      <c r="BQ23" s="456"/>
      <c r="BR23" s="456"/>
      <c r="BS23" s="456"/>
      <c r="BT23" s="456"/>
      <c r="BU23" s="457"/>
      <c r="BV23" s="455">
        <v>12161223</v>
      </c>
      <c r="BW23" s="456"/>
      <c r="BX23" s="456"/>
      <c r="BY23" s="456"/>
      <c r="BZ23" s="456"/>
      <c r="CA23" s="456"/>
      <c r="CB23" s="456"/>
      <c r="CC23" s="457"/>
      <c r="CD23" s="194"/>
      <c r="CE23" s="487"/>
      <c r="CF23" s="487"/>
      <c r="CG23" s="487"/>
      <c r="CH23" s="487"/>
      <c r="CI23" s="487"/>
      <c r="CJ23" s="487"/>
      <c r="CK23" s="487"/>
      <c r="CL23" s="487"/>
      <c r="CM23" s="487"/>
      <c r="CN23" s="487"/>
      <c r="CO23" s="487"/>
      <c r="CP23" s="487"/>
      <c r="CQ23" s="487"/>
      <c r="CR23" s="487"/>
      <c r="CS23" s="488"/>
      <c r="CT23" s="452"/>
      <c r="CU23" s="453"/>
      <c r="CV23" s="453"/>
      <c r="CW23" s="453"/>
      <c r="CX23" s="453"/>
      <c r="CY23" s="453"/>
      <c r="CZ23" s="453"/>
      <c r="DA23" s="454"/>
      <c r="DB23" s="452"/>
      <c r="DC23" s="453"/>
      <c r="DD23" s="453"/>
      <c r="DE23" s="453"/>
      <c r="DF23" s="453"/>
      <c r="DG23" s="453"/>
      <c r="DH23" s="453"/>
      <c r="DI23" s="454"/>
    </row>
    <row r="24" spans="1:113" ht="18.75" customHeight="1" thickBot="1" x14ac:dyDescent="0.2">
      <c r="A24" s="181"/>
      <c r="B24" s="434"/>
      <c r="C24" s="435"/>
      <c r="D24" s="436"/>
      <c r="E24" s="411" t="s">
        <v>174</v>
      </c>
      <c r="F24" s="412"/>
      <c r="G24" s="412"/>
      <c r="H24" s="412"/>
      <c r="I24" s="412"/>
      <c r="J24" s="412"/>
      <c r="K24" s="413"/>
      <c r="L24" s="408">
        <v>1</v>
      </c>
      <c r="M24" s="409"/>
      <c r="N24" s="409"/>
      <c r="O24" s="409"/>
      <c r="P24" s="410"/>
      <c r="Q24" s="408">
        <v>8000</v>
      </c>
      <c r="R24" s="409"/>
      <c r="S24" s="409"/>
      <c r="T24" s="409"/>
      <c r="U24" s="409"/>
      <c r="V24" s="410"/>
      <c r="W24" s="498"/>
      <c r="X24" s="435"/>
      <c r="Y24" s="436"/>
      <c r="Z24" s="411" t="s">
        <v>175</v>
      </c>
      <c r="AA24" s="412"/>
      <c r="AB24" s="412"/>
      <c r="AC24" s="412"/>
      <c r="AD24" s="412"/>
      <c r="AE24" s="412"/>
      <c r="AF24" s="412"/>
      <c r="AG24" s="413"/>
      <c r="AH24" s="408">
        <v>368</v>
      </c>
      <c r="AI24" s="409"/>
      <c r="AJ24" s="409"/>
      <c r="AK24" s="409"/>
      <c r="AL24" s="410"/>
      <c r="AM24" s="408">
        <v>1105472</v>
      </c>
      <c r="AN24" s="409"/>
      <c r="AO24" s="409"/>
      <c r="AP24" s="409"/>
      <c r="AQ24" s="409"/>
      <c r="AR24" s="410"/>
      <c r="AS24" s="408">
        <v>3004</v>
      </c>
      <c r="AT24" s="409"/>
      <c r="AU24" s="409"/>
      <c r="AV24" s="409"/>
      <c r="AW24" s="409"/>
      <c r="AX24" s="468"/>
      <c r="AY24" s="428" t="s">
        <v>176</v>
      </c>
      <c r="AZ24" s="429"/>
      <c r="BA24" s="429"/>
      <c r="BB24" s="429"/>
      <c r="BC24" s="429"/>
      <c r="BD24" s="429"/>
      <c r="BE24" s="429"/>
      <c r="BF24" s="429"/>
      <c r="BG24" s="429"/>
      <c r="BH24" s="429"/>
      <c r="BI24" s="429"/>
      <c r="BJ24" s="429"/>
      <c r="BK24" s="429"/>
      <c r="BL24" s="429"/>
      <c r="BM24" s="430"/>
      <c r="BN24" s="455">
        <v>31932160</v>
      </c>
      <c r="BO24" s="456"/>
      <c r="BP24" s="456"/>
      <c r="BQ24" s="456"/>
      <c r="BR24" s="456"/>
      <c r="BS24" s="456"/>
      <c r="BT24" s="456"/>
      <c r="BU24" s="457"/>
      <c r="BV24" s="455">
        <v>33264961</v>
      </c>
      <c r="BW24" s="456"/>
      <c r="BX24" s="456"/>
      <c r="BY24" s="456"/>
      <c r="BZ24" s="456"/>
      <c r="CA24" s="456"/>
      <c r="CB24" s="456"/>
      <c r="CC24" s="457"/>
      <c r="CD24" s="194"/>
      <c r="CE24" s="487"/>
      <c r="CF24" s="487"/>
      <c r="CG24" s="487"/>
      <c r="CH24" s="487"/>
      <c r="CI24" s="487"/>
      <c r="CJ24" s="487"/>
      <c r="CK24" s="487"/>
      <c r="CL24" s="487"/>
      <c r="CM24" s="487"/>
      <c r="CN24" s="487"/>
      <c r="CO24" s="487"/>
      <c r="CP24" s="487"/>
      <c r="CQ24" s="487"/>
      <c r="CR24" s="487"/>
      <c r="CS24" s="488"/>
      <c r="CT24" s="452"/>
      <c r="CU24" s="453"/>
      <c r="CV24" s="453"/>
      <c r="CW24" s="453"/>
      <c r="CX24" s="453"/>
      <c r="CY24" s="453"/>
      <c r="CZ24" s="453"/>
      <c r="DA24" s="454"/>
      <c r="DB24" s="452"/>
      <c r="DC24" s="453"/>
      <c r="DD24" s="453"/>
      <c r="DE24" s="453"/>
      <c r="DF24" s="453"/>
      <c r="DG24" s="453"/>
      <c r="DH24" s="453"/>
      <c r="DI24" s="454"/>
    </row>
    <row r="25" spans="1:113" ht="18.75" customHeight="1" x14ac:dyDescent="0.15">
      <c r="A25" s="181"/>
      <c r="B25" s="434"/>
      <c r="C25" s="435"/>
      <c r="D25" s="436"/>
      <c r="E25" s="411" t="s">
        <v>177</v>
      </c>
      <c r="F25" s="412"/>
      <c r="G25" s="412"/>
      <c r="H25" s="412"/>
      <c r="I25" s="412"/>
      <c r="J25" s="412"/>
      <c r="K25" s="413"/>
      <c r="L25" s="408">
        <v>1</v>
      </c>
      <c r="M25" s="409"/>
      <c r="N25" s="409"/>
      <c r="O25" s="409"/>
      <c r="P25" s="410"/>
      <c r="Q25" s="408">
        <v>6900</v>
      </c>
      <c r="R25" s="409"/>
      <c r="S25" s="409"/>
      <c r="T25" s="409"/>
      <c r="U25" s="409"/>
      <c r="V25" s="410"/>
      <c r="W25" s="498"/>
      <c r="X25" s="435"/>
      <c r="Y25" s="436"/>
      <c r="Z25" s="411" t="s">
        <v>178</v>
      </c>
      <c r="AA25" s="412"/>
      <c r="AB25" s="412"/>
      <c r="AC25" s="412"/>
      <c r="AD25" s="412"/>
      <c r="AE25" s="412"/>
      <c r="AF25" s="412"/>
      <c r="AG25" s="413"/>
      <c r="AH25" s="408" t="s">
        <v>179</v>
      </c>
      <c r="AI25" s="409"/>
      <c r="AJ25" s="409"/>
      <c r="AK25" s="409"/>
      <c r="AL25" s="410"/>
      <c r="AM25" s="408" t="s">
        <v>140</v>
      </c>
      <c r="AN25" s="409"/>
      <c r="AO25" s="409"/>
      <c r="AP25" s="409"/>
      <c r="AQ25" s="409"/>
      <c r="AR25" s="410"/>
      <c r="AS25" s="408" t="s">
        <v>141</v>
      </c>
      <c r="AT25" s="409"/>
      <c r="AU25" s="409"/>
      <c r="AV25" s="409"/>
      <c r="AW25" s="409"/>
      <c r="AX25" s="468"/>
      <c r="AY25" s="481" t="s">
        <v>180</v>
      </c>
      <c r="AZ25" s="482"/>
      <c r="BA25" s="482"/>
      <c r="BB25" s="482"/>
      <c r="BC25" s="482"/>
      <c r="BD25" s="482"/>
      <c r="BE25" s="482"/>
      <c r="BF25" s="482"/>
      <c r="BG25" s="482"/>
      <c r="BH25" s="482"/>
      <c r="BI25" s="482"/>
      <c r="BJ25" s="482"/>
      <c r="BK25" s="482"/>
      <c r="BL25" s="482"/>
      <c r="BM25" s="483"/>
      <c r="BN25" s="484">
        <v>4838128</v>
      </c>
      <c r="BO25" s="485"/>
      <c r="BP25" s="485"/>
      <c r="BQ25" s="485"/>
      <c r="BR25" s="485"/>
      <c r="BS25" s="485"/>
      <c r="BT25" s="485"/>
      <c r="BU25" s="486"/>
      <c r="BV25" s="484">
        <v>4684859</v>
      </c>
      <c r="BW25" s="485"/>
      <c r="BX25" s="485"/>
      <c r="BY25" s="485"/>
      <c r="BZ25" s="485"/>
      <c r="CA25" s="485"/>
      <c r="CB25" s="485"/>
      <c r="CC25" s="486"/>
      <c r="CD25" s="194"/>
      <c r="CE25" s="487"/>
      <c r="CF25" s="487"/>
      <c r="CG25" s="487"/>
      <c r="CH25" s="487"/>
      <c r="CI25" s="487"/>
      <c r="CJ25" s="487"/>
      <c r="CK25" s="487"/>
      <c r="CL25" s="487"/>
      <c r="CM25" s="487"/>
      <c r="CN25" s="487"/>
      <c r="CO25" s="487"/>
      <c r="CP25" s="487"/>
      <c r="CQ25" s="487"/>
      <c r="CR25" s="487"/>
      <c r="CS25" s="488"/>
      <c r="CT25" s="452"/>
      <c r="CU25" s="453"/>
      <c r="CV25" s="453"/>
      <c r="CW25" s="453"/>
      <c r="CX25" s="453"/>
      <c r="CY25" s="453"/>
      <c r="CZ25" s="453"/>
      <c r="DA25" s="454"/>
      <c r="DB25" s="452"/>
      <c r="DC25" s="453"/>
      <c r="DD25" s="453"/>
      <c r="DE25" s="453"/>
      <c r="DF25" s="453"/>
      <c r="DG25" s="453"/>
      <c r="DH25" s="453"/>
      <c r="DI25" s="454"/>
    </row>
    <row r="26" spans="1:113" ht="18.75" customHeight="1" x14ac:dyDescent="0.15">
      <c r="A26" s="181"/>
      <c r="B26" s="434"/>
      <c r="C26" s="435"/>
      <c r="D26" s="436"/>
      <c r="E26" s="411" t="s">
        <v>181</v>
      </c>
      <c r="F26" s="412"/>
      <c r="G26" s="412"/>
      <c r="H26" s="412"/>
      <c r="I26" s="412"/>
      <c r="J26" s="412"/>
      <c r="K26" s="413"/>
      <c r="L26" s="408">
        <v>1</v>
      </c>
      <c r="M26" s="409"/>
      <c r="N26" s="409"/>
      <c r="O26" s="409"/>
      <c r="P26" s="410"/>
      <c r="Q26" s="408">
        <v>6680</v>
      </c>
      <c r="R26" s="409"/>
      <c r="S26" s="409"/>
      <c r="T26" s="409"/>
      <c r="U26" s="409"/>
      <c r="V26" s="410"/>
      <c r="W26" s="498"/>
      <c r="X26" s="435"/>
      <c r="Y26" s="436"/>
      <c r="Z26" s="411" t="s">
        <v>182</v>
      </c>
      <c r="AA26" s="466"/>
      <c r="AB26" s="466"/>
      <c r="AC26" s="466"/>
      <c r="AD26" s="466"/>
      <c r="AE26" s="466"/>
      <c r="AF26" s="466"/>
      <c r="AG26" s="467"/>
      <c r="AH26" s="408">
        <v>1</v>
      </c>
      <c r="AI26" s="409"/>
      <c r="AJ26" s="409"/>
      <c r="AK26" s="409"/>
      <c r="AL26" s="410"/>
      <c r="AM26" s="408" t="s">
        <v>183</v>
      </c>
      <c r="AN26" s="409"/>
      <c r="AO26" s="409"/>
      <c r="AP26" s="409"/>
      <c r="AQ26" s="409"/>
      <c r="AR26" s="410"/>
      <c r="AS26" s="408" t="s">
        <v>183</v>
      </c>
      <c r="AT26" s="409"/>
      <c r="AU26" s="409"/>
      <c r="AV26" s="409"/>
      <c r="AW26" s="409"/>
      <c r="AX26" s="468"/>
      <c r="AY26" s="495" t="s">
        <v>184</v>
      </c>
      <c r="AZ26" s="415"/>
      <c r="BA26" s="415"/>
      <c r="BB26" s="415"/>
      <c r="BC26" s="415"/>
      <c r="BD26" s="415"/>
      <c r="BE26" s="415"/>
      <c r="BF26" s="415"/>
      <c r="BG26" s="415"/>
      <c r="BH26" s="415"/>
      <c r="BI26" s="415"/>
      <c r="BJ26" s="415"/>
      <c r="BK26" s="415"/>
      <c r="BL26" s="415"/>
      <c r="BM26" s="496"/>
      <c r="BN26" s="455" t="s">
        <v>141</v>
      </c>
      <c r="BO26" s="456"/>
      <c r="BP26" s="456"/>
      <c r="BQ26" s="456"/>
      <c r="BR26" s="456"/>
      <c r="BS26" s="456"/>
      <c r="BT26" s="456"/>
      <c r="BU26" s="457"/>
      <c r="BV26" s="455" t="s">
        <v>140</v>
      </c>
      <c r="BW26" s="456"/>
      <c r="BX26" s="456"/>
      <c r="BY26" s="456"/>
      <c r="BZ26" s="456"/>
      <c r="CA26" s="456"/>
      <c r="CB26" s="456"/>
      <c r="CC26" s="457"/>
      <c r="CD26" s="194"/>
      <c r="CE26" s="487"/>
      <c r="CF26" s="487"/>
      <c r="CG26" s="487"/>
      <c r="CH26" s="487"/>
      <c r="CI26" s="487"/>
      <c r="CJ26" s="487"/>
      <c r="CK26" s="487"/>
      <c r="CL26" s="487"/>
      <c r="CM26" s="487"/>
      <c r="CN26" s="487"/>
      <c r="CO26" s="487"/>
      <c r="CP26" s="487"/>
      <c r="CQ26" s="487"/>
      <c r="CR26" s="487"/>
      <c r="CS26" s="488"/>
      <c r="CT26" s="452"/>
      <c r="CU26" s="453"/>
      <c r="CV26" s="453"/>
      <c r="CW26" s="453"/>
      <c r="CX26" s="453"/>
      <c r="CY26" s="453"/>
      <c r="CZ26" s="453"/>
      <c r="DA26" s="454"/>
      <c r="DB26" s="452"/>
      <c r="DC26" s="453"/>
      <c r="DD26" s="453"/>
      <c r="DE26" s="453"/>
      <c r="DF26" s="453"/>
      <c r="DG26" s="453"/>
      <c r="DH26" s="453"/>
      <c r="DI26" s="454"/>
    </row>
    <row r="27" spans="1:113" ht="18.75" customHeight="1" thickBot="1" x14ac:dyDescent="0.2">
      <c r="A27" s="181"/>
      <c r="B27" s="434"/>
      <c r="C27" s="435"/>
      <c r="D27" s="436"/>
      <c r="E27" s="411" t="s">
        <v>185</v>
      </c>
      <c r="F27" s="412"/>
      <c r="G27" s="412"/>
      <c r="H27" s="412"/>
      <c r="I27" s="412"/>
      <c r="J27" s="412"/>
      <c r="K27" s="413"/>
      <c r="L27" s="408">
        <v>1</v>
      </c>
      <c r="M27" s="409"/>
      <c r="N27" s="409"/>
      <c r="O27" s="409"/>
      <c r="P27" s="410"/>
      <c r="Q27" s="408">
        <v>4200</v>
      </c>
      <c r="R27" s="409"/>
      <c r="S27" s="409"/>
      <c r="T27" s="409"/>
      <c r="U27" s="409"/>
      <c r="V27" s="410"/>
      <c r="W27" s="498"/>
      <c r="X27" s="435"/>
      <c r="Y27" s="436"/>
      <c r="Z27" s="411" t="s">
        <v>186</v>
      </c>
      <c r="AA27" s="412"/>
      <c r="AB27" s="412"/>
      <c r="AC27" s="412"/>
      <c r="AD27" s="412"/>
      <c r="AE27" s="412"/>
      <c r="AF27" s="412"/>
      <c r="AG27" s="413"/>
      <c r="AH27" s="408">
        <v>73</v>
      </c>
      <c r="AI27" s="409"/>
      <c r="AJ27" s="409"/>
      <c r="AK27" s="409"/>
      <c r="AL27" s="410"/>
      <c r="AM27" s="408">
        <v>233849</v>
      </c>
      <c r="AN27" s="409"/>
      <c r="AO27" s="409"/>
      <c r="AP27" s="409"/>
      <c r="AQ27" s="409"/>
      <c r="AR27" s="410"/>
      <c r="AS27" s="408">
        <v>3203</v>
      </c>
      <c r="AT27" s="409"/>
      <c r="AU27" s="409"/>
      <c r="AV27" s="409"/>
      <c r="AW27" s="409"/>
      <c r="AX27" s="468"/>
      <c r="AY27" s="492" t="s">
        <v>187</v>
      </c>
      <c r="AZ27" s="493"/>
      <c r="BA27" s="493"/>
      <c r="BB27" s="493"/>
      <c r="BC27" s="493"/>
      <c r="BD27" s="493"/>
      <c r="BE27" s="493"/>
      <c r="BF27" s="493"/>
      <c r="BG27" s="493"/>
      <c r="BH27" s="493"/>
      <c r="BI27" s="493"/>
      <c r="BJ27" s="493"/>
      <c r="BK27" s="493"/>
      <c r="BL27" s="493"/>
      <c r="BM27" s="494"/>
      <c r="BN27" s="489">
        <v>601388</v>
      </c>
      <c r="BO27" s="490"/>
      <c r="BP27" s="490"/>
      <c r="BQ27" s="490"/>
      <c r="BR27" s="490"/>
      <c r="BS27" s="490"/>
      <c r="BT27" s="490"/>
      <c r="BU27" s="491"/>
      <c r="BV27" s="489">
        <v>601376</v>
      </c>
      <c r="BW27" s="490"/>
      <c r="BX27" s="490"/>
      <c r="BY27" s="490"/>
      <c r="BZ27" s="490"/>
      <c r="CA27" s="490"/>
      <c r="CB27" s="490"/>
      <c r="CC27" s="491"/>
      <c r="CD27" s="196"/>
      <c r="CE27" s="487"/>
      <c r="CF27" s="487"/>
      <c r="CG27" s="487"/>
      <c r="CH27" s="487"/>
      <c r="CI27" s="487"/>
      <c r="CJ27" s="487"/>
      <c r="CK27" s="487"/>
      <c r="CL27" s="487"/>
      <c r="CM27" s="487"/>
      <c r="CN27" s="487"/>
      <c r="CO27" s="487"/>
      <c r="CP27" s="487"/>
      <c r="CQ27" s="487"/>
      <c r="CR27" s="487"/>
      <c r="CS27" s="488"/>
      <c r="CT27" s="452"/>
      <c r="CU27" s="453"/>
      <c r="CV27" s="453"/>
      <c r="CW27" s="453"/>
      <c r="CX27" s="453"/>
      <c r="CY27" s="453"/>
      <c r="CZ27" s="453"/>
      <c r="DA27" s="454"/>
      <c r="DB27" s="452"/>
      <c r="DC27" s="453"/>
      <c r="DD27" s="453"/>
      <c r="DE27" s="453"/>
      <c r="DF27" s="453"/>
      <c r="DG27" s="453"/>
      <c r="DH27" s="453"/>
      <c r="DI27" s="454"/>
    </row>
    <row r="28" spans="1:113" ht="18.75" customHeight="1" x14ac:dyDescent="0.15">
      <c r="A28" s="181"/>
      <c r="B28" s="434"/>
      <c r="C28" s="435"/>
      <c r="D28" s="436"/>
      <c r="E28" s="411" t="s">
        <v>188</v>
      </c>
      <c r="F28" s="412"/>
      <c r="G28" s="412"/>
      <c r="H28" s="412"/>
      <c r="I28" s="412"/>
      <c r="J28" s="412"/>
      <c r="K28" s="413"/>
      <c r="L28" s="408">
        <v>1</v>
      </c>
      <c r="M28" s="409"/>
      <c r="N28" s="409"/>
      <c r="O28" s="409"/>
      <c r="P28" s="410"/>
      <c r="Q28" s="408">
        <v>3570</v>
      </c>
      <c r="R28" s="409"/>
      <c r="S28" s="409"/>
      <c r="T28" s="409"/>
      <c r="U28" s="409"/>
      <c r="V28" s="410"/>
      <c r="W28" s="498"/>
      <c r="X28" s="435"/>
      <c r="Y28" s="436"/>
      <c r="Z28" s="411" t="s">
        <v>189</v>
      </c>
      <c r="AA28" s="412"/>
      <c r="AB28" s="412"/>
      <c r="AC28" s="412"/>
      <c r="AD28" s="412"/>
      <c r="AE28" s="412"/>
      <c r="AF28" s="412"/>
      <c r="AG28" s="413"/>
      <c r="AH28" s="408" t="s">
        <v>190</v>
      </c>
      <c r="AI28" s="409"/>
      <c r="AJ28" s="409"/>
      <c r="AK28" s="409"/>
      <c r="AL28" s="410"/>
      <c r="AM28" s="408" t="s">
        <v>179</v>
      </c>
      <c r="AN28" s="409"/>
      <c r="AO28" s="409"/>
      <c r="AP28" s="409"/>
      <c r="AQ28" s="409"/>
      <c r="AR28" s="410"/>
      <c r="AS28" s="408" t="s">
        <v>141</v>
      </c>
      <c r="AT28" s="409"/>
      <c r="AU28" s="409"/>
      <c r="AV28" s="409"/>
      <c r="AW28" s="409"/>
      <c r="AX28" s="468"/>
      <c r="AY28" s="472" t="s">
        <v>191</v>
      </c>
      <c r="AZ28" s="473"/>
      <c r="BA28" s="473"/>
      <c r="BB28" s="474"/>
      <c r="BC28" s="481" t="s">
        <v>50</v>
      </c>
      <c r="BD28" s="482"/>
      <c r="BE28" s="482"/>
      <c r="BF28" s="482"/>
      <c r="BG28" s="482"/>
      <c r="BH28" s="482"/>
      <c r="BI28" s="482"/>
      <c r="BJ28" s="482"/>
      <c r="BK28" s="482"/>
      <c r="BL28" s="482"/>
      <c r="BM28" s="483"/>
      <c r="BN28" s="484">
        <v>2107158</v>
      </c>
      <c r="BO28" s="485"/>
      <c r="BP28" s="485"/>
      <c r="BQ28" s="485"/>
      <c r="BR28" s="485"/>
      <c r="BS28" s="485"/>
      <c r="BT28" s="485"/>
      <c r="BU28" s="486"/>
      <c r="BV28" s="484">
        <v>2007016</v>
      </c>
      <c r="BW28" s="485"/>
      <c r="BX28" s="485"/>
      <c r="BY28" s="485"/>
      <c r="BZ28" s="485"/>
      <c r="CA28" s="485"/>
      <c r="CB28" s="485"/>
      <c r="CC28" s="486"/>
      <c r="CD28" s="194"/>
      <c r="CE28" s="487"/>
      <c r="CF28" s="487"/>
      <c r="CG28" s="487"/>
      <c r="CH28" s="487"/>
      <c r="CI28" s="487"/>
      <c r="CJ28" s="487"/>
      <c r="CK28" s="487"/>
      <c r="CL28" s="487"/>
      <c r="CM28" s="487"/>
      <c r="CN28" s="487"/>
      <c r="CO28" s="487"/>
      <c r="CP28" s="487"/>
      <c r="CQ28" s="487"/>
      <c r="CR28" s="487"/>
      <c r="CS28" s="488"/>
      <c r="CT28" s="452"/>
      <c r="CU28" s="453"/>
      <c r="CV28" s="453"/>
      <c r="CW28" s="453"/>
      <c r="CX28" s="453"/>
      <c r="CY28" s="453"/>
      <c r="CZ28" s="453"/>
      <c r="DA28" s="454"/>
      <c r="DB28" s="452"/>
      <c r="DC28" s="453"/>
      <c r="DD28" s="453"/>
      <c r="DE28" s="453"/>
      <c r="DF28" s="453"/>
      <c r="DG28" s="453"/>
      <c r="DH28" s="453"/>
      <c r="DI28" s="454"/>
    </row>
    <row r="29" spans="1:113" ht="18.75" customHeight="1" x14ac:dyDescent="0.15">
      <c r="A29" s="181"/>
      <c r="B29" s="434"/>
      <c r="C29" s="435"/>
      <c r="D29" s="436"/>
      <c r="E29" s="411" t="s">
        <v>192</v>
      </c>
      <c r="F29" s="412"/>
      <c r="G29" s="412"/>
      <c r="H29" s="412"/>
      <c r="I29" s="412"/>
      <c r="J29" s="412"/>
      <c r="K29" s="413"/>
      <c r="L29" s="408">
        <v>16</v>
      </c>
      <c r="M29" s="409"/>
      <c r="N29" s="409"/>
      <c r="O29" s="409"/>
      <c r="P29" s="410"/>
      <c r="Q29" s="408">
        <v>3255</v>
      </c>
      <c r="R29" s="409"/>
      <c r="S29" s="409"/>
      <c r="T29" s="409"/>
      <c r="U29" s="409"/>
      <c r="V29" s="410"/>
      <c r="W29" s="499"/>
      <c r="X29" s="500"/>
      <c r="Y29" s="501"/>
      <c r="Z29" s="411" t="s">
        <v>193</v>
      </c>
      <c r="AA29" s="412"/>
      <c r="AB29" s="412"/>
      <c r="AC29" s="412"/>
      <c r="AD29" s="412"/>
      <c r="AE29" s="412"/>
      <c r="AF29" s="412"/>
      <c r="AG29" s="413"/>
      <c r="AH29" s="408">
        <v>441</v>
      </c>
      <c r="AI29" s="409"/>
      <c r="AJ29" s="409"/>
      <c r="AK29" s="409"/>
      <c r="AL29" s="410"/>
      <c r="AM29" s="408">
        <v>1339321</v>
      </c>
      <c r="AN29" s="409"/>
      <c r="AO29" s="409"/>
      <c r="AP29" s="409"/>
      <c r="AQ29" s="409"/>
      <c r="AR29" s="410"/>
      <c r="AS29" s="408">
        <v>3037</v>
      </c>
      <c r="AT29" s="409"/>
      <c r="AU29" s="409"/>
      <c r="AV29" s="409"/>
      <c r="AW29" s="409"/>
      <c r="AX29" s="468"/>
      <c r="AY29" s="475"/>
      <c r="AZ29" s="476"/>
      <c r="BA29" s="476"/>
      <c r="BB29" s="477"/>
      <c r="BC29" s="469" t="s">
        <v>194</v>
      </c>
      <c r="BD29" s="470"/>
      <c r="BE29" s="470"/>
      <c r="BF29" s="470"/>
      <c r="BG29" s="470"/>
      <c r="BH29" s="470"/>
      <c r="BI29" s="470"/>
      <c r="BJ29" s="470"/>
      <c r="BK29" s="470"/>
      <c r="BL29" s="470"/>
      <c r="BM29" s="471"/>
      <c r="BN29" s="455">
        <v>3688861</v>
      </c>
      <c r="BO29" s="456"/>
      <c r="BP29" s="456"/>
      <c r="BQ29" s="456"/>
      <c r="BR29" s="456"/>
      <c r="BS29" s="456"/>
      <c r="BT29" s="456"/>
      <c r="BU29" s="457"/>
      <c r="BV29" s="455">
        <v>3353846</v>
      </c>
      <c r="BW29" s="456"/>
      <c r="BX29" s="456"/>
      <c r="BY29" s="456"/>
      <c r="BZ29" s="456"/>
      <c r="CA29" s="456"/>
      <c r="CB29" s="456"/>
      <c r="CC29" s="457"/>
      <c r="CD29" s="196"/>
      <c r="CE29" s="487"/>
      <c r="CF29" s="487"/>
      <c r="CG29" s="487"/>
      <c r="CH29" s="487"/>
      <c r="CI29" s="487"/>
      <c r="CJ29" s="487"/>
      <c r="CK29" s="487"/>
      <c r="CL29" s="487"/>
      <c r="CM29" s="487"/>
      <c r="CN29" s="487"/>
      <c r="CO29" s="487"/>
      <c r="CP29" s="487"/>
      <c r="CQ29" s="487"/>
      <c r="CR29" s="487"/>
      <c r="CS29" s="488"/>
      <c r="CT29" s="452"/>
      <c r="CU29" s="453"/>
      <c r="CV29" s="453"/>
      <c r="CW29" s="453"/>
      <c r="CX29" s="453"/>
      <c r="CY29" s="453"/>
      <c r="CZ29" s="453"/>
      <c r="DA29" s="454"/>
      <c r="DB29" s="452"/>
      <c r="DC29" s="453"/>
      <c r="DD29" s="453"/>
      <c r="DE29" s="453"/>
      <c r="DF29" s="453"/>
      <c r="DG29" s="453"/>
      <c r="DH29" s="453"/>
      <c r="DI29" s="454"/>
    </row>
    <row r="30" spans="1:113" ht="18.75" customHeight="1" thickBot="1" x14ac:dyDescent="0.2">
      <c r="A30" s="181"/>
      <c r="B30" s="437"/>
      <c r="C30" s="438"/>
      <c r="D30" s="439"/>
      <c r="E30" s="416"/>
      <c r="F30" s="417"/>
      <c r="G30" s="417"/>
      <c r="H30" s="417"/>
      <c r="I30" s="417"/>
      <c r="J30" s="417"/>
      <c r="K30" s="418"/>
      <c r="L30" s="419"/>
      <c r="M30" s="420"/>
      <c r="N30" s="420"/>
      <c r="O30" s="420"/>
      <c r="P30" s="421"/>
      <c r="Q30" s="419"/>
      <c r="R30" s="420"/>
      <c r="S30" s="420"/>
      <c r="T30" s="420"/>
      <c r="U30" s="420"/>
      <c r="V30" s="421"/>
      <c r="W30" s="422" t="s">
        <v>195</v>
      </c>
      <c r="X30" s="423"/>
      <c r="Y30" s="423"/>
      <c r="Z30" s="423"/>
      <c r="AA30" s="423"/>
      <c r="AB30" s="423"/>
      <c r="AC30" s="423"/>
      <c r="AD30" s="423"/>
      <c r="AE30" s="423"/>
      <c r="AF30" s="423"/>
      <c r="AG30" s="424"/>
      <c r="AH30" s="425">
        <v>98.3</v>
      </c>
      <c r="AI30" s="426"/>
      <c r="AJ30" s="426"/>
      <c r="AK30" s="426"/>
      <c r="AL30" s="426"/>
      <c r="AM30" s="426"/>
      <c r="AN30" s="426"/>
      <c r="AO30" s="426"/>
      <c r="AP30" s="426"/>
      <c r="AQ30" s="426"/>
      <c r="AR30" s="426"/>
      <c r="AS30" s="426"/>
      <c r="AT30" s="426"/>
      <c r="AU30" s="426"/>
      <c r="AV30" s="426"/>
      <c r="AW30" s="426"/>
      <c r="AX30" s="427"/>
      <c r="AY30" s="478"/>
      <c r="AZ30" s="479"/>
      <c r="BA30" s="479"/>
      <c r="BB30" s="480"/>
      <c r="BC30" s="428" t="s">
        <v>52</v>
      </c>
      <c r="BD30" s="429"/>
      <c r="BE30" s="429"/>
      <c r="BF30" s="429"/>
      <c r="BG30" s="429"/>
      <c r="BH30" s="429"/>
      <c r="BI30" s="429"/>
      <c r="BJ30" s="429"/>
      <c r="BK30" s="429"/>
      <c r="BL30" s="429"/>
      <c r="BM30" s="430"/>
      <c r="BN30" s="489">
        <v>637418</v>
      </c>
      <c r="BO30" s="490"/>
      <c r="BP30" s="490"/>
      <c r="BQ30" s="490"/>
      <c r="BR30" s="490"/>
      <c r="BS30" s="490"/>
      <c r="BT30" s="490"/>
      <c r="BU30" s="491"/>
      <c r="BV30" s="489">
        <v>663022</v>
      </c>
      <c r="BW30" s="490"/>
      <c r="BX30" s="490"/>
      <c r="BY30" s="490"/>
      <c r="BZ30" s="490"/>
      <c r="CA30" s="490"/>
      <c r="CB30" s="490"/>
      <c r="CC30" s="491"/>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15">
      <c r="A31" s="181"/>
      <c r="B31" s="203"/>
      <c r="DI31" s="204"/>
    </row>
    <row r="32" spans="1:113" ht="13.5" customHeight="1" x14ac:dyDescent="0.15">
      <c r="A32" s="181"/>
      <c r="B32" s="205"/>
      <c r="C32" s="414" t="s">
        <v>196</v>
      </c>
      <c r="D32" s="414"/>
      <c r="E32" s="414"/>
      <c r="F32" s="414"/>
      <c r="G32" s="414"/>
      <c r="H32" s="414"/>
      <c r="I32" s="414"/>
      <c r="J32" s="414"/>
      <c r="K32" s="414"/>
      <c r="L32" s="414"/>
      <c r="M32" s="414"/>
      <c r="N32" s="414"/>
      <c r="O32" s="414"/>
      <c r="P32" s="414"/>
      <c r="Q32" s="414"/>
      <c r="R32" s="414"/>
      <c r="S32" s="414"/>
      <c r="U32" s="415" t="s">
        <v>197</v>
      </c>
      <c r="V32" s="415"/>
      <c r="W32" s="415"/>
      <c r="X32" s="415"/>
      <c r="Y32" s="415"/>
      <c r="Z32" s="415"/>
      <c r="AA32" s="415"/>
      <c r="AB32" s="415"/>
      <c r="AC32" s="415"/>
      <c r="AD32" s="415"/>
      <c r="AE32" s="415"/>
      <c r="AF32" s="415"/>
      <c r="AG32" s="415"/>
      <c r="AH32" s="415"/>
      <c r="AI32" s="415"/>
      <c r="AJ32" s="415"/>
      <c r="AK32" s="415"/>
      <c r="AM32" s="415" t="s">
        <v>198</v>
      </c>
      <c r="AN32" s="415"/>
      <c r="AO32" s="415"/>
      <c r="AP32" s="415"/>
      <c r="AQ32" s="415"/>
      <c r="AR32" s="415"/>
      <c r="AS32" s="415"/>
      <c r="AT32" s="415"/>
      <c r="AU32" s="415"/>
      <c r="AV32" s="415"/>
      <c r="AW32" s="415"/>
      <c r="AX32" s="415"/>
      <c r="AY32" s="415"/>
      <c r="AZ32" s="415"/>
      <c r="BA32" s="415"/>
      <c r="BB32" s="415"/>
      <c r="BC32" s="415"/>
      <c r="BE32" s="415" t="s">
        <v>199</v>
      </c>
      <c r="BF32" s="415"/>
      <c r="BG32" s="415"/>
      <c r="BH32" s="415"/>
      <c r="BI32" s="415"/>
      <c r="BJ32" s="415"/>
      <c r="BK32" s="415"/>
      <c r="BL32" s="415"/>
      <c r="BM32" s="415"/>
      <c r="BN32" s="415"/>
      <c r="BO32" s="415"/>
      <c r="BP32" s="415"/>
      <c r="BQ32" s="415"/>
      <c r="BR32" s="415"/>
      <c r="BS32" s="415"/>
      <c r="BT32" s="415"/>
      <c r="BU32" s="415"/>
      <c r="BW32" s="415" t="s">
        <v>200</v>
      </c>
      <c r="BX32" s="415"/>
      <c r="BY32" s="415"/>
      <c r="BZ32" s="415"/>
      <c r="CA32" s="415"/>
      <c r="CB32" s="415"/>
      <c r="CC32" s="415"/>
      <c r="CD32" s="415"/>
      <c r="CE32" s="415"/>
      <c r="CF32" s="415"/>
      <c r="CG32" s="415"/>
      <c r="CH32" s="415"/>
      <c r="CI32" s="415"/>
      <c r="CJ32" s="415"/>
      <c r="CK32" s="415"/>
      <c r="CL32" s="415"/>
      <c r="CM32" s="415"/>
      <c r="CO32" s="415" t="s">
        <v>201</v>
      </c>
      <c r="CP32" s="415"/>
      <c r="CQ32" s="415"/>
      <c r="CR32" s="415"/>
      <c r="CS32" s="415"/>
      <c r="CT32" s="415"/>
      <c r="CU32" s="415"/>
      <c r="CV32" s="415"/>
      <c r="CW32" s="415"/>
      <c r="CX32" s="415"/>
      <c r="CY32" s="415"/>
      <c r="CZ32" s="415"/>
      <c r="DA32" s="415"/>
      <c r="DB32" s="415"/>
      <c r="DC32" s="415"/>
      <c r="DD32" s="415"/>
      <c r="DE32" s="415"/>
      <c r="DI32" s="204"/>
    </row>
    <row r="33" spans="1:113" ht="13.5" customHeight="1" x14ac:dyDescent="0.15">
      <c r="A33" s="181"/>
      <c r="B33" s="205"/>
      <c r="C33" s="407" t="s">
        <v>202</v>
      </c>
      <c r="D33" s="407"/>
      <c r="E33" s="406" t="s">
        <v>203</v>
      </c>
      <c r="F33" s="406"/>
      <c r="G33" s="406"/>
      <c r="H33" s="406"/>
      <c r="I33" s="406"/>
      <c r="J33" s="406"/>
      <c r="K33" s="406"/>
      <c r="L33" s="406"/>
      <c r="M33" s="406"/>
      <c r="N33" s="406"/>
      <c r="O33" s="406"/>
      <c r="P33" s="406"/>
      <c r="Q33" s="406"/>
      <c r="R33" s="406"/>
      <c r="S33" s="406"/>
      <c r="T33" s="206"/>
      <c r="U33" s="407" t="s">
        <v>204</v>
      </c>
      <c r="V33" s="407"/>
      <c r="W33" s="406" t="s">
        <v>205</v>
      </c>
      <c r="X33" s="406"/>
      <c r="Y33" s="406"/>
      <c r="Z33" s="406"/>
      <c r="AA33" s="406"/>
      <c r="AB33" s="406"/>
      <c r="AC33" s="406"/>
      <c r="AD33" s="406"/>
      <c r="AE33" s="406"/>
      <c r="AF33" s="406"/>
      <c r="AG33" s="406"/>
      <c r="AH33" s="406"/>
      <c r="AI33" s="406"/>
      <c r="AJ33" s="406"/>
      <c r="AK33" s="406"/>
      <c r="AL33" s="206"/>
      <c r="AM33" s="407" t="s">
        <v>202</v>
      </c>
      <c r="AN33" s="407"/>
      <c r="AO33" s="406" t="s">
        <v>203</v>
      </c>
      <c r="AP33" s="406"/>
      <c r="AQ33" s="406"/>
      <c r="AR33" s="406"/>
      <c r="AS33" s="406"/>
      <c r="AT33" s="406"/>
      <c r="AU33" s="406"/>
      <c r="AV33" s="406"/>
      <c r="AW33" s="406"/>
      <c r="AX33" s="406"/>
      <c r="AY33" s="406"/>
      <c r="AZ33" s="406"/>
      <c r="BA33" s="406"/>
      <c r="BB33" s="406"/>
      <c r="BC33" s="406"/>
      <c r="BD33" s="207"/>
      <c r="BE33" s="406" t="s">
        <v>206</v>
      </c>
      <c r="BF33" s="406"/>
      <c r="BG33" s="406" t="s">
        <v>207</v>
      </c>
      <c r="BH33" s="406"/>
      <c r="BI33" s="406"/>
      <c r="BJ33" s="406"/>
      <c r="BK33" s="406"/>
      <c r="BL33" s="406"/>
      <c r="BM33" s="406"/>
      <c r="BN33" s="406"/>
      <c r="BO33" s="406"/>
      <c r="BP33" s="406"/>
      <c r="BQ33" s="406"/>
      <c r="BR33" s="406"/>
      <c r="BS33" s="406"/>
      <c r="BT33" s="406"/>
      <c r="BU33" s="406"/>
      <c r="BV33" s="207"/>
      <c r="BW33" s="407" t="s">
        <v>206</v>
      </c>
      <c r="BX33" s="407"/>
      <c r="BY33" s="406" t="s">
        <v>208</v>
      </c>
      <c r="BZ33" s="406"/>
      <c r="CA33" s="406"/>
      <c r="CB33" s="406"/>
      <c r="CC33" s="406"/>
      <c r="CD33" s="406"/>
      <c r="CE33" s="406"/>
      <c r="CF33" s="406"/>
      <c r="CG33" s="406"/>
      <c r="CH33" s="406"/>
      <c r="CI33" s="406"/>
      <c r="CJ33" s="406"/>
      <c r="CK33" s="406"/>
      <c r="CL33" s="406"/>
      <c r="CM33" s="406"/>
      <c r="CN33" s="206"/>
      <c r="CO33" s="407" t="s">
        <v>204</v>
      </c>
      <c r="CP33" s="407"/>
      <c r="CQ33" s="406" t="s">
        <v>209</v>
      </c>
      <c r="CR33" s="406"/>
      <c r="CS33" s="406"/>
      <c r="CT33" s="406"/>
      <c r="CU33" s="406"/>
      <c r="CV33" s="406"/>
      <c r="CW33" s="406"/>
      <c r="CX33" s="406"/>
      <c r="CY33" s="406"/>
      <c r="CZ33" s="406"/>
      <c r="DA33" s="406"/>
      <c r="DB33" s="406"/>
      <c r="DC33" s="406"/>
      <c r="DD33" s="406"/>
      <c r="DE33" s="406"/>
      <c r="DF33" s="206"/>
      <c r="DG33" s="405" t="s">
        <v>210</v>
      </c>
      <c r="DH33" s="405"/>
      <c r="DI33" s="208"/>
    </row>
    <row r="34" spans="1:113" ht="32.25" customHeight="1" x14ac:dyDescent="0.15">
      <c r="A34" s="181"/>
      <c r="B34" s="205"/>
      <c r="C34" s="403">
        <f>IF(E34="","",1)</f>
        <v>1</v>
      </c>
      <c r="D34" s="403"/>
      <c r="E34" s="404" t="str">
        <f>IF('各会計、関係団体の財政状況及び健全化判断比率'!B7="","",'各会計、関係団体の財政状況及び健全化判断比率'!B7)</f>
        <v>一般会計</v>
      </c>
      <c r="F34" s="404"/>
      <c r="G34" s="404"/>
      <c r="H34" s="404"/>
      <c r="I34" s="404"/>
      <c r="J34" s="404"/>
      <c r="K34" s="404"/>
      <c r="L34" s="404"/>
      <c r="M34" s="404"/>
      <c r="N34" s="404"/>
      <c r="O34" s="404"/>
      <c r="P34" s="404"/>
      <c r="Q34" s="404"/>
      <c r="R34" s="404"/>
      <c r="S34" s="404"/>
      <c r="T34" s="181"/>
      <c r="U34" s="403">
        <f>IF(W34="","",MAX(C34:D43)+1)</f>
        <v>5</v>
      </c>
      <c r="V34" s="403"/>
      <c r="W34" s="404" t="str">
        <f>IF('各会計、関係団体の財政状況及び健全化判断比率'!B28="","",'各会計、関係団体の財政状況及び健全化判断比率'!B28)</f>
        <v>国民健康保険特別会計</v>
      </c>
      <c r="X34" s="404"/>
      <c r="Y34" s="404"/>
      <c r="Z34" s="404"/>
      <c r="AA34" s="404"/>
      <c r="AB34" s="404"/>
      <c r="AC34" s="404"/>
      <c r="AD34" s="404"/>
      <c r="AE34" s="404"/>
      <c r="AF34" s="404"/>
      <c r="AG34" s="404"/>
      <c r="AH34" s="404"/>
      <c r="AI34" s="404"/>
      <c r="AJ34" s="404"/>
      <c r="AK34" s="404"/>
      <c r="AL34" s="181"/>
      <c r="AM34" s="403">
        <f>IF(AO34="","",MAX(C34:D43,U34:V43)+1)</f>
        <v>8</v>
      </c>
      <c r="AN34" s="403"/>
      <c r="AO34" s="404" t="str">
        <f>IF('各会計、関係団体の財政状況及び健全化判断比率'!B31="","",'各会計、関係団体の財政状況及び健全化判断比率'!B31)</f>
        <v>水道事業会計</v>
      </c>
      <c r="AP34" s="404"/>
      <c r="AQ34" s="404"/>
      <c r="AR34" s="404"/>
      <c r="AS34" s="404"/>
      <c r="AT34" s="404"/>
      <c r="AU34" s="404"/>
      <c r="AV34" s="404"/>
      <c r="AW34" s="404"/>
      <c r="AX34" s="404"/>
      <c r="AY34" s="404"/>
      <c r="AZ34" s="404"/>
      <c r="BA34" s="404"/>
      <c r="BB34" s="404"/>
      <c r="BC34" s="404"/>
      <c r="BD34" s="181"/>
      <c r="BE34" s="403">
        <f>IF(BG34="","",MAX(C34:D43,U34:V43,AM34:AN43)+1)</f>
        <v>10</v>
      </c>
      <c r="BF34" s="403"/>
      <c r="BG34" s="404" t="str">
        <f>IF('各会計、関係団体の財政状況及び健全化判断比率'!B33="","",'各会計、関係団体の財政状況及び健全化判断比率'!B33)</f>
        <v>農業集落排水事業特別会計</v>
      </c>
      <c r="BH34" s="404"/>
      <c r="BI34" s="404"/>
      <c r="BJ34" s="404"/>
      <c r="BK34" s="404"/>
      <c r="BL34" s="404"/>
      <c r="BM34" s="404"/>
      <c r="BN34" s="404"/>
      <c r="BO34" s="404"/>
      <c r="BP34" s="404"/>
      <c r="BQ34" s="404"/>
      <c r="BR34" s="404"/>
      <c r="BS34" s="404"/>
      <c r="BT34" s="404"/>
      <c r="BU34" s="404"/>
      <c r="BV34" s="181"/>
      <c r="BW34" s="403">
        <f>IF(BY34="","",MAX(C34:D43,U34:V43,AM34:AN43,BE34:BF43)+1)</f>
        <v>11</v>
      </c>
      <c r="BX34" s="403"/>
      <c r="BY34" s="404" t="str">
        <f>IF('各会計、関係団体の財政状況及び健全化判断比率'!B68="","",'各会計、関係団体の財政状況及び健全化判断比率'!B68)</f>
        <v>滋賀県市町村職員退職手当組合</v>
      </c>
      <c r="BZ34" s="404"/>
      <c r="CA34" s="404"/>
      <c r="CB34" s="404"/>
      <c r="CC34" s="404"/>
      <c r="CD34" s="404"/>
      <c r="CE34" s="404"/>
      <c r="CF34" s="404"/>
      <c r="CG34" s="404"/>
      <c r="CH34" s="404"/>
      <c r="CI34" s="404"/>
      <c r="CJ34" s="404"/>
      <c r="CK34" s="404"/>
      <c r="CL34" s="404"/>
      <c r="CM34" s="404"/>
      <c r="CN34" s="181"/>
      <c r="CO34" s="403">
        <f>IF(CQ34="","",MAX(C34:D43,U34:V43,AM34:AN43,BE34:BF43,BW34:BX43)+1)</f>
        <v>17</v>
      </c>
      <c r="CP34" s="403"/>
      <c r="CQ34" s="404" t="str">
        <f>IF('各会計、関係団体の財政状況及び健全化判断比率'!BS7="","",'各会計、関係団体の財政状況及び健全化判断比率'!BS7)</f>
        <v>栗東市スポーツ協会</v>
      </c>
      <c r="CR34" s="404"/>
      <c r="CS34" s="404"/>
      <c r="CT34" s="404"/>
      <c r="CU34" s="404"/>
      <c r="CV34" s="404"/>
      <c r="CW34" s="404"/>
      <c r="CX34" s="404"/>
      <c r="CY34" s="404"/>
      <c r="CZ34" s="404"/>
      <c r="DA34" s="404"/>
      <c r="DB34" s="404"/>
      <c r="DC34" s="404"/>
      <c r="DD34" s="404"/>
      <c r="DE34" s="404"/>
      <c r="DG34" s="401" t="str">
        <f>IF('各会計、関係団体の財政状況及び健全化判断比率'!BR7="","",'各会計、関係団体の財政状況及び健全化判断比率'!BR7)</f>
        <v/>
      </c>
      <c r="DH34" s="401"/>
      <c r="DI34" s="208"/>
    </row>
    <row r="35" spans="1:113" ht="32.25" customHeight="1" x14ac:dyDescent="0.15">
      <c r="A35" s="181"/>
      <c r="B35" s="205"/>
      <c r="C35" s="403">
        <f>IF(E35="","",C34+1)</f>
        <v>2</v>
      </c>
      <c r="D35" s="403"/>
      <c r="E35" s="404" t="str">
        <f>IF('各会計、関係団体の財政状況及び健全化判断比率'!B8="","",'各会計、関係団体の財政状況及び健全化判断比率'!B8)</f>
        <v>土地取得特別会計</v>
      </c>
      <c r="F35" s="404"/>
      <c r="G35" s="404"/>
      <c r="H35" s="404"/>
      <c r="I35" s="404"/>
      <c r="J35" s="404"/>
      <c r="K35" s="404"/>
      <c r="L35" s="404"/>
      <c r="M35" s="404"/>
      <c r="N35" s="404"/>
      <c r="O35" s="404"/>
      <c r="P35" s="404"/>
      <c r="Q35" s="404"/>
      <c r="R35" s="404"/>
      <c r="S35" s="404"/>
      <c r="T35" s="181"/>
      <c r="U35" s="403">
        <f>IF(W35="","",U34+1)</f>
        <v>6</v>
      </c>
      <c r="V35" s="403"/>
      <c r="W35" s="404" t="str">
        <f>IF('各会計、関係団体の財政状況及び健全化判断比率'!B29="","",'各会計、関係団体の財政状況及び健全化判断比率'!B29)</f>
        <v>介護保険特別会計</v>
      </c>
      <c r="X35" s="404"/>
      <c r="Y35" s="404"/>
      <c r="Z35" s="404"/>
      <c r="AA35" s="404"/>
      <c r="AB35" s="404"/>
      <c r="AC35" s="404"/>
      <c r="AD35" s="404"/>
      <c r="AE35" s="404"/>
      <c r="AF35" s="404"/>
      <c r="AG35" s="404"/>
      <c r="AH35" s="404"/>
      <c r="AI35" s="404"/>
      <c r="AJ35" s="404"/>
      <c r="AK35" s="404"/>
      <c r="AL35" s="181"/>
      <c r="AM35" s="403">
        <f t="shared" ref="AM35:AM43" si="0">IF(AO35="","",AM34+1)</f>
        <v>9</v>
      </c>
      <c r="AN35" s="403"/>
      <c r="AO35" s="404" t="str">
        <f>IF('各会計、関係団体の財政状況及び健全化判断比率'!B32="","",'各会計、関係団体の財政状況及び健全化判断比率'!B32)</f>
        <v>公共下水道事業会計</v>
      </c>
      <c r="AP35" s="404"/>
      <c r="AQ35" s="404"/>
      <c r="AR35" s="404"/>
      <c r="AS35" s="404"/>
      <c r="AT35" s="404"/>
      <c r="AU35" s="404"/>
      <c r="AV35" s="404"/>
      <c r="AW35" s="404"/>
      <c r="AX35" s="404"/>
      <c r="AY35" s="404"/>
      <c r="AZ35" s="404"/>
      <c r="BA35" s="404"/>
      <c r="BB35" s="404"/>
      <c r="BC35" s="404"/>
      <c r="BD35" s="181"/>
      <c r="BE35" s="403" t="str">
        <f t="shared" ref="BE35:BE43" si="1">IF(BG35="","",BE34+1)</f>
        <v/>
      </c>
      <c r="BF35" s="403"/>
      <c r="BG35" s="404"/>
      <c r="BH35" s="404"/>
      <c r="BI35" s="404"/>
      <c r="BJ35" s="404"/>
      <c r="BK35" s="404"/>
      <c r="BL35" s="404"/>
      <c r="BM35" s="404"/>
      <c r="BN35" s="404"/>
      <c r="BO35" s="404"/>
      <c r="BP35" s="404"/>
      <c r="BQ35" s="404"/>
      <c r="BR35" s="404"/>
      <c r="BS35" s="404"/>
      <c r="BT35" s="404"/>
      <c r="BU35" s="404"/>
      <c r="BV35" s="181"/>
      <c r="BW35" s="403">
        <f t="shared" ref="BW35:BW43" si="2">IF(BY35="","",BW34+1)</f>
        <v>12</v>
      </c>
      <c r="BX35" s="403"/>
      <c r="BY35" s="404" t="str">
        <f>IF('各会計、関係団体の財政状況及び健全化判断比率'!B69="","",'各会計、関係団体の財政状況及び健全化判断比率'!B69)</f>
        <v>湖南広域行政組合</v>
      </c>
      <c r="BZ35" s="404"/>
      <c r="CA35" s="404"/>
      <c r="CB35" s="404"/>
      <c r="CC35" s="404"/>
      <c r="CD35" s="404"/>
      <c r="CE35" s="404"/>
      <c r="CF35" s="404"/>
      <c r="CG35" s="404"/>
      <c r="CH35" s="404"/>
      <c r="CI35" s="404"/>
      <c r="CJ35" s="404"/>
      <c r="CK35" s="404"/>
      <c r="CL35" s="404"/>
      <c r="CM35" s="404"/>
      <c r="CN35" s="181"/>
      <c r="CO35" s="403">
        <f t="shared" ref="CO35:CO43" si="3">IF(CQ35="","",CO34+1)</f>
        <v>18</v>
      </c>
      <c r="CP35" s="403"/>
      <c r="CQ35" s="404" t="str">
        <f>IF('各会計、関係団体の財政状況及び健全化判断比率'!BS8="","",'各会計、関係団体の財政状況及び健全化判断比率'!BS8)</f>
        <v>栗東都市整備</v>
      </c>
      <c r="CR35" s="404"/>
      <c r="CS35" s="404"/>
      <c r="CT35" s="404"/>
      <c r="CU35" s="404"/>
      <c r="CV35" s="404"/>
      <c r="CW35" s="404"/>
      <c r="CX35" s="404"/>
      <c r="CY35" s="404"/>
      <c r="CZ35" s="404"/>
      <c r="DA35" s="404"/>
      <c r="DB35" s="404"/>
      <c r="DC35" s="404"/>
      <c r="DD35" s="404"/>
      <c r="DE35" s="404"/>
      <c r="DG35" s="401" t="str">
        <f>IF('各会計、関係団体の財政状況及び健全化判断比率'!BR8="","",'各会計、関係団体の財政状況及び健全化判断比率'!BR8)</f>
        <v/>
      </c>
      <c r="DH35" s="401"/>
      <c r="DI35" s="208"/>
    </row>
    <row r="36" spans="1:113" ht="32.25" customHeight="1" x14ac:dyDescent="0.15">
      <c r="A36" s="181"/>
      <c r="B36" s="205"/>
      <c r="C36" s="403">
        <f>IF(E36="","",C35+1)</f>
        <v>3</v>
      </c>
      <c r="D36" s="403"/>
      <c r="E36" s="404" t="str">
        <f>IF('各会計、関係団体の財政状況及び健全化判断比率'!B9="","",'各会計、関係団体の財政状況及び健全化判断比率'!B9)</f>
        <v>栗東墓地公園特別会計</v>
      </c>
      <c r="F36" s="404"/>
      <c r="G36" s="404"/>
      <c r="H36" s="404"/>
      <c r="I36" s="404"/>
      <c r="J36" s="404"/>
      <c r="K36" s="404"/>
      <c r="L36" s="404"/>
      <c r="M36" s="404"/>
      <c r="N36" s="404"/>
      <c r="O36" s="404"/>
      <c r="P36" s="404"/>
      <c r="Q36" s="404"/>
      <c r="R36" s="404"/>
      <c r="S36" s="404"/>
      <c r="T36" s="181"/>
      <c r="U36" s="403">
        <f t="shared" ref="U36:U43" si="4">IF(W36="","",U35+1)</f>
        <v>7</v>
      </c>
      <c r="V36" s="403"/>
      <c r="W36" s="404" t="str">
        <f>IF('各会計、関係団体の財政状況及び健全化判断比率'!B30="","",'各会計、関係団体の財政状況及び健全化判断比率'!B30)</f>
        <v>後期高齢者医療特別会計</v>
      </c>
      <c r="X36" s="404"/>
      <c r="Y36" s="404"/>
      <c r="Z36" s="404"/>
      <c r="AA36" s="404"/>
      <c r="AB36" s="404"/>
      <c r="AC36" s="404"/>
      <c r="AD36" s="404"/>
      <c r="AE36" s="404"/>
      <c r="AF36" s="404"/>
      <c r="AG36" s="404"/>
      <c r="AH36" s="404"/>
      <c r="AI36" s="404"/>
      <c r="AJ36" s="404"/>
      <c r="AK36" s="404"/>
      <c r="AL36" s="181"/>
      <c r="AM36" s="403" t="str">
        <f t="shared" si="0"/>
        <v/>
      </c>
      <c r="AN36" s="403"/>
      <c r="AO36" s="404"/>
      <c r="AP36" s="404"/>
      <c r="AQ36" s="404"/>
      <c r="AR36" s="404"/>
      <c r="AS36" s="404"/>
      <c r="AT36" s="404"/>
      <c r="AU36" s="404"/>
      <c r="AV36" s="404"/>
      <c r="AW36" s="404"/>
      <c r="AX36" s="404"/>
      <c r="AY36" s="404"/>
      <c r="AZ36" s="404"/>
      <c r="BA36" s="404"/>
      <c r="BB36" s="404"/>
      <c r="BC36" s="404"/>
      <c r="BD36" s="181"/>
      <c r="BE36" s="403" t="str">
        <f t="shared" si="1"/>
        <v/>
      </c>
      <c r="BF36" s="403"/>
      <c r="BG36" s="404"/>
      <c r="BH36" s="404"/>
      <c r="BI36" s="404"/>
      <c r="BJ36" s="404"/>
      <c r="BK36" s="404"/>
      <c r="BL36" s="404"/>
      <c r="BM36" s="404"/>
      <c r="BN36" s="404"/>
      <c r="BO36" s="404"/>
      <c r="BP36" s="404"/>
      <c r="BQ36" s="404"/>
      <c r="BR36" s="404"/>
      <c r="BS36" s="404"/>
      <c r="BT36" s="404"/>
      <c r="BU36" s="404"/>
      <c r="BV36" s="181"/>
      <c r="BW36" s="403">
        <f t="shared" si="2"/>
        <v>13</v>
      </c>
      <c r="BX36" s="403"/>
      <c r="BY36" s="404" t="str">
        <f>IF('各会計、関係団体の財政状況及び健全化判断比率'!B70="","",'各会計、関係団体の財政状況及び健全化判断比率'!B70)</f>
        <v>滋賀県市町村職員研修センター</v>
      </c>
      <c r="BZ36" s="404"/>
      <c r="CA36" s="404"/>
      <c r="CB36" s="404"/>
      <c r="CC36" s="404"/>
      <c r="CD36" s="404"/>
      <c r="CE36" s="404"/>
      <c r="CF36" s="404"/>
      <c r="CG36" s="404"/>
      <c r="CH36" s="404"/>
      <c r="CI36" s="404"/>
      <c r="CJ36" s="404"/>
      <c r="CK36" s="404"/>
      <c r="CL36" s="404"/>
      <c r="CM36" s="404"/>
      <c r="CN36" s="181"/>
      <c r="CO36" s="403">
        <f t="shared" si="3"/>
        <v>19</v>
      </c>
      <c r="CP36" s="403"/>
      <c r="CQ36" s="404" t="str">
        <f>IF('各会計、関係団体の財政状況及び健全化判断比率'!BS9="","",'各会計、関係団体の財政状況及び健全化判断比率'!BS9)</f>
        <v>アグリの郷栗東</v>
      </c>
      <c r="CR36" s="404"/>
      <c r="CS36" s="404"/>
      <c r="CT36" s="404"/>
      <c r="CU36" s="404"/>
      <c r="CV36" s="404"/>
      <c r="CW36" s="404"/>
      <c r="CX36" s="404"/>
      <c r="CY36" s="404"/>
      <c r="CZ36" s="404"/>
      <c r="DA36" s="404"/>
      <c r="DB36" s="404"/>
      <c r="DC36" s="404"/>
      <c r="DD36" s="404"/>
      <c r="DE36" s="404"/>
      <c r="DG36" s="401" t="str">
        <f>IF('各会計、関係団体の財政状況及び健全化判断比率'!BR9="","",'各会計、関係団体の財政状況及び健全化判断比率'!BR9)</f>
        <v/>
      </c>
      <c r="DH36" s="401"/>
      <c r="DI36" s="208"/>
    </row>
    <row r="37" spans="1:113" ht="32.25" customHeight="1" x14ac:dyDescent="0.15">
      <c r="A37" s="181"/>
      <c r="B37" s="205"/>
      <c r="C37" s="403">
        <f>IF(E37="","",C36+1)</f>
        <v>4</v>
      </c>
      <c r="D37" s="403"/>
      <c r="E37" s="404" t="str">
        <f>IF('各会計、関係団体の財政状況及び健全化判断比率'!B10="","",'各会計、関係団体の財政状況及び健全化判断比率'!B10)</f>
        <v>大津湖南都市計画事業栗東新都心土地区画整理事業特別会計</v>
      </c>
      <c r="F37" s="404"/>
      <c r="G37" s="404"/>
      <c r="H37" s="404"/>
      <c r="I37" s="404"/>
      <c r="J37" s="404"/>
      <c r="K37" s="404"/>
      <c r="L37" s="404"/>
      <c r="M37" s="404"/>
      <c r="N37" s="404"/>
      <c r="O37" s="404"/>
      <c r="P37" s="404"/>
      <c r="Q37" s="404"/>
      <c r="R37" s="404"/>
      <c r="S37" s="404"/>
      <c r="T37" s="181"/>
      <c r="U37" s="403" t="str">
        <f t="shared" si="4"/>
        <v/>
      </c>
      <c r="V37" s="403"/>
      <c r="W37" s="404"/>
      <c r="X37" s="404"/>
      <c r="Y37" s="404"/>
      <c r="Z37" s="404"/>
      <c r="AA37" s="404"/>
      <c r="AB37" s="404"/>
      <c r="AC37" s="404"/>
      <c r="AD37" s="404"/>
      <c r="AE37" s="404"/>
      <c r="AF37" s="404"/>
      <c r="AG37" s="404"/>
      <c r="AH37" s="404"/>
      <c r="AI37" s="404"/>
      <c r="AJ37" s="404"/>
      <c r="AK37" s="404"/>
      <c r="AL37" s="181"/>
      <c r="AM37" s="403" t="str">
        <f t="shared" si="0"/>
        <v/>
      </c>
      <c r="AN37" s="403"/>
      <c r="AO37" s="404"/>
      <c r="AP37" s="404"/>
      <c r="AQ37" s="404"/>
      <c r="AR37" s="404"/>
      <c r="AS37" s="404"/>
      <c r="AT37" s="404"/>
      <c r="AU37" s="404"/>
      <c r="AV37" s="404"/>
      <c r="AW37" s="404"/>
      <c r="AX37" s="404"/>
      <c r="AY37" s="404"/>
      <c r="AZ37" s="404"/>
      <c r="BA37" s="404"/>
      <c r="BB37" s="404"/>
      <c r="BC37" s="404"/>
      <c r="BD37" s="181"/>
      <c r="BE37" s="403" t="str">
        <f t="shared" si="1"/>
        <v/>
      </c>
      <c r="BF37" s="403"/>
      <c r="BG37" s="404"/>
      <c r="BH37" s="404"/>
      <c r="BI37" s="404"/>
      <c r="BJ37" s="404"/>
      <c r="BK37" s="404"/>
      <c r="BL37" s="404"/>
      <c r="BM37" s="404"/>
      <c r="BN37" s="404"/>
      <c r="BO37" s="404"/>
      <c r="BP37" s="404"/>
      <c r="BQ37" s="404"/>
      <c r="BR37" s="404"/>
      <c r="BS37" s="404"/>
      <c r="BT37" s="404"/>
      <c r="BU37" s="404"/>
      <c r="BV37" s="181"/>
      <c r="BW37" s="403">
        <f t="shared" si="2"/>
        <v>14</v>
      </c>
      <c r="BX37" s="403"/>
      <c r="BY37" s="404" t="str">
        <f>IF('各会計、関係団体の財政状況及び健全化判断比率'!B71="","",'各会計、関係団体の財政状況及び健全化判断比率'!B71)</f>
        <v>滋賀県後期高齢者医療広域連合（一般会計）</v>
      </c>
      <c r="BZ37" s="404"/>
      <c r="CA37" s="404"/>
      <c r="CB37" s="404"/>
      <c r="CC37" s="404"/>
      <c r="CD37" s="404"/>
      <c r="CE37" s="404"/>
      <c r="CF37" s="404"/>
      <c r="CG37" s="404"/>
      <c r="CH37" s="404"/>
      <c r="CI37" s="404"/>
      <c r="CJ37" s="404"/>
      <c r="CK37" s="404"/>
      <c r="CL37" s="404"/>
      <c r="CM37" s="404"/>
      <c r="CN37" s="181"/>
      <c r="CO37" s="403" t="str">
        <f t="shared" si="3"/>
        <v/>
      </c>
      <c r="CP37" s="403"/>
      <c r="CQ37" s="404" t="str">
        <f>IF('各会計、関係団体の財政状況及び健全化判断比率'!BS10="","",'各会計、関係団体の財政状況及び健全化判断比率'!BS10)</f>
        <v/>
      </c>
      <c r="CR37" s="404"/>
      <c r="CS37" s="404"/>
      <c r="CT37" s="404"/>
      <c r="CU37" s="404"/>
      <c r="CV37" s="404"/>
      <c r="CW37" s="404"/>
      <c r="CX37" s="404"/>
      <c r="CY37" s="404"/>
      <c r="CZ37" s="404"/>
      <c r="DA37" s="404"/>
      <c r="DB37" s="404"/>
      <c r="DC37" s="404"/>
      <c r="DD37" s="404"/>
      <c r="DE37" s="404"/>
      <c r="DG37" s="401" t="str">
        <f>IF('各会計、関係団体の財政状況及び健全化判断比率'!BR10="","",'各会計、関係団体の財政状況及び健全化判断比率'!BR10)</f>
        <v/>
      </c>
      <c r="DH37" s="401"/>
      <c r="DI37" s="208"/>
    </row>
    <row r="38" spans="1:113" ht="32.25" customHeight="1" x14ac:dyDescent="0.15">
      <c r="A38" s="181"/>
      <c r="B38" s="205"/>
      <c r="C38" s="403" t="str">
        <f t="shared" ref="C38:C43" si="5">IF(E38="","",C37+1)</f>
        <v/>
      </c>
      <c r="D38" s="403"/>
      <c r="E38" s="404" t="str">
        <f>IF('各会計、関係団体の財政状況及び健全化判断比率'!B11="","",'各会計、関係団体の財政状況及び健全化判断比率'!B11)</f>
        <v/>
      </c>
      <c r="F38" s="404"/>
      <c r="G38" s="404"/>
      <c r="H38" s="404"/>
      <c r="I38" s="404"/>
      <c r="J38" s="404"/>
      <c r="K38" s="404"/>
      <c r="L38" s="404"/>
      <c r="M38" s="404"/>
      <c r="N38" s="404"/>
      <c r="O38" s="404"/>
      <c r="P38" s="404"/>
      <c r="Q38" s="404"/>
      <c r="R38" s="404"/>
      <c r="S38" s="404"/>
      <c r="T38" s="181"/>
      <c r="U38" s="403" t="str">
        <f t="shared" si="4"/>
        <v/>
      </c>
      <c r="V38" s="403"/>
      <c r="W38" s="404"/>
      <c r="X38" s="404"/>
      <c r="Y38" s="404"/>
      <c r="Z38" s="404"/>
      <c r="AA38" s="404"/>
      <c r="AB38" s="404"/>
      <c r="AC38" s="404"/>
      <c r="AD38" s="404"/>
      <c r="AE38" s="404"/>
      <c r="AF38" s="404"/>
      <c r="AG38" s="404"/>
      <c r="AH38" s="404"/>
      <c r="AI38" s="404"/>
      <c r="AJ38" s="404"/>
      <c r="AK38" s="404"/>
      <c r="AL38" s="181"/>
      <c r="AM38" s="403" t="str">
        <f t="shared" si="0"/>
        <v/>
      </c>
      <c r="AN38" s="403"/>
      <c r="AO38" s="404"/>
      <c r="AP38" s="404"/>
      <c r="AQ38" s="404"/>
      <c r="AR38" s="404"/>
      <c r="AS38" s="404"/>
      <c r="AT38" s="404"/>
      <c r="AU38" s="404"/>
      <c r="AV38" s="404"/>
      <c r="AW38" s="404"/>
      <c r="AX38" s="404"/>
      <c r="AY38" s="404"/>
      <c r="AZ38" s="404"/>
      <c r="BA38" s="404"/>
      <c r="BB38" s="404"/>
      <c r="BC38" s="404"/>
      <c r="BD38" s="181"/>
      <c r="BE38" s="403" t="str">
        <f t="shared" si="1"/>
        <v/>
      </c>
      <c r="BF38" s="403"/>
      <c r="BG38" s="404"/>
      <c r="BH38" s="404"/>
      <c r="BI38" s="404"/>
      <c r="BJ38" s="404"/>
      <c r="BK38" s="404"/>
      <c r="BL38" s="404"/>
      <c r="BM38" s="404"/>
      <c r="BN38" s="404"/>
      <c r="BO38" s="404"/>
      <c r="BP38" s="404"/>
      <c r="BQ38" s="404"/>
      <c r="BR38" s="404"/>
      <c r="BS38" s="404"/>
      <c r="BT38" s="404"/>
      <c r="BU38" s="404"/>
      <c r="BV38" s="181"/>
      <c r="BW38" s="403">
        <f t="shared" si="2"/>
        <v>15</v>
      </c>
      <c r="BX38" s="403"/>
      <c r="BY38" s="404" t="str">
        <f>IF('各会計、関係団体の財政状況及び健全化判断比率'!B72="","",'各会計、関係団体の財政状況及び健全化判断比率'!B72)</f>
        <v>滋賀県後期高齢者医療広域連合（後期高齢者医療特別会計）</v>
      </c>
      <c r="BZ38" s="404"/>
      <c r="CA38" s="404"/>
      <c r="CB38" s="404"/>
      <c r="CC38" s="404"/>
      <c r="CD38" s="404"/>
      <c r="CE38" s="404"/>
      <c r="CF38" s="404"/>
      <c r="CG38" s="404"/>
      <c r="CH38" s="404"/>
      <c r="CI38" s="404"/>
      <c r="CJ38" s="404"/>
      <c r="CK38" s="404"/>
      <c r="CL38" s="404"/>
      <c r="CM38" s="404"/>
      <c r="CN38" s="181"/>
      <c r="CO38" s="403" t="str">
        <f t="shared" si="3"/>
        <v/>
      </c>
      <c r="CP38" s="403"/>
      <c r="CQ38" s="404" t="str">
        <f>IF('各会計、関係団体の財政状況及び健全化判断比率'!BS11="","",'各会計、関係団体の財政状況及び健全化判断比率'!BS11)</f>
        <v/>
      </c>
      <c r="CR38" s="404"/>
      <c r="CS38" s="404"/>
      <c r="CT38" s="404"/>
      <c r="CU38" s="404"/>
      <c r="CV38" s="404"/>
      <c r="CW38" s="404"/>
      <c r="CX38" s="404"/>
      <c r="CY38" s="404"/>
      <c r="CZ38" s="404"/>
      <c r="DA38" s="404"/>
      <c r="DB38" s="404"/>
      <c r="DC38" s="404"/>
      <c r="DD38" s="404"/>
      <c r="DE38" s="404"/>
      <c r="DG38" s="401" t="str">
        <f>IF('各会計、関係団体の財政状況及び健全化判断比率'!BR11="","",'各会計、関係団体の財政状況及び健全化判断比率'!BR11)</f>
        <v/>
      </c>
      <c r="DH38" s="401"/>
      <c r="DI38" s="208"/>
    </row>
    <row r="39" spans="1:113" ht="32.25" customHeight="1" x14ac:dyDescent="0.15">
      <c r="A39" s="181"/>
      <c r="B39" s="205"/>
      <c r="C39" s="403" t="str">
        <f t="shared" si="5"/>
        <v/>
      </c>
      <c r="D39" s="403"/>
      <c r="E39" s="404" t="str">
        <f>IF('各会計、関係団体の財政状況及び健全化判断比率'!B12="","",'各会計、関係団体の財政状況及び健全化判断比率'!B12)</f>
        <v/>
      </c>
      <c r="F39" s="404"/>
      <c r="G39" s="404"/>
      <c r="H39" s="404"/>
      <c r="I39" s="404"/>
      <c r="J39" s="404"/>
      <c r="K39" s="404"/>
      <c r="L39" s="404"/>
      <c r="M39" s="404"/>
      <c r="N39" s="404"/>
      <c r="O39" s="404"/>
      <c r="P39" s="404"/>
      <c r="Q39" s="404"/>
      <c r="R39" s="404"/>
      <c r="S39" s="404"/>
      <c r="T39" s="181"/>
      <c r="U39" s="403" t="str">
        <f t="shared" si="4"/>
        <v/>
      </c>
      <c r="V39" s="403"/>
      <c r="W39" s="404"/>
      <c r="X39" s="404"/>
      <c r="Y39" s="404"/>
      <c r="Z39" s="404"/>
      <c r="AA39" s="404"/>
      <c r="AB39" s="404"/>
      <c r="AC39" s="404"/>
      <c r="AD39" s="404"/>
      <c r="AE39" s="404"/>
      <c r="AF39" s="404"/>
      <c r="AG39" s="404"/>
      <c r="AH39" s="404"/>
      <c r="AI39" s="404"/>
      <c r="AJ39" s="404"/>
      <c r="AK39" s="404"/>
      <c r="AL39" s="181"/>
      <c r="AM39" s="403" t="str">
        <f t="shared" si="0"/>
        <v/>
      </c>
      <c r="AN39" s="403"/>
      <c r="AO39" s="404"/>
      <c r="AP39" s="404"/>
      <c r="AQ39" s="404"/>
      <c r="AR39" s="404"/>
      <c r="AS39" s="404"/>
      <c r="AT39" s="404"/>
      <c r="AU39" s="404"/>
      <c r="AV39" s="404"/>
      <c r="AW39" s="404"/>
      <c r="AX39" s="404"/>
      <c r="AY39" s="404"/>
      <c r="AZ39" s="404"/>
      <c r="BA39" s="404"/>
      <c r="BB39" s="404"/>
      <c r="BC39" s="404"/>
      <c r="BD39" s="181"/>
      <c r="BE39" s="403" t="str">
        <f t="shared" si="1"/>
        <v/>
      </c>
      <c r="BF39" s="403"/>
      <c r="BG39" s="404"/>
      <c r="BH39" s="404"/>
      <c r="BI39" s="404"/>
      <c r="BJ39" s="404"/>
      <c r="BK39" s="404"/>
      <c r="BL39" s="404"/>
      <c r="BM39" s="404"/>
      <c r="BN39" s="404"/>
      <c r="BO39" s="404"/>
      <c r="BP39" s="404"/>
      <c r="BQ39" s="404"/>
      <c r="BR39" s="404"/>
      <c r="BS39" s="404"/>
      <c r="BT39" s="404"/>
      <c r="BU39" s="404"/>
      <c r="BV39" s="181"/>
      <c r="BW39" s="403">
        <f t="shared" si="2"/>
        <v>16</v>
      </c>
      <c r="BX39" s="403"/>
      <c r="BY39" s="404" t="str">
        <f>IF('各会計、関係団体の財政状況及び健全化判断比率'!B73="","",'各会計、関係団体の財政状況及び健全化判断比率'!B73)</f>
        <v>草津栗東行政事務組合</v>
      </c>
      <c r="BZ39" s="404"/>
      <c r="CA39" s="404"/>
      <c r="CB39" s="404"/>
      <c r="CC39" s="404"/>
      <c r="CD39" s="404"/>
      <c r="CE39" s="404"/>
      <c r="CF39" s="404"/>
      <c r="CG39" s="404"/>
      <c r="CH39" s="404"/>
      <c r="CI39" s="404"/>
      <c r="CJ39" s="404"/>
      <c r="CK39" s="404"/>
      <c r="CL39" s="404"/>
      <c r="CM39" s="404"/>
      <c r="CN39" s="181"/>
      <c r="CO39" s="403" t="str">
        <f t="shared" si="3"/>
        <v/>
      </c>
      <c r="CP39" s="403"/>
      <c r="CQ39" s="404" t="str">
        <f>IF('各会計、関係団体の財政状況及び健全化判断比率'!BS12="","",'各会計、関係団体の財政状況及び健全化判断比率'!BS12)</f>
        <v/>
      </c>
      <c r="CR39" s="404"/>
      <c r="CS39" s="404"/>
      <c r="CT39" s="404"/>
      <c r="CU39" s="404"/>
      <c r="CV39" s="404"/>
      <c r="CW39" s="404"/>
      <c r="CX39" s="404"/>
      <c r="CY39" s="404"/>
      <c r="CZ39" s="404"/>
      <c r="DA39" s="404"/>
      <c r="DB39" s="404"/>
      <c r="DC39" s="404"/>
      <c r="DD39" s="404"/>
      <c r="DE39" s="404"/>
      <c r="DG39" s="401" t="str">
        <f>IF('各会計、関係団体の財政状況及び健全化判断比率'!BR12="","",'各会計、関係団体の財政状況及び健全化判断比率'!BR12)</f>
        <v/>
      </c>
      <c r="DH39" s="401"/>
      <c r="DI39" s="208"/>
    </row>
    <row r="40" spans="1:113" ht="32.25" customHeight="1" x14ac:dyDescent="0.15">
      <c r="A40" s="181"/>
      <c r="B40" s="205"/>
      <c r="C40" s="403" t="str">
        <f t="shared" si="5"/>
        <v/>
      </c>
      <c r="D40" s="403"/>
      <c r="E40" s="404" t="str">
        <f>IF('各会計、関係団体の財政状況及び健全化判断比率'!B13="","",'各会計、関係団体の財政状況及び健全化判断比率'!B13)</f>
        <v/>
      </c>
      <c r="F40" s="404"/>
      <c r="G40" s="404"/>
      <c r="H40" s="404"/>
      <c r="I40" s="404"/>
      <c r="J40" s="404"/>
      <c r="K40" s="404"/>
      <c r="L40" s="404"/>
      <c r="M40" s="404"/>
      <c r="N40" s="404"/>
      <c r="O40" s="404"/>
      <c r="P40" s="404"/>
      <c r="Q40" s="404"/>
      <c r="R40" s="404"/>
      <c r="S40" s="404"/>
      <c r="T40" s="181"/>
      <c r="U40" s="403" t="str">
        <f t="shared" si="4"/>
        <v/>
      </c>
      <c r="V40" s="403"/>
      <c r="W40" s="404"/>
      <c r="X40" s="404"/>
      <c r="Y40" s="404"/>
      <c r="Z40" s="404"/>
      <c r="AA40" s="404"/>
      <c r="AB40" s="404"/>
      <c r="AC40" s="404"/>
      <c r="AD40" s="404"/>
      <c r="AE40" s="404"/>
      <c r="AF40" s="404"/>
      <c r="AG40" s="404"/>
      <c r="AH40" s="404"/>
      <c r="AI40" s="404"/>
      <c r="AJ40" s="404"/>
      <c r="AK40" s="404"/>
      <c r="AL40" s="181"/>
      <c r="AM40" s="403" t="str">
        <f t="shared" si="0"/>
        <v/>
      </c>
      <c r="AN40" s="403"/>
      <c r="AO40" s="404"/>
      <c r="AP40" s="404"/>
      <c r="AQ40" s="404"/>
      <c r="AR40" s="404"/>
      <c r="AS40" s="404"/>
      <c r="AT40" s="404"/>
      <c r="AU40" s="404"/>
      <c r="AV40" s="404"/>
      <c r="AW40" s="404"/>
      <c r="AX40" s="404"/>
      <c r="AY40" s="404"/>
      <c r="AZ40" s="404"/>
      <c r="BA40" s="404"/>
      <c r="BB40" s="404"/>
      <c r="BC40" s="404"/>
      <c r="BD40" s="181"/>
      <c r="BE40" s="403" t="str">
        <f t="shared" si="1"/>
        <v/>
      </c>
      <c r="BF40" s="403"/>
      <c r="BG40" s="404"/>
      <c r="BH40" s="404"/>
      <c r="BI40" s="404"/>
      <c r="BJ40" s="404"/>
      <c r="BK40" s="404"/>
      <c r="BL40" s="404"/>
      <c r="BM40" s="404"/>
      <c r="BN40" s="404"/>
      <c r="BO40" s="404"/>
      <c r="BP40" s="404"/>
      <c r="BQ40" s="404"/>
      <c r="BR40" s="404"/>
      <c r="BS40" s="404"/>
      <c r="BT40" s="404"/>
      <c r="BU40" s="404"/>
      <c r="BV40" s="181"/>
      <c r="BW40" s="403" t="str">
        <f t="shared" si="2"/>
        <v/>
      </c>
      <c r="BX40" s="403"/>
      <c r="BY40" s="404" t="str">
        <f>IF('各会計、関係団体の財政状況及び健全化判断比率'!B74="","",'各会計、関係団体の財政状況及び健全化判断比率'!B74)</f>
        <v/>
      </c>
      <c r="BZ40" s="404"/>
      <c r="CA40" s="404"/>
      <c r="CB40" s="404"/>
      <c r="CC40" s="404"/>
      <c r="CD40" s="404"/>
      <c r="CE40" s="404"/>
      <c r="CF40" s="404"/>
      <c r="CG40" s="404"/>
      <c r="CH40" s="404"/>
      <c r="CI40" s="404"/>
      <c r="CJ40" s="404"/>
      <c r="CK40" s="404"/>
      <c r="CL40" s="404"/>
      <c r="CM40" s="404"/>
      <c r="CN40" s="181"/>
      <c r="CO40" s="403" t="str">
        <f t="shared" si="3"/>
        <v/>
      </c>
      <c r="CP40" s="403"/>
      <c r="CQ40" s="404" t="str">
        <f>IF('各会計、関係団体の財政状況及び健全化判断比率'!BS13="","",'各会計、関係団体の財政状況及び健全化判断比率'!BS13)</f>
        <v/>
      </c>
      <c r="CR40" s="404"/>
      <c r="CS40" s="404"/>
      <c r="CT40" s="404"/>
      <c r="CU40" s="404"/>
      <c r="CV40" s="404"/>
      <c r="CW40" s="404"/>
      <c r="CX40" s="404"/>
      <c r="CY40" s="404"/>
      <c r="CZ40" s="404"/>
      <c r="DA40" s="404"/>
      <c r="DB40" s="404"/>
      <c r="DC40" s="404"/>
      <c r="DD40" s="404"/>
      <c r="DE40" s="404"/>
      <c r="DG40" s="401" t="str">
        <f>IF('各会計、関係団体の財政状況及び健全化判断比率'!BR13="","",'各会計、関係団体の財政状況及び健全化判断比率'!BR13)</f>
        <v/>
      </c>
      <c r="DH40" s="401"/>
      <c r="DI40" s="208"/>
    </row>
    <row r="41" spans="1:113" ht="32.25" customHeight="1" x14ac:dyDescent="0.15">
      <c r="A41" s="181"/>
      <c r="B41" s="205"/>
      <c r="C41" s="403" t="str">
        <f t="shared" si="5"/>
        <v/>
      </c>
      <c r="D41" s="403"/>
      <c r="E41" s="404" t="str">
        <f>IF('各会計、関係団体の財政状況及び健全化判断比率'!B14="","",'各会計、関係団体の財政状況及び健全化判断比率'!B14)</f>
        <v/>
      </c>
      <c r="F41" s="404"/>
      <c r="G41" s="404"/>
      <c r="H41" s="404"/>
      <c r="I41" s="404"/>
      <c r="J41" s="404"/>
      <c r="K41" s="404"/>
      <c r="L41" s="404"/>
      <c r="M41" s="404"/>
      <c r="N41" s="404"/>
      <c r="O41" s="404"/>
      <c r="P41" s="404"/>
      <c r="Q41" s="404"/>
      <c r="R41" s="404"/>
      <c r="S41" s="404"/>
      <c r="T41" s="181"/>
      <c r="U41" s="403" t="str">
        <f t="shared" si="4"/>
        <v/>
      </c>
      <c r="V41" s="403"/>
      <c r="W41" s="404"/>
      <c r="X41" s="404"/>
      <c r="Y41" s="404"/>
      <c r="Z41" s="404"/>
      <c r="AA41" s="404"/>
      <c r="AB41" s="404"/>
      <c r="AC41" s="404"/>
      <c r="AD41" s="404"/>
      <c r="AE41" s="404"/>
      <c r="AF41" s="404"/>
      <c r="AG41" s="404"/>
      <c r="AH41" s="404"/>
      <c r="AI41" s="404"/>
      <c r="AJ41" s="404"/>
      <c r="AK41" s="404"/>
      <c r="AL41" s="181"/>
      <c r="AM41" s="403" t="str">
        <f t="shared" si="0"/>
        <v/>
      </c>
      <c r="AN41" s="403"/>
      <c r="AO41" s="404"/>
      <c r="AP41" s="404"/>
      <c r="AQ41" s="404"/>
      <c r="AR41" s="404"/>
      <c r="AS41" s="404"/>
      <c r="AT41" s="404"/>
      <c r="AU41" s="404"/>
      <c r="AV41" s="404"/>
      <c r="AW41" s="404"/>
      <c r="AX41" s="404"/>
      <c r="AY41" s="404"/>
      <c r="AZ41" s="404"/>
      <c r="BA41" s="404"/>
      <c r="BB41" s="404"/>
      <c r="BC41" s="404"/>
      <c r="BD41" s="181"/>
      <c r="BE41" s="403" t="str">
        <f t="shared" si="1"/>
        <v/>
      </c>
      <c r="BF41" s="403"/>
      <c r="BG41" s="404"/>
      <c r="BH41" s="404"/>
      <c r="BI41" s="404"/>
      <c r="BJ41" s="404"/>
      <c r="BK41" s="404"/>
      <c r="BL41" s="404"/>
      <c r="BM41" s="404"/>
      <c r="BN41" s="404"/>
      <c r="BO41" s="404"/>
      <c r="BP41" s="404"/>
      <c r="BQ41" s="404"/>
      <c r="BR41" s="404"/>
      <c r="BS41" s="404"/>
      <c r="BT41" s="404"/>
      <c r="BU41" s="404"/>
      <c r="BV41" s="181"/>
      <c r="BW41" s="403" t="str">
        <f t="shared" si="2"/>
        <v/>
      </c>
      <c r="BX41" s="403"/>
      <c r="BY41" s="404" t="str">
        <f>IF('各会計、関係団体の財政状況及び健全化判断比率'!B75="","",'各会計、関係団体の財政状況及び健全化判断比率'!B75)</f>
        <v/>
      </c>
      <c r="BZ41" s="404"/>
      <c r="CA41" s="404"/>
      <c r="CB41" s="404"/>
      <c r="CC41" s="404"/>
      <c r="CD41" s="404"/>
      <c r="CE41" s="404"/>
      <c r="CF41" s="404"/>
      <c r="CG41" s="404"/>
      <c r="CH41" s="404"/>
      <c r="CI41" s="404"/>
      <c r="CJ41" s="404"/>
      <c r="CK41" s="404"/>
      <c r="CL41" s="404"/>
      <c r="CM41" s="404"/>
      <c r="CN41" s="181"/>
      <c r="CO41" s="403" t="str">
        <f t="shared" si="3"/>
        <v/>
      </c>
      <c r="CP41" s="403"/>
      <c r="CQ41" s="404" t="str">
        <f>IF('各会計、関係団体の財政状況及び健全化判断比率'!BS14="","",'各会計、関係団体の財政状況及び健全化判断比率'!BS14)</f>
        <v/>
      </c>
      <c r="CR41" s="404"/>
      <c r="CS41" s="404"/>
      <c r="CT41" s="404"/>
      <c r="CU41" s="404"/>
      <c r="CV41" s="404"/>
      <c r="CW41" s="404"/>
      <c r="CX41" s="404"/>
      <c r="CY41" s="404"/>
      <c r="CZ41" s="404"/>
      <c r="DA41" s="404"/>
      <c r="DB41" s="404"/>
      <c r="DC41" s="404"/>
      <c r="DD41" s="404"/>
      <c r="DE41" s="404"/>
      <c r="DG41" s="401" t="str">
        <f>IF('各会計、関係団体の財政状況及び健全化判断比率'!BR14="","",'各会計、関係団体の財政状況及び健全化判断比率'!BR14)</f>
        <v/>
      </c>
      <c r="DH41" s="401"/>
      <c r="DI41" s="208"/>
    </row>
    <row r="42" spans="1:113" ht="32.25" customHeight="1" x14ac:dyDescent="0.15">
      <c r="B42" s="205"/>
      <c r="C42" s="403" t="str">
        <f t="shared" si="5"/>
        <v/>
      </c>
      <c r="D42" s="403"/>
      <c r="E42" s="404" t="str">
        <f>IF('各会計、関係団体の財政状況及び健全化判断比率'!B15="","",'各会計、関係団体の財政状況及び健全化判断比率'!B15)</f>
        <v/>
      </c>
      <c r="F42" s="404"/>
      <c r="G42" s="404"/>
      <c r="H42" s="404"/>
      <c r="I42" s="404"/>
      <c r="J42" s="404"/>
      <c r="K42" s="404"/>
      <c r="L42" s="404"/>
      <c r="M42" s="404"/>
      <c r="N42" s="404"/>
      <c r="O42" s="404"/>
      <c r="P42" s="404"/>
      <c r="Q42" s="404"/>
      <c r="R42" s="404"/>
      <c r="S42" s="404"/>
      <c r="T42" s="181"/>
      <c r="U42" s="403" t="str">
        <f t="shared" si="4"/>
        <v/>
      </c>
      <c r="V42" s="403"/>
      <c r="W42" s="404"/>
      <c r="X42" s="404"/>
      <c r="Y42" s="404"/>
      <c r="Z42" s="404"/>
      <c r="AA42" s="404"/>
      <c r="AB42" s="404"/>
      <c r="AC42" s="404"/>
      <c r="AD42" s="404"/>
      <c r="AE42" s="404"/>
      <c r="AF42" s="404"/>
      <c r="AG42" s="404"/>
      <c r="AH42" s="404"/>
      <c r="AI42" s="404"/>
      <c r="AJ42" s="404"/>
      <c r="AK42" s="404"/>
      <c r="AL42" s="181"/>
      <c r="AM42" s="403" t="str">
        <f t="shared" si="0"/>
        <v/>
      </c>
      <c r="AN42" s="403"/>
      <c r="AO42" s="404"/>
      <c r="AP42" s="404"/>
      <c r="AQ42" s="404"/>
      <c r="AR42" s="404"/>
      <c r="AS42" s="404"/>
      <c r="AT42" s="404"/>
      <c r="AU42" s="404"/>
      <c r="AV42" s="404"/>
      <c r="AW42" s="404"/>
      <c r="AX42" s="404"/>
      <c r="AY42" s="404"/>
      <c r="AZ42" s="404"/>
      <c r="BA42" s="404"/>
      <c r="BB42" s="404"/>
      <c r="BC42" s="404"/>
      <c r="BD42" s="181"/>
      <c r="BE42" s="403" t="str">
        <f t="shared" si="1"/>
        <v/>
      </c>
      <c r="BF42" s="403"/>
      <c r="BG42" s="404"/>
      <c r="BH42" s="404"/>
      <c r="BI42" s="404"/>
      <c r="BJ42" s="404"/>
      <c r="BK42" s="404"/>
      <c r="BL42" s="404"/>
      <c r="BM42" s="404"/>
      <c r="BN42" s="404"/>
      <c r="BO42" s="404"/>
      <c r="BP42" s="404"/>
      <c r="BQ42" s="404"/>
      <c r="BR42" s="404"/>
      <c r="BS42" s="404"/>
      <c r="BT42" s="404"/>
      <c r="BU42" s="404"/>
      <c r="BV42" s="181"/>
      <c r="BW42" s="403" t="str">
        <f t="shared" si="2"/>
        <v/>
      </c>
      <c r="BX42" s="403"/>
      <c r="BY42" s="404" t="str">
        <f>IF('各会計、関係団体の財政状況及び健全化判断比率'!B76="","",'各会計、関係団体の財政状況及び健全化判断比率'!B76)</f>
        <v/>
      </c>
      <c r="BZ42" s="404"/>
      <c r="CA42" s="404"/>
      <c r="CB42" s="404"/>
      <c r="CC42" s="404"/>
      <c r="CD42" s="404"/>
      <c r="CE42" s="404"/>
      <c r="CF42" s="404"/>
      <c r="CG42" s="404"/>
      <c r="CH42" s="404"/>
      <c r="CI42" s="404"/>
      <c r="CJ42" s="404"/>
      <c r="CK42" s="404"/>
      <c r="CL42" s="404"/>
      <c r="CM42" s="404"/>
      <c r="CN42" s="181"/>
      <c r="CO42" s="403" t="str">
        <f t="shared" si="3"/>
        <v/>
      </c>
      <c r="CP42" s="403"/>
      <c r="CQ42" s="404" t="str">
        <f>IF('各会計、関係団体の財政状況及び健全化判断比率'!BS15="","",'各会計、関係団体の財政状況及び健全化判断比率'!BS15)</f>
        <v/>
      </c>
      <c r="CR42" s="404"/>
      <c r="CS42" s="404"/>
      <c r="CT42" s="404"/>
      <c r="CU42" s="404"/>
      <c r="CV42" s="404"/>
      <c r="CW42" s="404"/>
      <c r="CX42" s="404"/>
      <c r="CY42" s="404"/>
      <c r="CZ42" s="404"/>
      <c r="DA42" s="404"/>
      <c r="DB42" s="404"/>
      <c r="DC42" s="404"/>
      <c r="DD42" s="404"/>
      <c r="DE42" s="404"/>
      <c r="DG42" s="401" t="str">
        <f>IF('各会計、関係団体の財政状況及び健全化判断比率'!BR15="","",'各会計、関係団体の財政状況及び健全化判断比率'!BR15)</f>
        <v/>
      </c>
      <c r="DH42" s="401"/>
      <c r="DI42" s="208"/>
    </row>
    <row r="43" spans="1:113" ht="32.25" customHeight="1" x14ac:dyDescent="0.15">
      <c r="B43" s="205"/>
      <c r="C43" s="403" t="str">
        <f t="shared" si="5"/>
        <v/>
      </c>
      <c r="D43" s="403"/>
      <c r="E43" s="404" t="str">
        <f>IF('各会計、関係団体の財政状況及び健全化判断比率'!B16="","",'各会計、関係団体の財政状況及び健全化判断比率'!B16)</f>
        <v/>
      </c>
      <c r="F43" s="404"/>
      <c r="G43" s="404"/>
      <c r="H43" s="404"/>
      <c r="I43" s="404"/>
      <c r="J43" s="404"/>
      <c r="K43" s="404"/>
      <c r="L43" s="404"/>
      <c r="M43" s="404"/>
      <c r="N43" s="404"/>
      <c r="O43" s="404"/>
      <c r="P43" s="404"/>
      <c r="Q43" s="404"/>
      <c r="R43" s="404"/>
      <c r="S43" s="404"/>
      <c r="T43" s="181"/>
      <c r="U43" s="403" t="str">
        <f t="shared" si="4"/>
        <v/>
      </c>
      <c r="V43" s="403"/>
      <c r="W43" s="404"/>
      <c r="X43" s="404"/>
      <c r="Y43" s="404"/>
      <c r="Z43" s="404"/>
      <c r="AA43" s="404"/>
      <c r="AB43" s="404"/>
      <c r="AC43" s="404"/>
      <c r="AD43" s="404"/>
      <c r="AE43" s="404"/>
      <c r="AF43" s="404"/>
      <c r="AG43" s="404"/>
      <c r="AH43" s="404"/>
      <c r="AI43" s="404"/>
      <c r="AJ43" s="404"/>
      <c r="AK43" s="404"/>
      <c r="AL43" s="181"/>
      <c r="AM43" s="403" t="str">
        <f t="shared" si="0"/>
        <v/>
      </c>
      <c r="AN43" s="403"/>
      <c r="AO43" s="404"/>
      <c r="AP43" s="404"/>
      <c r="AQ43" s="404"/>
      <c r="AR43" s="404"/>
      <c r="AS43" s="404"/>
      <c r="AT43" s="404"/>
      <c r="AU43" s="404"/>
      <c r="AV43" s="404"/>
      <c r="AW43" s="404"/>
      <c r="AX43" s="404"/>
      <c r="AY43" s="404"/>
      <c r="AZ43" s="404"/>
      <c r="BA43" s="404"/>
      <c r="BB43" s="404"/>
      <c r="BC43" s="404"/>
      <c r="BD43" s="181"/>
      <c r="BE43" s="403" t="str">
        <f t="shared" si="1"/>
        <v/>
      </c>
      <c r="BF43" s="403"/>
      <c r="BG43" s="404"/>
      <c r="BH43" s="404"/>
      <c r="BI43" s="404"/>
      <c r="BJ43" s="404"/>
      <c r="BK43" s="404"/>
      <c r="BL43" s="404"/>
      <c r="BM43" s="404"/>
      <c r="BN43" s="404"/>
      <c r="BO43" s="404"/>
      <c r="BP43" s="404"/>
      <c r="BQ43" s="404"/>
      <c r="BR43" s="404"/>
      <c r="BS43" s="404"/>
      <c r="BT43" s="404"/>
      <c r="BU43" s="404"/>
      <c r="BV43" s="181"/>
      <c r="BW43" s="403" t="str">
        <f t="shared" si="2"/>
        <v/>
      </c>
      <c r="BX43" s="403"/>
      <c r="BY43" s="404" t="str">
        <f>IF('各会計、関係団体の財政状況及び健全化判断比率'!B77="","",'各会計、関係団体の財政状況及び健全化判断比率'!B77)</f>
        <v/>
      </c>
      <c r="BZ43" s="404"/>
      <c r="CA43" s="404"/>
      <c r="CB43" s="404"/>
      <c r="CC43" s="404"/>
      <c r="CD43" s="404"/>
      <c r="CE43" s="404"/>
      <c r="CF43" s="404"/>
      <c r="CG43" s="404"/>
      <c r="CH43" s="404"/>
      <c r="CI43" s="404"/>
      <c r="CJ43" s="404"/>
      <c r="CK43" s="404"/>
      <c r="CL43" s="404"/>
      <c r="CM43" s="404"/>
      <c r="CN43" s="181"/>
      <c r="CO43" s="403" t="str">
        <f t="shared" si="3"/>
        <v/>
      </c>
      <c r="CP43" s="403"/>
      <c r="CQ43" s="404" t="str">
        <f>IF('各会計、関係団体の財政状況及び健全化判断比率'!BS16="","",'各会計、関係団体の財政状況及び健全化判断比率'!BS16)</f>
        <v/>
      </c>
      <c r="CR43" s="404"/>
      <c r="CS43" s="404"/>
      <c r="CT43" s="404"/>
      <c r="CU43" s="404"/>
      <c r="CV43" s="404"/>
      <c r="CW43" s="404"/>
      <c r="CX43" s="404"/>
      <c r="CY43" s="404"/>
      <c r="CZ43" s="404"/>
      <c r="DA43" s="404"/>
      <c r="DB43" s="404"/>
      <c r="DC43" s="404"/>
      <c r="DD43" s="404"/>
      <c r="DE43" s="404"/>
      <c r="DG43" s="401" t="str">
        <f>IF('各会計、関係団体の財政状況及び健全化判断比率'!BR16="","",'各会計、関係団体の財政状況及び健全化判断比率'!BR16)</f>
        <v/>
      </c>
      <c r="DH43" s="401"/>
      <c r="DI43" s="208"/>
    </row>
    <row r="44" spans="1:113" ht="13.5" customHeight="1" thickBot="1" x14ac:dyDescent="0.2">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15"/>
    <row r="46" spans="1:113" x14ac:dyDescent="0.15">
      <c r="B46" s="180" t="s">
        <v>211</v>
      </c>
      <c r="E46" s="400" t="s">
        <v>212</v>
      </c>
      <c r="F46" s="400"/>
      <c r="G46" s="400"/>
      <c r="H46" s="400"/>
      <c r="I46" s="400"/>
      <c r="J46" s="400"/>
      <c r="K46" s="400"/>
      <c r="L46" s="400"/>
      <c r="M46" s="400"/>
      <c r="N46" s="400"/>
      <c r="O46" s="400"/>
      <c r="P46" s="400"/>
      <c r="Q46" s="400"/>
      <c r="R46" s="400"/>
      <c r="S46" s="400"/>
      <c r="T46" s="400"/>
      <c r="U46" s="400"/>
      <c r="V46" s="400"/>
      <c r="W46" s="400"/>
      <c r="X46" s="400"/>
      <c r="Y46" s="400"/>
      <c r="Z46" s="400"/>
      <c r="AA46" s="400"/>
      <c r="AB46" s="400"/>
      <c r="AC46" s="400"/>
      <c r="AD46" s="400"/>
      <c r="AE46" s="400"/>
      <c r="AF46" s="400"/>
      <c r="AG46" s="400"/>
      <c r="AH46" s="400"/>
      <c r="AI46" s="400"/>
      <c r="AJ46" s="400"/>
      <c r="AK46" s="400"/>
      <c r="AL46" s="400"/>
      <c r="AM46" s="400"/>
      <c r="AN46" s="400"/>
      <c r="AO46" s="400"/>
      <c r="AP46" s="400"/>
      <c r="AQ46" s="400"/>
      <c r="AR46" s="400"/>
      <c r="AS46" s="400"/>
      <c r="AT46" s="400"/>
      <c r="AU46" s="400"/>
      <c r="AV46" s="400"/>
      <c r="AW46" s="400"/>
      <c r="AX46" s="400"/>
      <c r="AY46" s="400"/>
      <c r="AZ46" s="400"/>
      <c r="BA46" s="400"/>
      <c r="BB46" s="400"/>
      <c r="BC46" s="400"/>
      <c r="BD46" s="400"/>
      <c r="BE46" s="400"/>
      <c r="BF46" s="400"/>
      <c r="BG46" s="400"/>
      <c r="BH46" s="400"/>
      <c r="BI46" s="400"/>
      <c r="BJ46" s="400"/>
      <c r="BK46" s="400"/>
      <c r="BL46" s="400"/>
      <c r="BM46" s="400"/>
      <c r="BN46" s="400"/>
      <c r="BO46" s="400"/>
      <c r="BP46" s="400"/>
      <c r="BQ46" s="400"/>
      <c r="BR46" s="400"/>
      <c r="BS46" s="400"/>
      <c r="BT46" s="400"/>
      <c r="BU46" s="400"/>
      <c r="BV46" s="400"/>
      <c r="BW46" s="400"/>
      <c r="BX46" s="400"/>
      <c r="BY46" s="400"/>
      <c r="BZ46" s="400"/>
      <c r="CA46" s="400"/>
      <c r="CB46" s="400"/>
      <c r="CC46" s="400"/>
      <c r="CD46" s="400"/>
      <c r="CE46" s="400"/>
      <c r="CF46" s="400"/>
      <c r="CG46" s="400"/>
      <c r="CH46" s="400"/>
      <c r="CI46" s="400"/>
      <c r="CJ46" s="400"/>
      <c r="CK46" s="400"/>
      <c r="CL46" s="400"/>
      <c r="CM46" s="400"/>
      <c r="CN46" s="400"/>
      <c r="CO46" s="400"/>
      <c r="CP46" s="400"/>
      <c r="CQ46" s="400"/>
      <c r="CR46" s="400"/>
      <c r="CS46" s="400"/>
      <c r="CT46" s="400"/>
      <c r="CU46" s="400"/>
      <c r="CV46" s="400"/>
      <c r="CW46" s="400"/>
      <c r="CX46" s="400"/>
      <c r="CY46" s="400"/>
      <c r="CZ46" s="400"/>
      <c r="DA46" s="400"/>
      <c r="DB46" s="400"/>
      <c r="DC46" s="400"/>
      <c r="DD46" s="400"/>
      <c r="DE46" s="400"/>
      <c r="DF46" s="400"/>
      <c r="DG46" s="400"/>
      <c r="DH46" s="400"/>
      <c r="DI46" s="400"/>
    </row>
    <row r="47" spans="1:113" x14ac:dyDescent="0.15">
      <c r="E47" s="400" t="s">
        <v>213</v>
      </c>
      <c r="F47" s="400"/>
      <c r="G47" s="400"/>
      <c r="H47" s="400"/>
      <c r="I47" s="400"/>
      <c r="J47" s="400"/>
      <c r="K47" s="400"/>
      <c r="L47" s="400"/>
      <c r="M47" s="400"/>
      <c r="N47" s="400"/>
      <c r="O47" s="400"/>
      <c r="P47" s="400"/>
      <c r="Q47" s="400"/>
      <c r="R47" s="400"/>
      <c r="S47" s="400"/>
      <c r="T47" s="400"/>
      <c r="U47" s="400"/>
      <c r="V47" s="400"/>
      <c r="W47" s="400"/>
      <c r="X47" s="400"/>
      <c r="Y47" s="400"/>
      <c r="Z47" s="400"/>
      <c r="AA47" s="400"/>
      <c r="AB47" s="400"/>
      <c r="AC47" s="400"/>
      <c r="AD47" s="400"/>
      <c r="AE47" s="400"/>
      <c r="AF47" s="400"/>
      <c r="AG47" s="400"/>
      <c r="AH47" s="400"/>
      <c r="AI47" s="400"/>
      <c r="AJ47" s="400"/>
      <c r="AK47" s="400"/>
      <c r="AL47" s="400"/>
      <c r="AM47" s="400"/>
      <c r="AN47" s="400"/>
      <c r="AO47" s="400"/>
      <c r="AP47" s="400"/>
      <c r="AQ47" s="400"/>
      <c r="AR47" s="400"/>
      <c r="AS47" s="400"/>
      <c r="AT47" s="400"/>
      <c r="AU47" s="400"/>
      <c r="AV47" s="400"/>
      <c r="AW47" s="400"/>
      <c r="AX47" s="400"/>
      <c r="AY47" s="400"/>
      <c r="AZ47" s="400"/>
      <c r="BA47" s="400"/>
      <c r="BB47" s="400"/>
      <c r="BC47" s="400"/>
      <c r="BD47" s="400"/>
      <c r="BE47" s="400"/>
      <c r="BF47" s="400"/>
      <c r="BG47" s="400"/>
      <c r="BH47" s="400"/>
      <c r="BI47" s="400"/>
      <c r="BJ47" s="400"/>
      <c r="BK47" s="400"/>
      <c r="BL47" s="400"/>
      <c r="BM47" s="400"/>
      <c r="BN47" s="400"/>
      <c r="BO47" s="400"/>
      <c r="BP47" s="400"/>
      <c r="BQ47" s="400"/>
      <c r="BR47" s="400"/>
      <c r="BS47" s="400"/>
      <c r="BT47" s="400"/>
      <c r="BU47" s="400"/>
      <c r="BV47" s="400"/>
      <c r="BW47" s="400"/>
      <c r="BX47" s="400"/>
      <c r="BY47" s="400"/>
      <c r="BZ47" s="400"/>
      <c r="CA47" s="400"/>
      <c r="CB47" s="400"/>
      <c r="CC47" s="400"/>
      <c r="CD47" s="400"/>
      <c r="CE47" s="400"/>
      <c r="CF47" s="400"/>
      <c r="CG47" s="400"/>
      <c r="CH47" s="400"/>
      <c r="CI47" s="400"/>
      <c r="CJ47" s="400"/>
      <c r="CK47" s="400"/>
      <c r="CL47" s="400"/>
      <c r="CM47" s="400"/>
      <c r="CN47" s="400"/>
      <c r="CO47" s="400"/>
      <c r="CP47" s="400"/>
      <c r="CQ47" s="400"/>
      <c r="CR47" s="400"/>
      <c r="CS47" s="400"/>
      <c r="CT47" s="400"/>
      <c r="CU47" s="400"/>
      <c r="CV47" s="400"/>
      <c r="CW47" s="400"/>
      <c r="CX47" s="400"/>
      <c r="CY47" s="400"/>
      <c r="CZ47" s="400"/>
      <c r="DA47" s="400"/>
      <c r="DB47" s="400"/>
      <c r="DC47" s="400"/>
      <c r="DD47" s="400"/>
      <c r="DE47" s="400"/>
      <c r="DF47" s="400"/>
      <c r="DG47" s="400"/>
      <c r="DH47" s="400"/>
      <c r="DI47" s="400"/>
    </row>
    <row r="48" spans="1:113" x14ac:dyDescent="0.15">
      <c r="E48" s="400" t="s">
        <v>214</v>
      </c>
      <c r="F48" s="400"/>
      <c r="G48" s="400"/>
      <c r="H48" s="400"/>
      <c r="I48" s="400"/>
      <c r="J48" s="400"/>
      <c r="K48" s="400"/>
      <c r="L48" s="400"/>
      <c r="M48" s="400"/>
      <c r="N48" s="400"/>
      <c r="O48" s="400"/>
      <c r="P48" s="400"/>
      <c r="Q48" s="400"/>
      <c r="R48" s="400"/>
      <c r="S48" s="400"/>
      <c r="T48" s="400"/>
      <c r="U48" s="400"/>
      <c r="V48" s="400"/>
      <c r="W48" s="400"/>
      <c r="X48" s="400"/>
      <c r="Y48" s="400"/>
      <c r="Z48" s="400"/>
      <c r="AA48" s="400"/>
      <c r="AB48" s="400"/>
      <c r="AC48" s="400"/>
      <c r="AD48" s="400"/>
      <c r="AE48" s="400"/>
      <c r="AF48" s="400"/>
      <c r="AG48" s="400"/>
      <c r="AH48" s="400"/>
      <c r="AI48" s="400"/>
      <c r="AJ48" s="400"/>
      <c r="AK48" s="400"/>
      <c r="AL48" s="400"/>
      <c r="AM48" s="400"/>
      <c r="AN48" s="400"/>
      <c r="AO48" s="400"/>
      <c r="AP48" s="400"/>
      <c r="AQ48" s="400"/>
      <c r="AR48" s="400"/>
      <c r="AS48" s="400"/>
      <c r="AT48" s="400"/>
      <c r="AU48" s="400"/>
      <c r="AV48" s="400"/>
      <c r="AW48" s="400"/>
      <c r="AX48" s="400"/>
      <c r="AY48" s="400"/>
      <c r="AZ48" s="400"/>
      <c r="BA48" s="400"/>
      <c r="BB48" s="400"/>
      <c r="BC48" s="400"/>
      <c r="BD48" s="400"/>
      <c r="BE48" s="400"/>
      <c r="BF48" s="400"/>
      <c r="BG48" s="400"/>
      <c r="BH48" s="400"/>
      <c r="BI48" s="400"/>
      <c r="BJ48" s="400"/>
      <c r="BK48" s="400"/>
      <c r="BL48" s="400"/>
      <c r="BM48" s="400"/>
      <c r="BN48" s="400"/>
      <c r="BO48" s="400"/>
      <c r="BP48" s="400"/>
      <c r="BQ48" s="400"/>
      <c r="BR48" s="400"/>
      <c r="BS48" s="400"/>
      <c r="BT48" s="400"/>
      <c r="BU48" s="400"/>
      <c r="BV48" s="400"/>
      <c r="BW48" s="400"/>
      <c r="BX48" s="400"/>
      <c r="BY48" s="400"/>
      <c r="BZ48" s="400"/>
      <c r="CA48" s="400"/>
      <c r="CB48" s="400"/>
      <c r="CC48" s="400"/>
      <c r="CD48" s="400"/>
      <c r="CE48" s="400"/>
      <c r="CF48" s="400"/>
      <c r="CG48" s="400"/>
      <c r="CH48" s="400"/>
      <c r="CI48" s="400"/>
      <c r="CJ48" s="400"/>
      <c r="CK48" s="400"/>
      <c r="CL48" s="400"/>
      <c r="CM48" s="400"/>
      <c r="CN48" s="400"/>
      <c r="CO48" s="400"/>
      <c r="CP48" s="400"/>
      <c r="CQ48" s="400"/>
      <c r="CR48" s="400"/>
      <c r="CS48" s="400"/>
      <c r="CT48" s="400"/>
      <c r="CU48" s="400"/>
      <c r="CV48" s="400"/>
      <c r="CW48" s="400"/>
      <c r="CX48" s="400"/>
      <c r="CY48" s="400"/>
      <c r="CZ48" s="400"/>
      <c r="DA48" s="400"/>
      <c r="DB48" s="400"/>
      <c r="DC48" s="400"/>
      <c r="DD48" s="400"/>
      <c r="DE48" s="400"/>
      <c r="DF48" s="400"/>
      <c r="DG48" s="400"/>
      <c r="DH48" s="400"/>
      <c r="DI48" s="400"/>
    </row>
    <row r="49" spans="5:113" x14ac:dyDescent="0.15">
      <c r="E49" s="402" t="s">
        <v>215</v>
      </c>
      <c r="F49" s="402"/>
      <c r="G49" s="402"/>
      <c r="H49" s="402"/>
      <c r="I49" s="402"/>
      <c r="J49" s="402"/>
      <c r="K49" s="402"/>
      <c r="L49" s="402"/>
      <c r="M49" s="402"/>
      <c r="N49" s="402"/>
      <c r="O49" s="402"/>
      <c r="P49" s="402"/>
      <c r="Q49" s="402"/>
      <c r="R49" s="402"/>
      <c r="S49" s="402"/>
      <c r="T49" s="402"/>
      <c r="U49" s="402"/>
      <c r="V49" s="402"/>
      <c r="W49" s="402"/>
      <c r="X49" s="402"/>
      <c r="Y49" s="402"/>
      <c r="Z49" s="402"/>
      <c r="AA49" s="402"/>
      <c r="AB49" s="402"/>
      <c r="AC49" s="402"/>
      <c r="AD49" s="402"/>
      <c r="AE49" s="402"/>
      <c r="AF49" s="402"/>
      <c r="AG49" s="402"/>
      <c r="AH49" s="402"/>
      <c r="AI49" s="402"/>
      <c r="AJ49" s="402"/>
      <c r="AK49" s="402"/>
      <c r="AL49" s="402"/>
      <c r="AM49" s="402"/>
      <c r="AN49" s="402"/>
      <c r="AO49" s="402"/>
      <c r="AP49" s="402"/>
      <c r="AQ49" s="402"/>
      <c r="AR49" s="402"/>
      <c r="AS49" s="402"/>
      <c r="AT49" s="402"/>
      <c r="AU49" s="402"/>
      <c r="AV49" s="402"/>
      <c r="AW49" s="402"/>
      <c r="AX49" s="402"/>
      <c r="AY49" s="402"/>
      <c r="AZ49" s="402"/>
      <c r="BA49" s="402"/>
      <c r="BB49" s="402"/>
      <c r="BC49" s="402"/>
      <c r="BD49" s="402"/>
      <c r="BE49" s="402"/>
      <c r="BF49" s="402"/>
      <c r="BG49" s="402"/>
      <c r="BH49" s="402"/>
      <c r="BI49" s="402"/>
      <c r="BJ49" s="402"/>
      <c r="BK49" s="402"/>
      <c r="BL49" s="402"/>
      <c r="BM49" s="402"/>
      <c r="BN49" s="402"/>
      <c r="BO49" s="402"/>
      <c r="BP49" s="402"/>
      <c r="BQ49" s="402"/>
      <c r="BR49" s="402"/>
      <c r="BS49" s="402"/>
      <c r="BT49" s="402"/>
      <c r="BU49" s="402"/>
      <c r="BV49" s="402"/>
      <c r="BW49" s="402"/>
      <c r="BX49" s="402"/>
      <c r="BY49" s="402"/>
      <c r="BZ49" s="402"/>
      <c r="CA49" s="402"/>
      <c r="CB49" s="402"/>
      <c r="CC49" s="402"/>
      <c r="CD49" s="402"/>
      <c r="CE49" s="402"/>
      <c r="CF49" s="402"/>
      <c r="CG49" s="402"/>
      <c r="CH49" s="402"/>
      <c r="CI49" s="402"/>
      <c r="CJ49" s="402"/>
      <c r="CK49" s="402"/>
      <c r="CL49" s="402"/>
      <c r="CM49" s="402"/>
      <c r="CN49" s="402"/>
      <c r="CO49" s="402"/>
      <c r="CP49" s="402"/>
      <c r="CQ49" s="402"/>
      <c r="CR49" s="402"/>
      <c r="CS49" s="402"/>
      <c r="CT49" s="402"/>
      <c r="CU49" s="402"/>
      <c r="CV49" s="402"/>
      <c r="CW49" s="402"/>
      <c r="CX49" s="402"/>
      <c r="CY49" s="402"/>
      <c r="CZ49" s="402"/>
      <c r="DA49" s="402"/>
      <c r="DB49" s="402"/>
      <c r="DC49" s="402"/>
      <c r="DD49" s="402"/>
      <c r="DE49" s="402"/>
      <c r="DF49" s="402"/>
      <c r="DG49" s="402"/>
      <c r="DH49" s="402"/>
      <c r="DI49" s="402"/>
    </row>
    <row r="50" spans="5:113" x14ac:dyDescent="0.15">
      <c r="E50" s="400" t="s">
        <v>216</v>
      </c>
      <c r="F50" s="400"/>
      <c r="G50" s="400"/>
      <c r="H50" s="400"/>
      <c r="I50" s="400"/>
      <c r="J50" s="400"/>
      <c r="K50" s="400"/>
      <c r="L50" s="400"/>
      <c r="M50" s="400"/>
      <c r="N50" s="400"/>
      <c r="O50" s="400"/>
      <c r="P50" s="400"/>
      <c r="Q50" s="400"/>
      <c r="R50" s="400"/>
      <c r="S50" s="400"/>
      <c r="T50" s="400"/>
      <c r="U50" s="400"/>
      <c r="V50" s="400"/>
      <c r="W50" s="400"/>
      <c r="X50" s="400"/>
      <c r="Y50" s="400"/>
      <c r="Z50" s="400"/>
      <c r="AA50" s="400"/>
      <c r="AB50" s="400"/>
      <c r="AC50" s="400"/>
      <c r="AD50" s="400"/>
      <c r="AE50" s="400"/>
      <c r="AF50" s="400"/>
      <c r="AG50" s="400"/>
      <c r="AH50" s="400"/>
      <c r="AI50" s="400"/>
      <c r="AJ50" s="400"/>
      <c r="AK50" s="400"/>
      <c r="AL50" s="400"/>
      <c r="AM50" s="400"/>
      <c r="AN50" s="400"/>
      <c r="AO50" s="400"/>
      <c r="AP50" s="400"/>
      <c r="AQ50" s="400"/>
      <c r="AR50" s="400"/>
      <c r="AS50" s="400"/>
      <c r="AT50" s="400"/>
      <c r="AU50" s="400"/>
      <c r="AV50" s="400"/>
      <c r="AW50" s="400"/>
      <c r="AX50" s="400"/>
      <c r="AY50" s="400"/>
      <c r="AZ50" s="400"/>
      <c r="BA50" s="400"/>
      <c r="BB50" s="400"/>
      <c r="BC50" s="400"/>
      <c r="BD50" s="400"/>
      <c r="BE50" s="400"/>
      <c r="BF50" s="400"/>
      <c r="BG50" s="400"/>
      <c r="BH50" s="400"/>
      <c r="BI50" s="400"/>
      <c r="BJ50" s="400"/>
      <c r="BK50" s="400"/>
      <c r="BL50" s="400"/>
      <c r="BM50" s="400"/>
      <c r="BN50" s="400"/>
      <c r="BO50" s="400"/>
      <c r="BP50" s="400"/>
      <c r="BQ50" s="400"/>
      <c r="BR50" s="400"/>
      <c r="BS50" s="400"/>
      <c r="BT50" s="400"/>
      <c r="BU50" s="400"/>
      <c r="BV50" s="400"/>
      <c r="BW50" s="400"/>
      <c r="BX50" s="400"/>
      <c r="BY50" s="400"/>
      <c r="BZ50" s="400"/>
      <c r="CA50" s="400"/>
      <c r="CB50" s="400"/>
      <c r="CC50" s="400"/>
      <c r="CD50" s="400"/>
      <c r="CE50" s="400"/>
      <c r="CF50" s="400"/>
      <c r="CG50" s="400"/>
      <c r="CH50" s="400"/>
      <c r="CI50" s="400"/>
      <c r="CJ50" s="400"/>
      <c r="CK50" s="400"/>
      <c r="CL50" s="400"/>
      <c r="CM50" s="400"/>
      <c r="CN50" s="400"/>
      <c r="CO50" s="400"/>
      <c r="CP50" s="400"/>
      <c r="CQ50" s="400"/>
      <c r="CR50" s="400"/>
      <c r="CS50" s="400"/>
      <c r="CT50" s="400"/>
      <c r="CU50" s="400"/>
      <c r="CV50" s="400"/>
      <c r="CW50" s="400"/>
      <c r="CX50" s="400"/>
      <c r="CY50" s="400"/>
      <c r="CZ50" s="400"/>
      <c r="DA50" s="400"/>
      <c r="DB50" s="400"/>
      <c r="DC50" s="400"/>
      <c r="DD50" s="400"/>
      <c r="DE50" s="400"/>
      <c r="DF50" s="400"/>
      <c r="DG50" s="400"/>
      <c r="DH50" s="400"/>
      <c r="DI50" s="400"/>
    </row>
    <row r="51" spans="5:113" x14ac:dyDescent="0.15">
      <c r="E51" s="400" t="s">
        <v>217</v>
      </c>
      <c r="F51" s="400"/>
      <c r="G51" s="400"/>
      <c r="H51" s="400"/>
      <c r="I51" s="400"/>
      <c r="J51" s="400"/>
      <c r="K51" s="400"/>
      <c r="L51" s="400"/>
      <c r="M51" s="400"/>
      <c r="N51" s="400"/>
      <c r="O51" s="400"/>
      <c r="P51" s="400"/>
      <c r="Q51" s="400"/>
      <c r="R51" s="400"/>
      <c r="S51" s="400"/>
      <c r="T51" s="400"/>
      <c r="U51" s="400"/>
      <c r="V51" s="400"/>
      <c r="W51" s="400"/>
      <c r="X51" s="400"/>
      <c r="Y51" s="400"/>
      <c r="Z51" s="400"/>
      <c r="AA51" s="400"/>
      <c r="AB51" s="400"/>
      <c r="AC51" s="400"/>
      <c r="AD51" s="400"/>
      <c r="AE51" s="400"/>
      <c r="AF51" s="400"/>
      <c r="AG51" s="400"/>
      <c r="AH51" s="400"/>
      <c r="AI51" s="400"/>
      <c r="AJ51" s="400"/>
      <c r="AK51" s="400"/>
      <c r="AL51" s="400"/>
      <c r="AM51" s="400"/>
      <c r="AN51" s="400"/>
      <c r="AO51" s="400"/>
      <c r="AP51" s="400"/>
      <c r="AQ51" s="400"/>
      <c r="AR51" s="400"/>
      <c r="AS51" s="400"/>
      <c r="AT51" s="400"/>
      <c r="AU51" s="400"/>
      <c r="AV51" s="400"/>
      <c r="AW51" s="400"/>
      <c r="AX51" s="400"/>
      <c r="AY51" s="400"/>
      <c r="AZ51" s="400"/>
      <c r="BA51" s="400"/>
      <c r="BB51" s="400"/>
      <c r="BC51" s="400"/>
      <c r="BD51" s="400"/>
      <c r="BE51" s="400"/>
      <c r="BF51" s="400"/>
      <c r="BG51" s="400"/>
      <c r="BH51" s="400"/>
      <c r="BI51" s="400"/>
      <c r="BJ51" s="400"/>
      <c r="BK51" s="400"/>
      <c r="BL51" s="400"/>
      <c r="BM51" s="400"/>
      <c r="BN51" s="400"/>
      <c r="BO51" s="400"/>
      <c r="BP51" s="400"/>
      <c r="BQ51" s="400"/>
      <c r="BR51" s="400"/>
      <c r="BS51" s="400"/>
      <c r="BT51" s="400"/>
      <c r="BU51" s="400"/>
      <c r="BV51" s="400"/>
      <c r="BW51" s="400"/>
      <c r="BX51" s="400"/>
      <c r="BY51" s="400"/>
      <c r="BZ51" s="400"/>
      <c r="CA51" s="400"/>
      <c r="CB51" s="400"/>
      <c r="CC51" s="400"/>
      <c r="CD51" s="400"/>
      <c r="CE51" s="400"/>
      <c r="CF51" s="400"/>
      <c r="CG51" s="400"/>
      <c r="CH51" s="400"/>
      <c r="CI51" s="400"/>
      <c r="CJ51" s="400"/>
      <c r="CK51" s="400"/>
      <c r="CL51" s="400"/>
      <c r="CM51" s="400"/>
      <c r="CN51" s="400"/>
      <c r="CO51" s="400"/>
      <c r="CP51" s="400"/>
      <c r="CQ51" s="400"/>
      <c r="CR51" s="400"/>
      <c r="CS51" s="400"/>
      <c r="CT51" s="400"/>
      <c r="CU51" s="400"/>
      <c r="CV51" s="400"/>
      <c r="CW51" s="400"/>
      <c r="CX51" s="400"/>
      <c r="CY51" s="400"/>
      <c r="CZ51" s="400"/>
      <c r="DA51" s="400"/>
      <c r="DB51" s="400"/>
      <c r="DC51" s="400"/>
      <c r="DD51" s="400"/>
      <c r="DE51" s="400"/>
      <c r="DF51" s="400"/>
      <c r="DG51" s="400"/>
      <c r="DH51" s="400"/>
      <c r="DI51" s="400"/>
    </row>
    <row r="52" spans="5:113" x14ac:dyDescent="0.15">
      <c r="E52" s="400" t="s">
        <v>218</v>
      </c>
      <c r="F52" s="400"/>
      <c r="G52" s="400"/>
      <c r="H52" s="400"/>
      <c r="I52" s="400"/>
      <c r="J52" s="400"/>
      <c r="K52" s="400"/>
      <c r="L52" s="400"/>
      <c r="M52" s="400"/>
      <c r="N52" s="400"/>
      <c r="O52" s="400"/>
      <c r="P52" s="400"/>
      <c r="Q52" s="400"/>
      <c r="R52" s="400"/>
      <c r="S52" s="400"/>
      <c r="T52" s="400"/>
      <c r="U52" s="400"/>
      <c r="V52" s="400"/>
      <c r="W52" s="400"/>
      <c r="X52" s="400"/>
      <c r="Y52" s="400"/>
      <c r="Z52" s="400"/>
      <c r="AA52" s="400"/>
      <c r="AB52" s="400"/>
      <c r="AC52" s="400"/>
      <c r="AD52" s="400"/>
      <c r="AE52" s="400"/>
      <c r="AF52" s="400"/>
      <c r="AG52" s="400"/>
      <c r="AH52" s="400"/>
      <c r="AI52" s="400"/>
      <c r="AJ52" s="400"/>
      <c r="AK52" s="400"/>
      <c r="AL52" s="400"/>
      <c r="AM52" s="400"/>
      <c r="AN52" s="400"/>
      <c r="AO52" s="400"/>
      <c r="AP52" s="400"/>
      <c r="AQ52" s="400"/>
      <c r="AR52" s="400"/>
      <c r="AS52" s="400"/>
      <c r="AT52" s="400"/>
      <c r="AU52" s="400"/>
      <c r="AV52" s="400"/>
      <c r="AW52" s="400"/>
      <c r="AX52" s="400"/>
      <c r="AY52" s="400"/>
      <c r="AZ52" s="400"/>
      <c r="BA52" s="400"/>
      <c r="BB52" s="400"/>
      <c r="BC52" s="400"/>
      <c r="BD52" s="400"/>
      <c r="BE52" s="400"/>
      <c r="BF52" s="400"/>
      <c r="BG52" s="400"/>
      <c r="BH52" s="400"/>
      <c r="BI52" s="400"/>
      <c r="BJ52" s="400"/>
      <c r="BK52" s="400"/>
      <c r="BL52" s="400"/>
      <c r="BM52" s="400"/>
      <c r="BN52" s="400"/>
      <c r="BO52" s="400"/>
      <c r="BP52" s="400"/>
      <c r="BQ52" s="400"/>
      <c r="BR52" s="400"/>
      <c r="BS52" s="400"/>
      <c r="BT52" s="400"/>
      <c r="BU52" s="400"/>
      <c r="BV52" s="400"/>
      <c r="BW52" s="400"/>
      <c r="BX52" s="400"/>
      <c r="BY52" s="400"/>
      <c r="BZ52" s="400"/>
      <c r="CA52" s="400"/>
      <c r="CB52" s="400"/>
      <c r="CC52" s="400"/>
      <c r="CD52" s="400"/>
      <c r="CE52" s="400"/>
      <c r="CF52" s="400"/>
      <c r="CG52" s="400"/>
      <c r="CH52" s="400"/>
      <c r="CI52" s="400"/>
      <c r="CJ52" s="400"/>
      <c r="CK52" s="400"/>
      <c r="CL52" s="400"/>
      <c r="CM52" s="400"/>
      <c r="CN52" s="400"/>
      <c r="CO52" s="400"/>
      <c r="CP52" s="400"/>
      <c r="CQ52" s="400"/>
      <c r="CR52" s="400"/>
      <c r="CS52" s="400"/>
      <c r="CT52" s="400"/>
      <c r="CU52" s="400"/>
      <c r="CV52" s="400"/>
      <c r="CW52" s="400"/>
      <c r="CX52" s="400"/>
      <c r="CY52" s="400"/>
      <c r="CZ52" s="400"/>
      <c r="DA52" s="400"/>
      <c r="DB52" s="400"/>
      <c r="DC52" s="400"/>
      <c r="DD52" s="400"/>
      <c r="DE52" s="400"/>
      <c r="DF52" s="400"/>
      <c r="DG52" s="400"/>
      <c r="DH52" s="400"/>
      <c r="DI52" s="400"/>
    </row>
    <row r="53" spans="5:113" x14ac:dyDescent="0.15">
      <c r="E53" s="400" t="s">
        <v>219</v>
      </c>
      <c r="F53" s="400"/>
      <c r="G53" s="400"/>
      <c r="H53" s="400"/>
      <c r="I53" s="400"/>
      <c r="J53" s="400"/>
      <c r="K53" s="400"/>
      <c r="L53" s="400"/>
      <c r="M53" s="400"/>
      <c r="N53" s="400"/>
      <c r="O53" s="400"/>
      <c r="P53" s="400"/>
      <c r="Q53" s="400"/>
      <c r="R53" s="400"/>
      <c r="S53" s="400"/>
      <c r="T53" s="400"/>
      <c r="U53" s="400"/>
      <c r="V53" s="400"/>
      <c r="W53" s="400"/>
      <c r="X53" s="400"/>
      <c r="Y53" s="400"/>
      <c r="Z53" s="400"/>
      <c r="AA53" s="400"/>
      <c r="AB53" s="400"/>
      <c r="AC53" s="400"/>
      <c r="AD53" s="400"/>
      <c r="AE53" s="400"/>
      <c r="AF53" s="400"/>
      <c r="AG53" s="400"/>
      <c r="AH53" s="400"/>
      <c r="AI53" s="400"/>
      <c r="AJ53" s="400"/>
      <c r="AK53" s="400"/>
      <c r="AL53" s="400"/>
      <c r="AM53" s="400"/>
      <c r="AN53" s="400"/>
      <c r="AO53" s="400"/>
      <c r="AP53" s="400"/>
      <c r="AQ53" s="400"/>
      <c r="AR53" s="400"/>
      <c r="AS53" s="400"/>
      <c r="AT53" s="400"/>
      <c r="AU53" s="400"/>
      <c r="AV53" s="400"/>
      <c r="AW53" s="400"/>
      <c r="AX53" s="400"/>
      <c r="AY53" s="400"/>
      <c r="AZ53" s="400"/>
      <c r="BA53" s="400"/>
      <c r="BB53" s="400"/>
      <c r="BC53" s="400"/>
      <c r="BD53" s="400"/>
      <c r="BE53" s="400"/>
      <c r="BF53" s="400"/>
      <c r="BG53" s="400"/>
      <c r="BH53" s="400"/>
      <c r="BI53" s="400"/>
      <c r="BJ53" s="400"/>
      <c r="BK53" s="400"/>
      <c r="BL53" s="400"/>
      <c r="BM53" s="400"/>
      <c r="BN53" s="400"/>
      <c r="BO53" s="400"/>
      <c r="BP53" s="400"/>
      <c r="BQ53" s="400"/>
      <c r="BR53" s="400"/>
      <c r="BS53" s="400"/>
      <c r="BT53" s="400"/>
      <c r="BU53" s="400"/>
      <c r="BV53" s="400"/>
      <c r="BW53" s="400"/>
      <c r="BX53" s="400"/>
      <c r="BY53" s="400"/>
      <c r="BZ53" s="400"/>
      <c r="CA53" s="400"/>
      <c r="CB53" s="400"/>
      <c r="CC53" s="400"/>
      <c r="CD53" s="400"/>
      <c r="CE53" s="400"/>
      <c r="CF53" s="400"/>
      <c r="CG53" s="400"/>
      <c r="CH53" s="400"/>
      <c r="CI53" s="400"/>
      <c r="CJ53" s="400"/>
      <c r="CK53" s="400"/>
      <c r="CL53" s="400"/>
      <c r="CM53" s="400"/>
      <c r="CN53" s="400"/>
      <c r="CO53" s="400"/>
      <c r="CP53" s="400"/>
      <c r="CQ53" s="400"/>
      <c r="CR53" s="400"/>
      <c r="CS53" s="400"/>
      <c r="CT53" s="400"/>
      <c r="CU53" s="400"/>
      <c r="CV53" s="400"/>
      <c r="CW53" s="400"/>
      <c r="CX53" s="400"/>
      <c r="CY53" s="400"/>
      <c r="CZ53" s="400"/>
      <c r="DA53" s="400"/>
      <c r="DB53" s="400"/>
      <c r="DC53" s="400"/>
      <c r="DD53" s="400"/>
      <c r="DE53" s="400"/>
      <c r="DF53" s="400"/>
      <c r="DG53" s="400"/>
      <c r="DH53" s="400"/>
      <c r="DI53" s="400"/>
    </row>
    <row r="54" spans="5:113" x14ac:dyDescent="0.15"/>
    <row r="55" spans="5:113" x14ac:dyDescent="0.15"/>
    <row r="56" spans="5:113" x14ac:dyDescent="0.15"/>
  </sheetData>
  <sheetProtection algorithmName="SHA-512" hashValue="7CEAFzWT0nFt7VdMOaOFtwzdZbtPe0P37m2hIo4wIxwkBq4q039tDJ2A0XeGWPqWgWU9pUMLn+wljFaKfWfylA==" saltValue="CMJqVZq5tog/ViL4et5nHg=="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560</v>
      </c>
      <c r="G33" s="29" t="s">
        <v>561</v>
      </c>
      <c r="H33" s="29" t="s">
        <v>562</v>
      </c>
      <c r="I33" s="29" t="s">
        <v>563</v>
      </c>
      <c r="J33" s="30" t="s">
        <v>564</v>
      </c>
      <c r="K33" s="22"/>
      <c r="L33" s="22"/>
      <c r="M33" s="22"/>
      <c r="N33" s="22"/>
      <c r="O33" s="22"/>
      <c r="P33" s="22"/>
    </row>
    <row r="34" spans="1:16" ht="39" customHeight="1" x14ac:dyDescent="0.15">
      <c r="A34" s="22"/>
      <c r="B34" s="31"/>
      <c r="C34" s="1187" t="s">
        <v>566</v>
      </c>
      <c r="D34" s="1187"/>
      <c r="E34" s="1188"/>
      <c r="F34" s="32">
        <v>12.18</v>
      </c>
      <c r="G34" s="33">
        <v>9.49</v>
      </c>
      <c r="H34" s="33">
        <v>7.92</v>
      </c>
      <c r="I34" s="33">
        <v>7.81</v>
      </c>
      <c r="J34" s="34">
        <v>6.98</v>
      </c>
      <c r="K34" s="22"/>
      <c r="L34" s="22"/>
      <c r="M34" s="22"/>
      <c r="N34" s="22"/>
      <c r="O34" s="22"/>
      <c r="P34" s="22"/>
    </row>
    <row r="35" spans="1:16" ht="39" customHeight="1" x14ac:dyDescent="0.15">
      <c r="A35" s="22"/>
      <c r="B35" s="35"/>
      <c r="C35" s="1181" t="s">
        <v>567</v>
      </c>
      <c r="D35" s="1182"/>
      <c r="E35" s="1183"/>
      <c r="F35" s="36">
        <v>6.09</v>
      </c>
      <c r="G35" s="37">
        <v>6.02</v>
      </c>
      <c r="H35" s="37">
        <v>5.9</v>
      </c>
      <c r="I35" s="37">
        <v>5.85</v>
      </c>
      <c r="J35" s="38">
        <v>5.59</v>
      </c>
      <c r="K35" s="22"/>
      <c r="L35" s="22"/>
      <c r="M35" s="22"/>
      <c r="N35" s="22"/>
      <c r="O35" s="22"/>
      <c r="P35" s="22"/>
    </row>
    <row r="36" spans="1:16" ht="39" customHeight="1" x14ac:dyDescent="0.15">
      <c r="A36" s="22"/>
      <c r="B36" s="35"/>
      <c r="C36" s="1181" t="s">
        <v>568</v>
      </c>
      <c r="D36" s="1182"/>
      <c r="E36" s="1183"/>
      <c r="F36" s="36">
        <v>3.57</v>
      </c>
      <c r="G36" s="37">
        <v>4.3600000000000003</v>
      </c>
      <c r="H36" s="37">
        <v>2.96</v>
      </c>
      <c r="I36" s="37">
        <v>5.38</v>
      </c>
      <c r="J36" s="38">
        <v>4.78</v>
      </c>
      <c r="K36" s="22"/>
      <c r="L36" s="22"/>
      <c r="M36" s="22"/>
      <c r="N36" s="22"/>
      <c r="O36" s="22"/>
      <c r="P36" s="22"/>
    </row>
    <row r="37" spans="1:16" ht="39" customHeight="1" x14ac:dyDescent="0.15">
      <c r="A37" s="22"/>
      <c r="B37" s="35"/>
      <c r="C37" s="1181" t="s">
        <v>569</v>
      </c>
      <c r="D37" s="1182"/>
      <c r="E37" s="1183"/>
      <c r="F37" s="36">
        <v>3.56</v>
      </c>
      <c r="G37" s="37">
        <v>3.59</v>
      </c>
      <c r="H37" s="37">
        <v>3.54</v>
      </c>
      <c r="I37" s="37">
        <v>3.77</v>
      </c>
      <c r="J37" s="38">
        <v>3.73</v>
      </c>
      <c r="K37" s="22"/>
      <c r="L37" s="22"/>
      <c r="M37" s="22"/>
      <c r="N37" s="22"/>
      <c r="O37" s="22"/>
      <c r="P37" s="22"/>
    </row>
    <row r="38" spans="1:16" ht="39" customHeight="1" x14ac:dyDescent="0.15">
      <c r="A38" s="22"/>
      <c r="B38" s="35"/>
      <c r="C38" s="1181" t="s">
        <v>570</v>
      </c>
      <c r="D38" s="1182"/>
      <c r="E38" s="1183"/>
      <c r="F38" s="36">
        <v>0.6</v>
      </c>
      <c r="G38" s="37">
        <v>0.42</v>
      </c>
      <c r="H38" s="37">
        <v>0.67</v>
      </c>
      <c r="I38" s="37">
        <v>0.84</v>
      </c>
      <c r="J38" s="38">
        <v>0.92</v>
      </c>
      <c r="K38" s="22"/>
      <c r="L38" s="22"/>
      <c r="M38" s="22"/>
      <c r="N38" s="22"/>
      <c r="O38" s="22"/>
      <c r="P38" s="22"/>
    </row>
    <row r="39" spans="1:16" ht="39" customHeight="1" x14ac:dyDescent="0.15">
      <c r="A39" s="22"/>
      <c r="B39" s="35"/>
      <c r="C39" s="1181" t="s">
        <v>571</v>
      </c>
      <c r="D39" s="1182"/>
      <c r="E39" s="1183"/>
      <c r="F39" s="36">
        <v>0.13</v>
      </c>
      <c r="G39" s="37">
        <v>0.11</v>
      </c>
      <c r="H39" s="37">
        <v>0.12</v>
      </c>
      <c r="I39" s="37">
        <v>0.13</v>
      </c>
      <c r="J39" s="38">
        <v>0.13</v>
      </c>
      <c r="K39" s="22"/>
      <c r="L39" s="22"/>
      <c r="M39" s="22"/>
      <c r="N39" s="22"/>
      <c r="O39" s="22"/>
      <c r="P39" s="22"/>
    </row>
    <row r="40" spans="1:16" ht="39" customHeight="1" x14ac:dyDescent="0.15">
      <c r="A40" s="22"/>
      <c r="B40" s="35"/>
      <c r="C40" s="1181" t="s">
        <v>572</v>
      </c>
      <c r="D40" s="1182"/>
      <c r="E40" s="1183"/>
      <c r="F40" s="36">
        <v>0.04</v>
      </c>
      <c r="G40" s="37">
        <v>0.04</v>
      </c>
      <c r="H40" s="37">
        <v>0.04</v>
      </c>
      <c r="I40" s="37">
        <v>0.04</v>
      </c>
      <c r="J40" s="38">
        <v>0.03</v>
      </c>
      <c r="K40" s="22"/>
      <c r="L40" s="22"/>
      <c r="M40" s="22"/>
      <c r="N40" s="22"/>
      <c r="O40" s="22"/>
      <c r="P40" s="22"/>
    </row>
    <row r="41" spans="1:16" ht="39" customHeight="1" x14ac:dyDescent="0.15">
      <c r="A41" s="22"/>
      <c r="B41" s="35"/>
      <c r="C41" s="1181" t="s">
        <v>573</v>
      </c>
      <c r="D41" s="1182"/>
      <c r="E41" s="1183"/>
      <c r="F41" s="36">
        <v>0.02</v>
      </c>
      <c r="G41" s="37">
        <v>0.02</v>
      </c>
      <c r="H41" s="37">
        <v>0.02</v>
      </c>
      <c r="I41" s="37">
        <v>0.01</v>
      </c>
      <c r="J41" s="38">
        <v>0.01</v>
      </c>
      <c r="K41" s="22"/>
      <c r="L41" s="22"/>
      <c r="M41" s="22"/>
      <c r="N41" s="22"/>
      <c r="O41" s="22"/>
      <c r="P41" s="22"/>
    </row>
    <row r="42" spans="1:16" ht="39" customHeight="1" x14ac:dyDescent="0.15">
      <c r="A42" s="22"/>
      <c r="B42" s="39"/>
      <c r="C42" s="1181" t="s">
        <v>574</v>
      </c>
      <c r="D42" s="1182"/>
      <c r="E42" s="1183"/>
      <c r="F42" s="36" t="s">
        <v>533</v>
      </c>
      <c r="G42" s="37" t="s">
        <v>533</v>
      </c>
      <c r="H42" s="37" t="s">
        <v>533</v>
      </c>
      <c r="I42" s="37" t="s">
        <v>533</v>
      </c>
      <c r="J42" s="38" t="s">
        <v>533</v>
      </c>
      <c r="K42" s="22"/>
      <c r="L42" s="22"/>
      <c r="M42" s="22"/>
      <c r="N42" s="22"/>
      <c r="O42" s="22"/>
      <c r="P42" s="22"/>
    </row>
    <row r="43" spans="1:16" ht="39" customHeight="1" thickBot="1" x14ac:dyDescent="0.2">
      <c r="A43" s="22"/>
      <c r="B43" s="40"/>
      <c r="C43" s="1184" t="s">
        <v>575</v>
      </c>
      <c r="D43" s="1185"/>
      <c r="E43" s="1186"/>
      <c r="F43" s="41">
        <v>0.02</v>
      </c>
      <c r="G43" s="42">
        <v>0.03</v>
      </c>
      <c r="H43" s="42">
        <v>0.04</v>
      </c>
      <c r="I43" s="42">
        <v>0.03</v>
      </c>
      <c r="J43" s="43">
        <v>0.03</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0KP2tzjnpWBx2cmfID6AB2FiuYwekXusSdvxjvOiRpenKNWb7tJSkySiKIdncfiaBBma+wa5GZWK2Ya2Ts7IiQ==" saltValue="lveTWOcARfZl4RKwRdT1e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560</v>
      </c>
      <c r="L44" s="56" t="s">
        <v>561</v>
      </c>
      <c r="M44" s="56" t="s">
        <v>562</v>
      </c>
      <c r="N44" s="56" t="s">
        <v>563</v>
      </c>
      <c r="O44" s="57" t="s">
        <v>564</v>
      </c>
      <c r="P44" s="48"/>
      <c r="Q44" s="48"/>
      <c r="R44" s="48"/>
      <c r="S44" s="48"/>
      <c r="T44" s="48"/>
      <c r="U44" s="48"/>
    </row>
    <row r="45" spans="1:21" ht="30.75" customHeight="1" x14ac:dyDescent="0.15">
      <c r="A45" s="48"/>
      <c r="B45" s="1212" t="s">
        <v>11</v>
      </c>
      <c r="C45" s="1213"/>
      <c r="D45" s="58"/>
      <c r="E45" s="1218" t="s">
        <v>12</v>
      </c>
      <c r="F45" s="1218"/>
      <c r="G45" s="1218"/>
      <c r="H45" s="1218"/>
      <c r="I45" s="1218"/>
      <c r="J45" s="1219"/>
      <c r="K45" s="59">
        <v>3993</v>
      </c>
      <c r="L45" s="60">
        <v>3971</v>
      </c>
      <c r="M45" s="60">
        <v>3744</v>
      </c>
      <c r="N45" s="60">
        <v>3489</v>
      </c>
      <c r="O45" s="61">
        <v>3480</v>
      </c>
      <c r="P45" s="48"/>
      <c r="Q45" s="48"/>
      <c r="R45" s="48"/>
      <c r="S45" s="48"/>
      <c r="T45" s="48"/>
      <c r="U45" s="48"/>
    </row>
    <row r="46" spans="1:21" ht="30.75" customHeight="1" x14ac:dyDescent="0.15">
      <c r="A46" s="48"/>
      <c r="B46" s="1214"/>
      <c r="C46" s="1215"/>
      <c r="D46" s="62"/>
      <c r="E46" s="1191" t="s">
        <v>13</v>
      </c>
      <c r="F46" s="1191"/>
      <c r="G46" s="1191"/>
      <c r="H46" s="1191"/>
      <c r="I46" s="1191"/>
      <c r="J46" s="1192"/>
      <c r="K46" s="63" t="s">
        <v>533</v>
      </c>
      <c r="L46" s="64" t="s">
        <v>533</v>
      </c>
      <c r="M46" s="64" t="s">
        <v>533</v>
      </c>
      <c r="N46" s="64" t="s">
        <v>533</v>
      </c>
      <c r="O46" s="65" t="s">
        <v>533</v>
      </c>
      <c r="P46" s="48"/>
      <c r="Q46" s="48"/>
      <c r="R46" s="48"/>
      <c r="S46" s="48"/>
      <c r="T46" s="48"/>
      <c r="U46" s="48"/>
    </row>
    <row r="47" spans="1:21" ht="30.75" customHeight="1" x14ac:dyDescent="0.15">
      <c r="A47" s="48"/>
      <c r="B47" s="1214"/>
      <c r="C47" s="1215"/>
      <c r="D47" s="62"/>
      <c r="E47" s="1191" t="s">
        <v>14</v>
      </c>
      <c r="F47" s="1191"/>
      <c r="G47" s="1191"/>
      <c r="H47" s="1191"/>
      <c r="I47" s="1191"/>
      <c r="J47" s="1192"/>
      <c r="K47" s="63" t="s">
        <v>533</v>
      </c>
      <c r="L47" s="64" t="s">
        <v>533</v>
      </c>
      <c r="M47" s="64" t="s">
        <v>533</v>
      </c>
      <c r="N47" s="64" t="s">
        <v>533</v>
      </c>
      <c r="O47" s="65" t="s">
        <v>533</v>
      </c>
      <c r="P47" s="48"/>
      <c r="Q47" s="48"/>
      <c r="R47" s="48"/>
      <c r="S47" s="48"/>
      <c r="T47" s="48"/>
      <c r="U47" s="48"/>
    </row>
    <row r="48" spans="1:21" ht="30.75" customHeight="1" x14ac:dyDescent="0.15">
      <c r="A48" s="48"/>
      <c r="B48" s="1214"/>
      <c r="C48" s="1215"/>
      <c r="D48" s="62"/>
      <c r="E48" s="1191" t="s">
        <v>15</v>
      </c>
      <c r="F48" s="1191"/>
      <c r="G48" s="1191"/>
      <c r="H48" s="1191"/>
      <c r="I48" s="1191"/>
      <c r="J48" s="1192"/>
      <c r="K48" s="63">
        <v>275</v>
      </c>
      <c r="L48" s="64">
        <v>248</v>
      </c>
      <c r="M48" s="64">
        <v>271</v>
      </c>
      <c r="N48" s="64">
        <v>213</v>
      </c>
      <c r="O48" s="65">
        <v>259</v>
      </c>
      <c r="P48" s="48"/>
      <c r="Q48" s="48"/>
      <c r="R48" s="48"/>
      <c r="S48" s="48"/>
      <c r="T48" s="48"/>
      <c r="U48" s="48"/>
    </row>
    <row r="49" spans="1:21" ht="30.75" customHeight="1" x14ac:dyDescent="0.15">
      <c r="A49" s="48"/>
      <c r="B49" s="1214"/>
      <c r="C49" s="1215"/>
      <c r="D49" s="62"/>
      <c r="E49" s="1191" t="s">
        <v>16</v>
      </c>
      <c r="F49" s="1191"/>
      <c r="G49" s="1191"/>
      <c r="H49" s="1191"/>
      <c r="I49" s="1191"/>
      <c r="J49" s="1192"/>
      <c r="K49" s="63">
        <v>77</v>
      </c>
      <c r="L49" s="64">
        <v>73</v>
      </c>
      <c r="M49" s="64">
        <v>72</v>
      </c>
      <c r="N49" s="64">
        <v>70</v>
      </c>
      <c r="O49" s="65">
        <v>77</v>
      </c>
      <c r="P49" s="48"/>
      <c r="Q49" s="48"/>
      <c r="R49" s="48"/>
      <c r="S49" s="48"/>
      <c r="T49" s="48"/>
      <c r="U49" s="48"/>
    </row>
    <row r="50" spans="1:21" ht="30.75" customHeight="1" x14ac:dyDescent="0.15">
      <c r="A50" s="48"/>
      <c r="B50" s="1214"/>
      <c r="C50" s="1215"/>
      <c r="D50" s="62"/>
      <c r="E50" s="1191" t="s">
        <v>17</v>
      </c>
      <c r="F50" s="1191"/>
      <c r="G50" s="1191"/>
      <c r="H50" s="1191"/>
      <c r="I50" s="1191"/>
      <c r="J50" s="1192"/>
      <c r="K50" s="63">
        <v>121</v>
      </c>
      <c r="L50" s="64">
        <v>124</v>
      </c>
      <c r="M50" s="64">
        <v>69</v>
      </c>
      <c r="N50" s="64">
        <v>72</v>
      </c>
      <c r="O50" s="65">
        <v>30</v>
      </c>
      <c r="P50" s="48"/>
      <c r="Q50" s="48"/>
      <c r="R50" s="48"/>
      <c r="S50" s="48"/>
      <c r="T50" s="48"/>
      <c r="U50" s="48"/>
    </row>
    <row r="51" spans="1:21" ht="30.75" customHeight="1" x14ac:dyDescent="0.15">
      <c r="A51" s="48"/>
      <c r="B51" s="1216"/>
      <c r="C51" s="1217"/>
      <c r="D51" s="66"/>
      <c r="E51" s="1191" t="s">
        <v>18</v>
      </c>
      <c r="F51" s="1191"/>
      <c r="G51" s="1191"/>
      <c r="H51" s="1191"/>
      <c r="I51" s="1191"/>
      <c r="J51" s="1192"/>
      <c r="K51" s="63" t="s">
        <v>533</v>
      </c>
      <c r="L51" s="64" t="s">
        <v>533</v>
      </c>
      <c r="M51" s="64" t="s">
        <v>533</v>
      </c>
      <c r="N51" s="64" t="s">
        <v>533</v>
      </c>
      <c r="O51" s="65" t="s">
        <v>533</v>
      </c>
      <c r="P51" s="48"/>
      <c r="Q51" s="48"/>
      <c r="R51" s="48"/>
      <c r="S51" s="48"/>
      <c r="T51" s="48"/>
      <c r="U51" s="48"/>
    </row>
    <row r="52" spans="1:21" ht="30.75" customHeight="1" x14ac:dyDescent="0.15">
      <c r="A52" s="48"/>
      <c r="B52" s="1189" t="s">
        <v>19</v>
      </c>
      <c r="C52" s="1190"/>
      <c r="D52" s="66"/>
      <c r="E52" s="1191" t="s">
        <v>20</v>
      </c>
      <c r="F52" s="1191"/>
      <c r="G52" s="1191"/>
      <c r="H52" s="1191"/>
      <c r="I52" s="1191"/>
      <c r="J52" s="1192"/>
      <c r="K52" s="63">
        <v>2646</v>
      </c>
      <c r="L52" s="64">
        <v>2689</v>
      </c>
      <c r="M52" s="64">
        <v>2536</v>
      </c>
      <c r="N52" s="64">
        <v>2197</v>
      </c>
      <c r="O52" s="65">
        <v>2150</v>
      </c>
      <c r="P52" s="48"/>
      <c r="Q52" s="48"/>
      <c r="R52" s="48"/>
      <c r="S52" s="48"/>
      <c r="T52" s="48"/>
      <c r="U52" s="48"/>
    </row>
    <row r="53" spans="1:21" ht="30.75" customHeight="1" thickBot="1" x14ac:dyDescent="0.2">
      <c r="A53" s="48"/>
      <c r="B53" s="1193" t="s">
        <v>21</v>
      </c>
      <c r="C53" s="1194"/>
      <c r="D53" s="67"/>
      <c r="E53" s="1195" t="s">
        <v>22</v>
      </c>
      <c r="F53" s="1195"/>
      <c r="G53" s="1195"/>
      <c r="H53" s="1195"/>
      <c r="I53" s="1195"/>
      <c r="J53" s="1196"/>
      <c r="K53" s="68">
        <v>1820</v>
      </c>
      <c r="L53" s="69">
        <v>1727</v>
      </c>
      <c r="M53" s="69">
        <v>1620</v>
      </c>
      <c r="N53" s="69">
        <v>1647</v>
      </c>
      <c r="O53" s="70">
        <v>1696</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t="s">
        <v>24</v>
      </c>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25</v>
      </c>
      <c r="C56" s="73"/>
      <c r="D56" s="73"/>
      <c r="E56" s="73"/>
      <c r="F56" s="73"/>
      <c r="G56" s="73"/>
      <c r="H56" s="73"/>
      <c r="I56" s="73"/>
      <c r="J56" s="73"/>
      <c r="K56" s="74"/>
      <c r="L56" s="74"/>
      <c r="M56" s="74"/>
      <c r="N56" s="74"/>
      <c r="O56" s="75" t="s">
        <v>576</v>
      </c>
      <c r="P56" s="48"/>
      <c r="Q56" s="48"/>
      <c r="R56" s="48"/>
      <c r="S56" s="48"/>
      <c r="T56" s="48"/>
      <c r="U56" s="48"/>
    </row>
    <row r="57" spans="1:21" ht="31.5" customHeight="1" thickBot="1" x14ac:dyDescent="0.2">
      <c r="A57" s="48"/>
      <c r="B57" s="76"/>
      <c r="C57" s="77"/>
      <c r="D57" s="77"/>
      <c r="E57" s="78"/>
      <c r="F57" s="78"/>
      <c r="G57" s="78"/>
      <c r="H57" s="78"/>
      <c r="I57" s="78"/>
      <c r="J57" s="79" t="s">
        <v>2</v>
      </c>
      <c r="K57" s="80" t="s">
        <v>577</v>
      </c>
      <c r="L57" s="81" t="s">
        <v>578</v>
      </c>
      <c r="M57" s="81" t="s">
        <v>579</v>
      </c>
      <c r="N57" s="81" t="s">
        <v>580</v>
      </c>
      <c r="O57" s="82" t="s">
        <v>581</v>
      </c>
      <c r="P57" s="48"/>
      <c r="Q57" s="48"/>
      <c r="R57" s="48"/>
      <c r="S57" s="48"/>
      <c r="T57" s="48"/>
      <c r="U57" s="48"/>
    </row>
    <row r="58" spans="1:21" ht="31.5" customHeight="1" x14ac:dyDescent="0.15">
      <c r="B58" s="1197" t="s">
        <v>26</v>
      </c>
      <c r="C58" s="1198"/>
      <c r="D58" s="1203" t="s">
        <v>27</v>
      </c>
      <c r="E58" s="1204"/>
      <c r="F58" s="1204"/>
      <c r="G58" s="1204"/>
      <c r="H58" s="1204"/>
      <c r="I58" s="1204"/>
      <c r="J58" s="1205"/>
      <c r="K58" s="83" t="s">
        <v>597</v>
      </c>
      <c r="L58" s="84" t="s">
        <v>597</v>
      </c>
      <c r="M58" s="84" t="s">
        <v>597</v>
      </c>
      <c r="N58" s="84" t="s">
        <v>597</v>
      </c>
      <c r="O58" s="85" t="s">
        <v>597</v>
      </c>
    </row>
    <row r="59" spans="1:21" ht="31.5" customHeight="1" x14ac:dyDescent="0.15">
      <c r="B59" s="1199"/>
      <c r="C59" s="1200"/>
      <c r="D59" s="1206" t="s">
        <v>28</v>
      </c>
      <c r="E59" s="1207"/>
      <c r="F59" s="1207"/>
      <c r="G59" s="1207"/>
      <c r="H59" s="1207"/>
      <c r="I59" s="1207"/>
      <c r="J59" s="1208"/>
      <c r="K59" s="86" t="s">
        <v>597</v>
      </c>
      <c r="L59" s="87" t="s">
        <v>597</v>
      </c>
      <c r="M59" s="87" t="s">
        <v>597</v>
      </c>
      <c r="N59" s="87" t="s">
        <v>597</v>
      </c>
      <c r="O59" s="88" t="s">
        <v>597</v>
      </c>
    </row>
    <row r="60" spans="1:21" ht="31.5" customHeight="1" thickBot="1" x14ac:dyDescent="0.2">
      <c r="B60" s="1201"/>
      <c r="C60" s="1202"/>
      <c r="D60" s="1209" t="s">
        <v>29</v>
      </c>
      <c r="E60" s="1210"/>
      <c r="F60" s="1210"/>
      <c r="G60" s="1210"/>
      <c r="H60" s="1210"/>
      <c r="I60" s="1210"/>
      <c r="J60" s="1211"/>
      <c r="K60" s="89" t="s">
        <v>597</v>
      </c>
      <c r="L60" s="90" t="s">
        <v>597</v>
      </c>
      <c r="M60" s="90" t="s">
        <v>597</v>
      </c>
      <c r="N60" s="90" t="s">
        <v>597</v>
      </c>
      <c r="O60" s="91" t="s">
        <v>597</v>
      </c>
    </row>
    <row r="61" spans="1:21" ht="24" customHeight="1" x14ac:dyDescent="0.15">
      <c r="B61" s="92"/>
      <c r="C61" s="92"/>
      <c r="D61" s="93" t="s">
        <v>30</v>
      </c>
      <c r="E61" s="94"/>
      <c r="F61" s="94"/>
      <c r="G61" s="94"/>
      <c r="H61" s="94"/>
      <c r="I61" s="94"/>
      <c r="J61" s="94"/>
      <c r="K61" s="94"/>
      <c r="L61" s="94"/>
      <c r="M61" s="94"/>
      <c r="N61" s="94"/>
      <c r="O61" s="94"/>
    </row>
    <row r="62" spans="1:21" ht="24" customHeight="1" x14ac:dyDescent="0.15">
      <c r="B62" s="95"/>
      <c r="C62" s="95"/>
      <c r="D62" s="93" t="s">
        <v>31</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cJCnb/sHTgVbbLa1xj8GOe134csxVN9c7zdK+Sxahx6QJ1M7Nhqg65sY/CVTAyh/yPSIiQoyd46dS1rzqCwfqg==" saltValue="KZCDgFgkHHVfYqg0FbT0ng=="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9</v>
      </c>
    </row>
    <row r="40" spans="2:13" ht="27.75" customHeight="1" thickBot="1" x14ac:dyDescent="0.2">
      <c r="B40" s="98" t="s">
        <v>10</v>
      </c>
      <c r="C40" s="99"/>
      <c r="D40" s="99"/>
      <c r="E40" s="100"/>
      <c r="F40" s="100"/>
      <c r="G40" s="100"/>
      <c r="H40" s="101" t="s">
        <v>2</v>
      </c>
      <c r="I40" s="102" t="s">
        <v>560</v>
      </c>
      <c r="J40" s="103" t="s">
        <v>561</v>
      </c>
      <c r="K40" s="103" t="s">
        <v>562</v>
      </c>
      <c r="L40" s="103" t="s">
        <v>563</v>
      </c>
      <c r="M40" s="104" t="s">
        <v>564</v>
      </c>
    </row>
    <row r="41" spans="2:13" ht="27.75" customHeight="1" x14ac:dyDescent="0.15">
      <c r="B41" s="1232" t="s">
        <v>32</v>
      </c>
      <c r="C41" s="1233"/>
      <c r="D41" s="105"/>
      <c r="E41" s="1234" t="s">
        <v>33</v>
      </c>
      <c r="F41" s="1234"/>
      <c r="G41" s="1234"/>
      <c r="H41" s="1235"/>
      <c r="I41" s="355">
        <v>44013</v>
      </c>
      <c r="J41" s="356">
        <v>41776</v>
      </c>
      <c r="K41" s="356">
        <v>39997</v>
      </c>
      <c r="L41" s="356">
        <v>38770</v>
      </c>
      <c r="M41" s="357">
        <v>36978</v>
      </c>
    </row>
    <row r="42" spans="2:13" ht="27.75" customHeight="1" x14ac:dyDescent="0.15">
      <c r="B42" s="1222"/>
      <c r="C42" s="1223"/>
      <c r="D42" s="106"/>
      <c r="E42" s="1226" t="s">
        <v>34</v>
      </c>
      <c r="F42" s="1226"/>
      <c r="G42" s="1226"/>
      <c r="H42" s="1227"/>
      <c r="I42" s="358">
        <v>967</v>
      </c>
      <c r="J42" s="359">
        <v>843</v>
      </c>
      <c r="K42" s="359">
        <v>719</v>
      </c>
      <c r="L42" s="359">
        <v>610</v>
      </c>
      <c r="M42" s="360">
        <v>502</v>
      </c>
    </row>
    <row r="43" spans="2:13" ht="27.75" customHeight="1" x14ac:dyDescent="0.15">
      <c r="B43" s="1222"/>
      <c r="C43" s="1223"/>
      <c r="D43" s="106"/>
      <c r="E43" s="1226" t="s">
        <v>35</v>
      </c>
      <c r="F43" s="1226"/>
      <c r="G43" s="1226"/>
      <c r="H43" s="1227"/>
      <c r="I43" s="358">
        <v>4534</v>
      </c>
      <c r="J43" s="359">
        <v>4200</v>
      </c>
      <c r="K43" s="359">
        <v>3750</v>
      </c>
      <c r="L43" s="359">
        <v>3220</v>
      </c>
      <c r="M43" s="360">
        <v>3141</v>
      </c>
    </row>
    <row r="44" spans="2:13" ht="27.75" customHeight="1" x14ac:dyDescent="0.15">
      <c r="B44" s="1222"/>
      <c r="C44" s="1223"/>
      <c r="D44" s="106"/>
      <c r="E44" s="1226" t="s">
        <v>36</v>
      </c>
      <c r="F44" s="1226"/>
      <c r="G44" s="1226"/>
      <c r="H44" s="1227"/>
      <c r="I44" s="358">
        <v>628</v>
      </c>
      <c r="J44" s="359">
        <v>584</v>
      </c>
      <c r="K44" s="359">
        <v>561</v>
      </c>
      <c r="L44" s="359">
        <v>557</v>
      </c>
      <c r="M44" s="360">
        <v>539</v>
      </c>
    </row>
    <row r="45" spans="2:13" ht="27.75" customHeight="1" x14ac:dyDescent="0.15">
      <c r="B45" s="1222"/>
      <c r="C45" s="1223"/>
      <c r="D45" s="106"/>
      <c r="E45" s="1226" t="s">
        <v>37</v>
      </c>
      <c r="F45" s="1226"/>
      <c r="G45" s="1226"/>
      <c r="H45" s="1227"/>
      <c r="I45" s="358">
        <v>134</v>
      </c>
      <c r="J45" s="359">
        <v>2</v>
      </c>
      <c r="K45" s="359" t="s">
        <v>533</v>
      </c>
      <c r="L45" s="359" t="s">
        <v>533</v>
      </c>
      <c r="M45" s="360">
        <v>63</v>
      </c>
    </row>
    <row r="46" spans="2:13" ht="27.75" customHeight="1" x14ac:dyDescent="0.15">
      <c r="B46" s="1222"/>
      <c r="C46" s="1223"/>
      <c r="D46" s="107"/>
      <c r="E46" s="1226" t="s">
        <v>38</v>
      </c>
      <c r="F46" s="1226"/>
      <c r="G46" s="1226"/>
      <c r="H46" s="1227"/>
      <c r="I46" s="358" t="s">
        <v>533</v>
      </c>
      <c r="J46" s="359" t="s">
        <v>533</v>
      </c>
      <c r="K46" s="359" t="s">
        <v>533</v>
      </c>
      <c r="L46" s="359" t="s">
        <v>533</v>
      </c>
      <c r="M46" s="360" t="s">
        <v>533</v>
      </c>
    </row>
    <row r="47" spans="2:13" ht="27.75" customHeight="1" x14ac:dyDescent="0.15">
      <c r="B47" s="1222"/>
      <c r="C47" s="1223"/>
      <c r="D47" s="108"/>
      <c r="E47" s="1236" t="s">
        <v>39</v>
      </c>
      <c r="F47" s="1237"/>
      <c r="G47" s="1237"/>
      <c r="H47" s="1238"/>
      <c r="I47" s="358" t="s">
        <v>533</v>
      </c>
      <c r="J47" s="359" t="s">
        <v>533</v>
      </c>
      <c r="K47" s="359" t="s">
        <v>533</v>
      </c>
      <c r="L47" s="359" t="s">
        <v>533</v>
      </c>
      <c r="M47" s="360" t="s">
        <v>533</v>
      </c>
    </row>
    <row r="48" spans="2:13" ht="27.75" customHeight="1" x14ac:dyDescent="0.15">
      <c r="B48" s="1222"/>
      <c r="C48" s="1223"/>
      <c r="D48" s="106"/>
      <c r="E48" s="1226" t="s">
        <v>40</v>
      </c>
      <c r="F48" s="1226"/>
      <c r="G48" s="1226"/>
      <c r="H48" s="1227"/>
      <c r="I48" s="358" t="s">
        <v>533</v>
      </c>
      <c r="J48" s="359" t="s">
        <v>533</v>
      </c>
      <c r="K48" s="359" t="s">
        <v>533</v>
      </c>
      <c r="L48" s="359" t="s">
        <v>533</v>
      </c>
      <c r="M48" s="360" t="s">
        <v>533</v>
      </c>
    </row>
    <row r="49" spans="2:13" ht="27.75" customHeight="1" x14ac:dyDescent="0.15">
      <c r="B49" s="1224"/>
      <c r="C49" s="1225"/>
      <c r="D49" s="106"/>
      <c r="E49" s="1226" t="s">
        <v>41</v>
      </c>
      <c r="F49" s="1226"/>
      <c r="G49" s="1226"/>
      <c r="H49" s="1227"/>
      <c r="I49" s="358" t="s">
        <v>533</v>
      </c>
      <c r="J49" s="359" t="s">
        <v>533</v>
      </c>
      <c r="K49" s="359" t="s">
        <v>533</v>
      </c>
      <c r="L49" s="359" t="s">
        <v>533</v>
      </c>
      <c r="M49" s="360" t="s">
        <v>533</v>
      </c>
    </row>
    <row r="50" spans="2:13" ht="27.75" customHeight="1" x14ac:dyDescent="0.15">
      <c r="B50" s="1220" t="s">
        <v>42</v>
      </c>
      <c r="C50" s="1221"/>
      <c r="D50" s="109"/>
      <c r="E50" s="1226" t="s">
        <v>43</v>
      </c>
      <c r="F50" s="1226"/>
      <c r="G50" s="1226"/>
      <c r="H50" s="1227"/>
      <c r="I50" s="358">
        <v>4703</v>
      </c>
      <c r="J50" s="359">
        <v>5072</v>
      </c>
      <c r="K50" s="359">
        <v>5573</v>
      </c>
      <c r="L50" s="359">
        <v>6430</v>
      </c>
      <c r="M50" s="360">
        <v>6861</v>
      </c>
    </row>
    <row r="51" spans="2:13" ht="27.75" customHeight="1" x14ac:dyDescent="0.15">
      <c r="B51" s="1222"/>
      <c r="C51" s="1223"/>
      <c r="D51" s="106"/>
      <c r="E51" s="1226" t="s">
        <v>44</v>
      </c>
      <c r="F51" s="1226"/>
      <c r="G51" s="1226"/>
      <c r="H51" s="1227"/>
      <c r="I51" s="358">
        <v>8162</v>
      </c>
      <c r="J51" s="359">
        <v>7732</v>
      </c>
      <c r="K51" s="359">
        <v>7350</v>
      </c>
      <c r="L51" s="359">
        <v>7145</v>
      </c>
      <c r="M51" s="360">
        <v>6539</v>
      </c>
    </row>
    <row r="52" spans="2:13" ht="27.75" customHeight="1" x14ac:dyDescent="0.15">
      <c r="B52" s="1224"/>
      <c r="C52" s="1225"/>
      <c r="D52" s="106"/>
      <c r="E52" s="1226" t="s">
        <v>45</v>
      </c>
      <c r="F52" s="1226"/>
      <c r="G52" s="1226"/>
      <c r="H52" s="1227"/>
      <c r="I52" s="358">
        <v>18738</v>
      </c>
      <c r="J52" s="359">
        <v>17809</v>
      </c>
      <c r="K52" s="359">
        <v>17055</v>
      </c>
      <c r="L52" s="359">
        <v>16612</v>
      </c>
      <c r="M52" s="360">
        <v>15706</v>
      </c>
    </row>
    <row r="53" spans="2:13" ht="27.75" customHeight="1" thickBot="1" x14ac:dyDescent="0.2">
      <c r="B53" s="1228" t="s">
        <v>46</v>
      </c>
      <c r="C53" s="1229"/>
      <c r="D53" s="110"/>
      <c r="E53" s="1230" t="s">
        <v>47</v>
      </c>
      <c r="F53" s="1230"/>
      <c r="G53" s="1230"/>
      <c r="H53" s="1231"/>
      <c r="I53" s="361">
        <v>18673</v>
      </c>
      <c r="J53" s="362">
        <v>16792</v>
      </c>
      <c r="K53" s="362">
        <v>15049</v>
      </c>
      <c r="L53" s="362">
        <v>12971</v>
      </c>
      <c r="M53" s="363">
        <v>12117</v>
      </c>
    </row>
    <row r="54" spans="2:13" ht="27.75" customHeight="1" x14ac:dyDescent="0.15">
      <c r="B54" s="111" t="s">
        <v>48</v>
      </c>
      <c r="C54" s="112"/>
      <c r="D54" s="112"/>
      <c r="E54" s="113"/>
      <c r="F54" s="113"/>
      <c r="G54" s="113"/>
      <c r="H54" s="113"/>
      <c r="I54" s="114"/>
      <c r="J54" s="114"/>
      <c r="K54" s="114"/>
      <c r="L54" s="114"/>
      <c r="M54" s="114"/>
    </row>
    <row r="55" spans="2:13" x14ac:dyDescent="0.15"/>
  </sheetData>
  <sheetProtection algorithmName="SHA-512" hashValue="QcnJ19nhWkcPgOqiA9R3ihr6ko4wYnhQk4rVqNBHrs7PJ7ADgYgWNT4/+dtVOunMPCAf62JaxKasPaLmKCVSkw==" saltValue="OiAQHLQL1ZOu3+QhcDvSS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58"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49</v>
      </c>
    </row>
    <row r="54" spans="2:8" ht="29.25" customHeight="1" thickBot="1" x14ac:dyDescent="0.25">
      <c r="B54" s="116" t="s">
        <v>1</v>
      </c>
      <c r="C54" s="117"/>
      <c r="D54" s="117"/>
      <c r="E54" s="118" t="s">
        <v>2</v>
      </c>
      <c r="F54" s="119" t="s">
        <v>562</v>
      </c>
      <c r="G54" s="119" t="s">
        <v>563</v>
      </c>
      <c r="H54" s="120" t="s">
        <v>564</v>
      </c>
    </row>
    <row r="55" spans="2:8" ht="52.5" customHeight="1" x14ac:dyDescent="0.15">
      <c r="B55" s="121"/>
      <c r="C55" s="1247" t="s">
        <v>50</v>
      </c>
      <c r="D55" s="1247"/>
      <c r="E55" s="1248"/>
      <c r="F55" s="122">
        <v>1673</v>
      </c>
      <c r="G55" s="122">
        <v>2007</v>
      </c>
      <c r="H55" s="123">
        <v>2107</v>
      </c>
    </row>
    <row r="56" spans="2:8" ht="52.5" customHeight="1" x14ac:dyDescent="0.15">
      <c r="B56" s="124"/>
      <c r="C56" s="1249" t="s">
        <v>51</v>
      </c>
      <c r="D56" s="1249"/>
      <c r="E56" s="1250"/>
      <c r="F56" s="125">
        <v>2865</v>
      </c>
      <c r="G56" s="125">
        <v>3354</v>
      </c>
      <c r="H56" s="126">
        <v>3689</v>
      </c>
    </row>
    <row r="57" spans="2:8" ht="53.25" customHeight="1" x14ac:dyDescent="0.15">
      <c r="B57" s="124"/>
      <c r="C57" s="1251" t="s">
        <v>52</v>
      </c>
      <c r="D57" s="1251"/>
      <c r="E57" s="1252"/>
      <c r="F57" s="127">
        <v>630</v>
      </c>
      <c r="G57" s="127">
        <v>663</v>
      </c>
      <c r="H57" s="128">
        <v>637</v>
      </c>
    </row>
    <row r="58" spans="2:8" ht="45.75" customHeight="1" x14ac:dyDescent="0.15">
      <c r="B58" s="129"/>
      <c r="C58" s="1239" t="s">
        <v>589</v>
      </c>
      <c r="D58" s="1240"/>
      <c r="E58" s="1241"/>
      <c r="F58" s="130">
        <v>317</v>
      </c>
      <c r="G58" s="130">
        <v>306</v>
      </c>
      <c r="H58" s="131">
        <v>277</v>
      </c>
    </row>
    <row r="59" spans="2:8" ht="45.75" customHeight="1" x14ac:dyDescent="0.15">
      <c r="B59" s="129"/>
      <c r="C59" s="1239" t="s">
        <v>590</v>
      </c>
      <c r="D59" s="1240"/>
      <c r="E59" s="1241"/>
      <c r="F59" s="130">
        <v>219</v>
      </c>
      <c r="G59" s="130">
        <v>269</v>
      </c>
      <c r="H59" s="131">
        <v>265</v>
      </c>
    </row>
    <row r="60" spans="2:8" ht="45.75" customHeight="1" x14ac:dyDescent="0.15">
      <c r="B60" s="129"/>
      <c r="C60" s="1239" t="s">
        <v>591</v>
      </c>
      <c r="D60" s="1240"/>
      <c r="E60" s="1241"/>
      <c r="F60" s="130">
        <v>54</v>
      </c>
      <c r="G60" s="130">
        <v>44</v>
      </c>
      <c r="H60" s="131">
        <v>46</v>
      </c>
    </row>
    <row r="61" spans="2:8" ht="45.75" customHeight="1" x14ac:dyDescent="0.15">
      <c r="B61" s="129"/>
      <c r="C61" s="1239" t="s">
        <v>592</v>
      </c>
      <c r="D61" s="1240"/>
      <c r="E61" s="1241"/>
      <c r="F61" s="130">
        <v>5</v>
      </c>
      <c r="G61" s="130">
        <v>10</v>
      </c>
      <c r="H61" s="131">
        <v>18</v>
      </c>
    </row>
    <row r="62" spans="2:8" ht="45.75" customHeight="1" thickBot="1" x14ac:dyDescent="0.2">
      <c r="B62" s="132"/>
      <c r="C62" s="1242" t="s">
        <v>593</v>
      </c>
      <c r="D62" s="1243"/>
      <c r="E62" s="1244"/>
      <c r="F62" s="133">
        <v>18</v>
      </c>
      <c r="G62" s="133">
        <v>18</v>
      </c>
      <c r="H62" s="134">
        <v>18</v>
      </c>
    </row>
    <row r="63" spans="2:8" ht="52.5" customHeight="1" thickBot="1" x14ac:dyDescent="0.2">
      <c r="B63" s="135"/>
      <c r="C63" s="1245" t="s">
        <v>53</v>
      </c>
      <c r="D63" s="1245"/>
      <c r="E63" s="1246"/>
      <c r="F63" s="136">
        <v>5168</v>
      </c>
      <c r="G63" s="136">
        <v>6024</v>
      </c>
      <c r="H63" s="137">
        <v>6433</v>
      </c>
    </row>
    <row r="64" spans="2:8" x14ac:dyDescent="0.15"/>
  </sheetData>
  <sheetProtection algorithmName="SHA-512" hashValue="PemwQGPFGrrJL+Y4F90b/tl6Bam6gxeV7A6CuEzZGlnpQOanSmL3JDK9BfeY9TaOZSt8yORp0gDATW9oUVp0lA==" saltValue="IWBA6dO9J4eeD0xCmhJcu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7CF90-C034-4020-BC65-0C6538682865}">
  <sheetPr>
    <pageSetUpPr fitToPage="1"/>
  </sheetPr>
  <dimension ref="A1:DE85"/>
  <sheetViews>
    <sheetView showGridLines="0" topLeftCell="R16" zoomScale="70" zoomScaleNormal="70" zoomScaleSheetLayoutView="55" workbookViewId="0"/>
  </sheetViews>
  <sheetFormatPr defaultColWidth="0" defaultRowHeight="13.5" customHeight="1" zeroHeight="1" x14ac:dyDescent="0.15"/>
  <cols>
    <col min="1" max="1" width="6.375" style="366" customWidth="1"/>
    <col min="2" max="107" width="2.5" style="366" customWidth="1"/>
    <col min="108" max="108" width="6.125" style="373" customWidth="1"/>
    <col min="109" max="109" width="5.875" style="372" customWidth="1"/>
    <col min="110" max="16384" width="8.625" style="366" hidden="1"/>
  </cols>
  <sheetData>
    <row r="1" spans="1:109" ht="42.75" customHeight="1" x14ac:dyDescent="0.15">
      <c r="A1" s="364"/>
      <c r="B1" s="365"/>
      <c r="DD1" s="366"/>
      <c r="DE1" s="366"/>
    </row>
    <row r="2" spans="1:109" ht="25.5" customHeight="1" x14ac:dyDescent="0.15">
      <c r="A2" s="367"/>
      <c r="C2" s="367"/>
      <c r="O2" s="367"/>
      <c r="P2" s="367"/>
      <c r="Q2" s="367"/>
      <c r="R2" s="367"/>
      <c r="S2" s="367"/>
      <c r="T2" s="367"/>
      <c r="U2" s="367"/>
      <c r="V2" s="367"/>
      <c r="W2" s="367"/>
      <c r="X2" s="367"/>
      <c r="Y2" s="367"/>
      <c r="Z2" s="367"/>
      <c r="AA2" s="367"/>
      <c r="AB2" s="367"/>
      <c r="AC2" s="367"/>
      <c r="AD2" s="367"/>
      <c r="AE2" s="367"/>
      <c r="AF2" s="367"/>
      <c r="AG2" s="367"/>
      <c r="AH2" s="367"/>
      <c r="AI2" s="367"/>
      <c r="AU2" s="367"/>
      <c r="BG2" s="367"/>
      <c r="BS2" s="367"/>
      <c r="CE2" s="367"/>
      <c r="CQ2" s="367"/>
      <c r="DD2" s="366"/>
      <c r="DE2" s="366"/>
    </row>
    <row r="3" spans="1:109" ht="25.5" customHeight="1" x14ac:dyDescent="0.15">
      <c r="A3" s="367"/>
      <c r="C3" s="367"/>
      <c r="O3" s="367"/>
      <c r="P3" s="367"/>
      <c r="Q3" s="367"/>
      <c r="R3" s="367"/>
      <c r="S3" s="367"/>
      <c r="T3" s="367"/>
      <c r="U3" s="367"/>
      <c r="V3" s="367"/>
      <c r="W3" s="367"/>
      <c r="X3" s="367"/>
      <c r="Y3" s="367"/>
      <c r="Z3" s="367"/>
      <c r="AA3" s="367"/>
      <c r="AB3" s="367"/>
      <c r="AC3" s="367"/>
      <c r="AD3" s="367"/>
      <c r="AE3" s="367"/>
      <c r="AF3" s="367"/>
      <c r="AG3" s="367"/>
      <c r="AH3" s="367"/>
      <c r="AI3" s="367"/>
      <c r="AU3" s="367"/>
      <c r="BG3" s="367"/>
      <c r="BS3" s="367"/>
      <c r="CE3" s="367"/>
      <c r="CQ3" s="367"/>
      <c r="DD3" s="366"/>
      <c r="DE3" s="366"/>
    </row>
    <row r="4" spans="1:109" s="259" customFormat="1" x14ac:dyDescent="0.15">
      <c r="A4" s="367"/>
      <c r="B4" s="367"/>
      <c r="C4" s="367"/>
      <c r="D4" s="367"/>
      <c r="E4" s="367"/>
      <c r="F4" s="367"/>
      <c r="G4" s="367"/>
      <c r="H4" s="367"/>
      <c r="I4" s="367"/>
      <c r="J4" s="367"/>
      <c r="K4" s="367"/>
      <c r="L4" s="367"/>
      <c r="M4" s="367"/>
      <c r="N4" s="367"/>
      <c r="O4" s="367"/>
      <c r="P4" s="367"/>
      <c r="Q4" s="367"/>
      <c r="R4" s="367"/>
      <c r="S4" s="367"/>
      <c r="T4" s="367"/>
      <c r="U4" s="367"/>
      <c r="V4" s="367"/>
      <c r="W4" s="367"/>
      <c r="X4" s="367"/>
      <c r="Y4" s="367"/>
      <c r="Z4" s="367"/>
      <c r="AA4" s="367"/>
      <c r="AB4" s="367"/>
      <c r="AC4" s="367"/>
      <c r="AD4" s="367"/>
      <c r="AE4" s="367"/>
      <c r="AF4" s="367"/>
      <c r="AG4" s="367"/>
      <c r="AH4" s="367"/>
      <c r="AI4" s="367"/>
      <c r="AJ4" s="367"/>
      <c r="AK4" s="367"/>
      <c r="AL4" s="367"/>
      <c r="AM4" s="367"/>
      <c r="AN4" s="367"/>
      <c r="AO4" s="367"/>
      <c r="AP4" s="367"/>
      <c r="AQ4" s="367"/>
      <c r="AR4" s="367"/>
      <c r="AS4" s="367"/>
      <c r="AT4" s="367"/>
      <c r="AU4" s="367"/>
      <c r="AV4" s="367"/>
      <c r="AW4" s="367"/>
      <c r="AX4" s="367"/>
      <c r="AY4" s="367"/>
      <c r="AZ4" s="367"/>
      <c r="BA4" s="367"/>
      <c r="BB4" s="367"/>
      <c r="BC4" s="367"/>
      <c r="BD4" s="367"/>
      <c r="BE4" s="367"/>
      <c r="BF4" s="367"/>
      <c r="BG4" s="367"/>
      <c r="BH4" s="367"/>
      <c r="BI4" s="367"/>
      <c r="BJ4" s="367"/>
      <c r="BK4" s="367"/>
      <c r="BL4" s="367"/>
      <c r="BM4" s="367"/>
      <c r="BN4" s="367"/>
      <c r="BO4" s="367"/>
      <c r="BP4" s="367"/>
      <c r="BQ4" s="367"/>
      <c r="BR4" s="367"/>
      <c r="BS4" s="367"/>
      <c r="BT4" s="367"/>
      <c r="BU4" s="367"/>
      <c r="BV4" s="367"/>
      <c r="BW4" s="367"/>
      <c r="BX4" s="367"/>
      <c r="BY4" s="367"/>
      <c r="BZ4" s="367"/>
      <c r="CA4" s="367"/>
      <c r="CB4" s="367"/>
      <c r="CC4" s="367"/>
      <c r="CD4" s="367"/>
      <c r="CE4" s="367"/>
      <c r="CF4" s="367"/>
      <c r="CG4" s="367"/>
      <c r="CH4" s="367"/>
      <c r="CI4" s="367"/>
      <c r="CJ4" s="367"/>
      <c r="CK4" s="367"/>
      <c r="CL4" s="367"/>
      <c r="CM4" s="367"/>
      <c r="CN4" s="367"/>
      <c r="CO4" s="367"/>
      <c r="CP4" s="367"/>
      <c r="CQ4" s="367"/>
      <c r="CR4" s="367"/>
      <c r="CS4" s="367"/>
      <c r="CT4" s="367"/>
      <c r="CU4" s="367"/>
      <c r="CV4" s="367"/>
      <c r="CW4" s="367"/>
      <c r="CX4" s="367"/>
      <c r="CY4" s="367"/>
      <c r="CZ4" s="367"/>
      <c r="DA4" s="367"/>
      <c r="DB4" s="367"/>
      <c r="DC4" s="367"/>
      <c r="DD4" s="367"/>
      <c r="DE4" s="367"/>
    </row>
    <row r="5" spans="1:109" s="259" customFormat="1" x14ac:dyDescent="0.15">
      <c r="A5" s="367"/>
      <c r="B5" s="367"/>
      <c r="C5" s="367"/>
      <c r="D5" s="367"/>
      <c r="E5" s="367"/>
      <c r="F5" s="367"/>
      <c r="G5" s="367"/>
      <c r="H5" s="367"/>
      <c r="I5" s="367"/>
      <c r="J5" s="367"/>
      <c r="K5" s="367"/>
      <c r="L5" s="367"/>
      <c r="M5" s="367"/>
      <c r="N5" s="367"/>
      <c r="O5" s="367"/>
      <c r="P5" s="367"/>
      <c r="Q5" s="367"/>
      <c r="R5" s="367"/>
      <c r="S5" s="367"/>
      <c r="T5" s="367"/>
      <c r="U5" s="367"/>
      <c r="V5" s="367"/>
      <c r="W5" s="367"/>
      <c r="X5" s="367"/>
      <c r="Y5" s="367"/>
      <c r="Z5" s="367"/>
      <c r="AA5" s="367"/>
      <c r="AB5" s="367"/>
      <c r="AC5" s="367"/>
      <c r="AD5" s="367"/>
      <c r="AE5" s="367"/>
      <c r="AF5" s="367"/>
      <c r="AG5" s="367"/>
      <c r="AH5" s="367"/>
      <c r="AI5" s="367"/>
      <c r="AJ5" s="367"/>
      <c r="AK5" s="367"/>
      <c r="AL5" s="367"/>
      <c r="AM5" s="367"/>
      <c r="AN5" s="367"/>
      <c r="AO5" s="367"/>
      <c r="AP5" s="367"/>
      <c r="AQ5" s="367"/>
      <c r="AR5" s="367"/>
      <c r="AS5" s="367"/>
      <c r="AT5" s="367"/>
      <c r="AU5" s="367"/>
      <c r="AV5" s="367"/>
      <c r="AW5" s="367"/>
      <c r="AX5" s="367"/>
      <c r="AY5" s="367"/>
      <c r="AZ5" s="367"/>
      <c r="BA5" s="367"/>
      <c r="BB5" s="367"/>
      <c r="BC5" s="367"/>
      <c r="BD5" s="367"/>
      <c r="BE5" s="367"/>
      <c r="BF5" s="367"/>
      <c r="BG5" s="367"/>
      <c r="BH5" s="367"/>
      <c r="BI5" s="367"/>
      <c r="BJ5" s="367"/>
      <c r="BK5" s="367"/>
      <c r="BL5" s="367"/>
      <c r="BM5" s="367"/>
      <c r="BN5" s="367"/>
      <c r="BO5" s="367"/>
      <c r="BP5" s="367"/>
      <c r="BQ5" s="367"/>
      <c r="BR5" s="367"/>
      <c r="BS5" s="367"/>
      <c r="BT5" s="367"/>
      <c r="BU5" s="367"/>
      <c r="BV5" s="367"/>
      <c r="BW5" s="367"/>
      <c r="BX5" s="367"/>
      <c r="BY5" s="367"/>
      <c r="BZ5" s="367"/>
      <c r="CA5" s="367"/>
      <c r="CB5" s="367"/>
      <c r="CC5" s="367"/>
      <c r="CD5" s="367"/>
      <c r="CE5" s="367"/>
      <c r="CF5" s="367"/>
      <c r="CG5" s="367"/>
      <c r="CH5" s="367"/>
      <c r="CI5" s="367"/>
      <c r="CJ5" s="367"/>
      <c r="CK5" s="367"/>
      <c r="CL5" s="367"/>
      <c r="CM5" s="367"/>
      <c r="CN5" s="367"/>
      <c r="CO5" s="367"/>
      <c r="CP5" s="367"/>
      <c r="CQ5" s="367"/>
      <c r="CR5" s="367"/>
      <c r="CS5" s="367"/>
      <c r="CT5" s="367"/>
      <c r="CU5" s="367"/>
      <c r="CV5" s="367"/>
      <c r="CW5" s="367"/>
      <c r="CX5" s="367"/>
      <c r="CY5" s="367"/>
      <c r="CZ5" s="367"/>
      <c r="DA5" s="367"/>
      <c r="DB5" s="367"/>
      <c r="DC5" s="367"/>
      <c r="DD5" s="367"/>
      <c r="DE5" s="367"/>
    </row>
    <row r="6" spans="1:109" s="259" customFormat="1" x14ac:dyDescent="0.15">
      <c r="A6" s="367"/>
      <c r="B6" s="367"/>
      <c r="C6" s="367"/>
      <c r="D6" s="367"/>
      <c r="E6" s="367"/>
      <c r="F6" s="367"/>
      <c r="G6" s="367"/>
      <c r="H6" s="367"/>
      <c r="I6" s="367"/>
      <c r="J6" s="367"/>
      <c r="K6" s="367"/>
      <c r="L6" s="367"/>
      <c r="M6" s="367"/>
      <c r="N6" s="367"/>
      <c r="O6" s="367"/>
      <c r="P6" s="367"/>
      <c r="Q6" s="367"/>
      <c r="R6" s="367"/>
      <c r="S6" s="367"/>
      <c r="T6" s="367"/>
      <c r="U6" s="367"/>
      <c r="V6" s="367"/>
      <c r="W6" s="367"/>
      <c r="X6" s="367"/>
      <c r="Y6" s="367"/>
      <c r="Z6" s="367"/>
      <c r="AA6" s="367"/>
      <c r="AB6" s="367"/>
      <c r="AC6" s="367"/>
      <c r="AD6" s="367"/>
      <c r="AE6" s="367"/>
      <c r="AF6" s="367"/>
      <c r="AG6" s="367"/>
      <c r="AH6" s="367"/>
      <c r="AI6" s="367"/>
      <c r="AJ6" s="367"/>
      <c r="AK6" s="367"/>
      <c r="AL6" s="367"/>
      <c r="AM6" s="367"/>
      <c r="AN6" s="367"/>
      <c r="AO6" s="367"/>
      <c r="AP6" s="367"/>
      <c r="AQ6" s="367"/>
      <c r="AR6" s="367"/>
      <c r="AS6" s="367"/>
      <c r="AT6" s="367"/>
      <c r="AU6" s="367"/>
      <c r="AV6" s="367"/>
      <c r="AW6" s="367"/>
      <c r="AX6" s="367"/>
      <c r="AY6" s="367"/>
      <c r="AZ6" s="367"/>
      <c r="BA6" s="367"/>
      <c r="BB6" s="367"/>
      <c r="BC6" s="367"/>
      <c r="BD6" s="367"/>
      <c r="BE6" s="367"/>
      <c r="BF6" s="367"/>
      <c r="BG6" s="367"/>
      <c r="BH6" s="367"/>
      <c r="BI6" s="367"/>
      <c r="BJ6" s="367"/>
      <c r="BK6" s="367"/>
      <c r="BL6" s="367"/>
      <c r="BM6" s="367"/>
      <c r="BN6" s="367"/>
      <c r="BO6" s="367"/>
      <c r="BP6" s="367"/>
      <c r="BQ6" s="367"/>
      <c r="BR6" s="367"/>
      <c r="BS6" s="367"/>
      <c r="BT6" s="367"/>
      <c r="BU6" s="367"/>
      <c r="BV6" s="367"/>
      <c r="BW6" s="367"/>
      <c r="BX6" s="367"/>
      <c r="BY6" s="367"/>
      <c r="BZ6" s="367"/>
      <c r="CA6" s="367"/>
      <c r="CB6" s="367"/>
      <c r="CC6" s="367"/>
      <c r="CD6" s="367"/>
      <c r="CE6" s="367"/>
      <c r="CF6" s="367"/>
      <c r="CG6" s="367"/>
      <c r="CH6" s="367"/>
      <c r="CI6" s="367"/>
      <c r="CJ6" s="367"/>
      <c r="CK6" s="367"/>
      <c r="CL6" s="367"/>
      <c r="CM6" s="367"/>
      <c r="CN6" s="367"/>
      <c r="CO6" s="367"/>
      <c r="CP6" s="367"/>
      <c r="CQ6" s="367"/>
      <c r="CR6" s="367"/>
      <c r="CS6" s="367"/>
      <c r="CT6" s="367"/>
      <c r="CU6" s="367"/>
      <c r="CV6" s="367"/>
      <c r="CW6" s="367"/>
      <c r="CX6" s="367"/>
      <c r="CY6" s="367"/>
      <c r="CZ6" s="367"/>
      <c r="DA6" s="367"/>
      <c r="DB6" s="367"/>
      <c r="DC6" s="367"/>
      <c r="DD6" s="367"/>
      <c r="DE6" s="367"/>
    </row>
    <row r="7" spans="1:109" s="259" customFormat="1" x14ac:dyDescent="0.15">
      <c r="A7" s="367"/>
      <c r="B7" s="367"/>
      <c r="C7" s="367"/>
      <c r="D7" s="367"/>
      <c r="E7" s="367"/>
      <c r="F7" s="367"/>
      <c r="G7" s="367"/>
      <c r="H7" s="367"/>
      <c r="I7" s="367"/>
      <c r="J7" s="367"/>
      <c r="K7" s="367"/>
      <c r="L7" s="367"/>
      <c r="M7" s="367"/>
      <c r="N7" s="367"/>
      <c r="O7" s="367"/>
      <c r="P7" s="367"/>
      <c r="Q7" s="367"/>
      <c r="R7" s="367"/>
      <c r="S7" s="367"/>
      <c r="T7" s="367"/>
      <c r="U7" s="367"/>
      <c r="V7" s="367"/>
      <c r="W7" s="367"/>
      <c r="X7" s="367"/>
      <c r="Y7" s="367"/>
      <c r="Z7" s="367"/>
      <c r="AA7" s="367"/>
      <c r="AB7" s="367"/>
      <c r="AC7" s="367"/>
      <c r="AD7" s="367"/>
      <c r="AE7" s="367"/>
      <c r="AF7" s="367"/>
      <c r="AG7" s="367"/>
      <c r="AH7" s="367"/>
      <c r="AI7" s="367"/>
      <c r="AJ7" s="367"/>
      <c r="AK7" s="367"/>
      <c r="AL7" s="367"/>
      <c r="AM7" s="367"/>
      <c r="AN7" s="367"/>
      <c r="AO7" s="367"/>
      <c r="AP7" s="367"/>
      <c r="AQ7" s="367"/>
      <c r="AR7" s="367"/>
      <c r="AS7" s="367"/>
      <c r="AT7" s="367"/>
      <c r="AU7" s="367"/>
      <c r="AV7" s="367"/>
      <c r="AW7" s="367"/>
      <c r="AX7" s="367"/>
      <c r="AY7" s="367"/>
      <c r="AZ7" s="367"/>
      <c r="BA7" s="367"/>
      <c r="BB7" s="367"/>
      <c r="BC7" s="367"/>
      <c r="BD7" s="367"/>
      <c r="BE7" s="367"/>
      <c r="BF7" s="367"/>
      <c r="BG7" s="367"/>
      <c r="BH7" s="367"/>
      <c r="BI7" s="367"/>
      <c r="BJ7" s="367"/>
      <c r="BK7" s="367"/>
      <c r="BL7" s="367"/>
      <c r="BM7" s="367"/>
      <c r="BN7" s="367"/>
      <c r="BO7" s="367"/>
      <c r="BP7" s="367"/>
      <c r="BQ7" s="367"/>
      <c r="BR7" s="367"/>
      <c r="BS7" s="367"/>
      <c r="BT7" s="367"/>
      <c r="BU7" s="367"/>
      <c r="BV7" s="367"/>
      <c r="BW7" s="367"/>
      <c r="BX7" s="367"/>
      <c r="BY7" s="367"/>
      <c r="BZ7" s="367"/>
      <c r="CA7" s="367"/>
      <c r="CB7" s="367"/>
      <c r="CC7" s="367"/>
      <c r="CD7" s="367"/>
      <c r="CE7" s="367"/>
      <c r="CF7" s="367"/>
      <c r="CG7" s="367"/>
      <c r="CH7" s="367"/>
      <c r="CI7" s="367"/>
      <c r="CJ7" s="367"/>
      <c r="CK7" s="367"/>
      <c r="CL7" s="367"/>
      <c r="CM7" s="367"/>
      <c r="CN7" s="367"/>
      <c r="CO7" s="367"/>
      <c r="CP7" s="367"/>
      <c r="CQ7" s="367"/>
      <c r="CR7" s="367"/>
      <c r="CS7" s="367"/>
      <c r="CT7" s="367"/>
      <c r="CU7" s="367"/>
      <c r="CV7" s="367"/>
      <c r="CW7" s="367"/>
      <c r="CX7" s="367"/>
      <c r="CY7" s="367"/>
      <c r="CZ7" s="367"/>
      <c r="DA7" s="367"/>
      <c r="DB7" s="367"/>
      <c r="DC7" s="367"/>
      <c r="DD7" s="367"/>
      <c r="DE7" s="367"/>
    </row>
    <row r="8" spans="1:109" s="259" customFormat="1" x14ac:dyDescent="0.15">
      <c r="A8" s="367"/>
      <c r="B8" s="367"/>
      <c r="C8" s="367"/>
      <c r="D8" s="367"/>
      <c r="E8" s="367"/>
      <c r="F8" s="367"/>
      <c r="G8" s="367"/>
      <c r="H8" s="367"/>
      <c r="I8" s="367"/>
      <c r="J8" s="367"/>
      <c r="K8" s="367"/>
      <c r="L8" s="367"/>
      <c r="M8" s="367"/>
      <c r="N8" s="367"/>
      <c r="O8" s="367"/>
      <c r="P8" s="367"/>
      <c r="Q8" s="367"/>
      <c r="R8" s="367"/>
      <c r="S8" s="367"/>
      <c r="T8" s="367"/>
      <c r="U8" s="367"/>
      <c r="V8" s="367"/>
      <c r="W8" s="367"/>
      <c r="X8" s="367"/>
      <c r="Y8" s="367"/>
      <c r="Z8" s="367"/>
      <c r="AA8" s="367"/>
      <c r="AB8" s="367"/>
      <c r="AC8" s="367"/>
      <c r="AD8" s="367"/>
      <c r="AE8" s="367"/>
      <c r="AF8" s="367"/>
      <c r="AG8" s="367"/>
      <c r="AH8" s="367"/>
      <c r="AI8" s="367"/>
      <c r="AJ8" s="367"/>
      <c r="AK8" s="367"/>
      <c r="AL8" s="367"/>
      <c r="AM8" s="367"/>
      <c r="AN8" s="367"/>
      <c r="AO8" s="367"/>
      <c r="AP8" s="367"/>
      <c r="AQ8" s="367"/>
      <c r="AR8" s="367"/>
      <c r="AS8" s="367"/>
      <c r="AT8" s="367"/>
      <c r="AU8" s="367"/>
      <c r="AV8" s="367"/>
      <c r="AW8" s="367"/>
      <c r="AX8" s="367"/>
      <c r="AY8" s="367"/>
      <c r="AZ8" s="367"/>
      <c r="BA8" s="367"/>
      <c r="BB8" s="367"/>
      <c r="BC8" s="367"/>
      <c r="BD8" s="367"/>
      <c r="BE8" s="367"/>
      <c r="BF8" s="367"/>
      <c r="BG8" s="367"/>
      <c r="BH8" s="367"/>
      <c r="BI8" s="367"/>
      <c r="BJ8" s="367"/>
      <c r="BK8" s="367"/>
      <c r="BL8" s="367"/>
      <c r="BM8" s="367"/>
      <c r="BN8" s="367"/>
      <c r="BO8" s="367"/>
      <c r="BP8" s="367"/>
      <c r="BQ8" s="367"/>
      <c r="BR8" s="367"/>
      <c r="BS8" s="367"/>
      <c r="BT8" s="367"/>
      <c r="BU8" s="367"/>
      <c r="BV8" s="367"/>
      <c r="BW8" s="367"/>
      <c r="BX8" s="367"/>
      <c r="BY8" s="367"/>
      <c r="BZ8" s="367"/>
      <c r="CA8" s="367"/>
      <c r="CB8" s="367"/>
      <c r="CC8" s="367"/>
      <c r="CD8" s="367"/>
      <c r="CE8" s="367"/>
      <c r="CF8" s="367"/>
      <c r="CG8" s="367"/>
      <c r="CH8" s="367"/>
      <c r="CI8" s="367"/>
      <c r="CJ8" s="367"/>
      <c r="CK8" s="367"/>
      <c r="CL8" s="367"/>
      <c r="CM8" s="367"/>
      <c r="CN8" s="367"/>
      <c r="CO8" s="367"/>
      <c r="CP8" s="367"/>
      <c r="CQ8" s="367"/>
      <c r="CR8" s="367"/>
      <c r="CS8" s="367"/>
      <c r="CT8" s="367"/>
      <c r="CU8" s="367"/>
      <c r="CV8" s="367"/>
      <c r="CW8" s="367"/>
      <c r="CX8" s="367"/>
      <c r="CY8" s="367"/>
      <c r="CZ8" s="367"/>
      <c r="DA8" s="367"/>
      <c r="DB8" s="367"/>
      <c r="DC8" s="367"/>
      <c r="DD8" s="367"/>
      <c r="DE8" s="367"/>
    </row>
    <row r="9" spans="1:109" s="259" customFormat="1" x14ac:dyDescent="0.15">
      <c r="A9" s="367"/>
      <c r="B9" s="367"/>
      <c r="C9" s="367"/>
      <c r="D9" s="367"/>
      <c r="E9" s="367"/>
      <c r="F9" s="367"/>
      <c r="G9" s="367"/>
      <c r="H9" s="367"/>
      <c r="I9" s="367"/>
      <c r="J9" s="367"/>
      <c r="K9" s="367"/>
      <c r="L9" s="367"/>
      <c r="M9" s="367"/>
      <c r="N9" s="367"/>
      <c r="O9" s="367"/>
      <c r="P9" s="367"/>
      <c r="Q9" s="367"/>
      <c r="R9" s="367"/>
      <c r="S9" s="367"/>
      <c r="T9" s="367"/>
      <c r="U9" s="367"/>
      <c r="V9" s="367"/>
      <c r="W9" s="367"/>
      <c r="X9" s="367"/>
      <c r="Y9" s="367"/>
      <c r="Z9" s="367"/>
      <c r="AA9" s="367"/>
      <c r="AB9" s="367"/>
      <c r="AC9" s="367"/>
      <c r="AD9" s="367"/>
      <c r="AE9" s="367"/>
      <c r="AF9" s="367"/>
      <c r="AG9" s="367"/>
      <c r="AH9" s="367"/>
      <c r="AI9" s="367"/>
      <c r="AJ9" s="367"/>
      <c r="AK9" s="367"/>
      <c r="AL9" s="367"/>
      <c r="AM9" s="367"/>
      <c r="AN9" s="367"/>
      <c r="AO9" s="367"/>
      <c r="AP9" s="367"/>
      <c r="AQ9" s="367"/>
      <c r="AR9" s="367"/>
      <c r="AS9" s="367"/>
      <c r="AT9" s="367"/>
      <c r="AU9" s="367"/>
      <c r="AV9" s="367"/>
      <c r="AW9" s="367"/>
      <c r="AX9" s="367"/>
      <c r="AY9" s="367"/>
      <c r="AZ9" s="367"/>
      <c r="BA9" s="367"/>
      <c r="BB9" s="367"/>
      <c r="BC9" s="367"/>
      <c r="BD9" s="367"/>
      <c r="BE9" s="367"/>
      <c r="BF9" s="367"/>
      <c r="BG9" s="367"/>
      <c r="BH9" s="367"/>
      <c r="BI9" s="367"/>
      <c r="BJ9" s="367"/>
      <c r="BK9" s="367"/>
      <c r="BL9" s="367"/>
      <c r="BM9" s="367"/>
      <c r="BN9" s="367"/>
      <c r="BO9" s="367"/>
      <c r="BP9" s="367"/>
      <c r="BQ9" s="367"/>
      <c r="BR9" s="367"/>
      <c r="BS9" s="367"/>
      <c r="BT9" s="367"/>
      <c r="BU9" s="367"/>
      <c r="BV9" s="367"/>
      <c r="BW9" s="367"/>
      <c r="BX9" s="367"/>
      <c r="BY9" s="367"/>
      <c r="BZ9" s="367"/>
      <c r="CA9" s="367"/>
      <c r="CB9" s="367"/>
      <c r="CC9" s="367"/>
      <c r="CD9" s="367"/>
      <c r="CE9" s="367"/>
      <c r="CF9" s="367"/>
      <c r="CG9" s="367"/>
      <c r="CH9" s="367"/>
      <c r="CI9" s="367"/>
      <c r="CJ9" s="367"/>
      <c r="CK9" s="367"/>
      <c r="CL9" s="367"/>
      <c r="CM9" s="367"/>
      <c r="CN9" s="367"/>
      <c r="CO9" s="367"/>
      <c r="CP9" s="367"/>
      <c r="CQ9" s="367"/>
      <c r="CR9" s="367"/>
      <c r="CS9" s="367"/>
      <c r="CT9" s="367"/>
      <c r="CU9" s="367"/>
      <c r="CV9" s="367"/>
      <c r="CW9" s="367"/>
      <c r="CX9" s="367"/>
      <c r="CY9" s="367"/>
      <c r="CZ9" s="367"/>
      <c r="DA9" s="367"/>
      <c r="DB9" s="367"/>
      <c r="DC9" s="367"/>
      <c r="DD9" s="367"/>
      <c r="DE9" s="367"/>
    </row>
    <row r="10" spans="1:109" s="259" customFormat="1" x14ac:dyDescent="0.15">
      <c r="A10" s="367"/>
      <c r="B10" s="367"/>
      <c r="C10" s="367"/>
      <c r="D10" s="367"/>
      <c r="E10" s="367"/>
      <c r="F10" s="367"/>
      <c r="G10" s="367"/>
      <c r="H10" s="367"/>
      <c r="I10" s="367"/>
      <c r="J10" s="367"/>
      <c r="K10" s="367"/>
      <c r="L10" s="367"/>
      <c r="M10" s="367"/>
      <c r="N10" s="367"/>
      <c r="O10" s="367"/>
      <c r="P10" s="367"/>
      <c r="Q10" s="367"/>
      <c r="R10" s="367"/>
      <c r="S10" s="367"/>
      <c r="T10" s="367"/>
      <c r="U10" s="367"/>
      <c r="V10" s="367"/>
      <c r="W10" s="367"/>
      <c r="X10" s="367"/>
      <c r="Y10" s="367"/>
      <c r="Z10" s="367"/>
      <c r="AA10" s="367"/>
      <c r="AB10" s="367"/>
      <c r="AC10" s="367"/>
      <c r="AD10" s="367"/>
      <c r="AE10" s="367"/>
      <c r="AF10" s="367"/>
      <c r="AG10" s="367"/>
      <c r="AH10" s="367"/>
      <c r="AI10" s="367"/>
      <c r="AJ10" s="367"/>
      <c r="AK10" s="367"/>
      <c r="AL10" s="367"/>
      <c r="AM10" s="367"/>
      <c r="AN10" s="367"/>
      <c r="AO10" s="367"/>
      <c r="AP10" s="367"/>
      <c r="AQ10" s="367"/>
      <c r="AR10" s="367"/>
      <c r="AS10" s="367"/>
      <c r="AT10" s="367"/>
      <c r="AU10" s="367"/>
      <c r="AV10" s="367"/>
      <c r="AW10" s="367"/>
      <c r="AX10" s="367"/>
      <c r="AY10" s="367"/>
      <c r="AZ10" s="367"/>
      <c r="BA10" s="367"/>
      <c r="BB10" s="367"/>
      <c r="BC10" s="367"/>
      <c r="BD10" s="367"/>
      <c r="BE10" s="367"/>
      <c r="BF10" s="367"/>
      <c r="BG10" s="367"/>
      <c r="BH10" s="367"/>
      <c r="BI10" s="367"/>
      <c r="BJ10" s="367"/>
      <c r="BK10" s="367"/>
      <c r="BL10" s="367"/>
      <c r="BM10" s="367"/>
      <c r="BN10" s="367"/>
      <c r="BO10" s="367"/>
      <c r="BP10" s="367"/>
      <c r="BQ10" s="367"/>
      <c r="BR10" s="367"/>
      <c r="BS10" s="367"/>
      <c r="BT10" s="367"/>
      <c r="BU10" s="367"/>
      <c r="BV10" s="367"/>
      <c r="BW10" s="367"/>
      <c r="BX10" s="367"/>
      <c r="BY10" s="367"/>
      <c r="BZ10" s="367"/>
      <c r="CA10" s="367"/>
      <c r="CB10" s="367"/>
      <c r="CC10" s="367"/>
      <c r="CD10" s="367"/>
      <c r="CE10" s="367"/>
      <c r="CF10" s="367"/>
      <c r="CG10" s="367"/>
      <c r="CH10" s="367"/>
      <c r="CI10" s="367"/>
      <c r="CJ10" s="367"/>
      <c r="CK10" s="367"/>
      <c r="CL10" s="367"/>
      <c r="CM10" s="367"/>
      <c r="CN10" s="367"/>
      <c r="CO10" s="367"/>
      <c r="CP10" s="367"/>
      <c r="CQ10" s="367"/>
      <c r="CR10" s="367"/>
      <c r="CS10" s="367"/>
      <c r="CT10" s="367"/>
      <c r="CU10" s="367"/>
      <c r="CV10" s="367"/>
      <c r="CW10" s="367"/>
      <c r="CX10" s="367"/>
      <c r="CY10" s="367"/>
      <c r="CZ10" s="367"/>
      <c r="DA10" s="367"/>
      <c r="DB10" s="367"/>
      <c r="DC10" s="367"/>
      <c r="DD10" s="367"/>
      <c r="DE10" s="367"/>
    </row>
    <row r="11" spans="1:109" s="259" customFormat="1" x14ac:dyDescent="0.15">
      <c r="A11" s="367"/>
      <c r="B11" s="367"/>
      <c r="C11" s="367"/>
      <c r="D11" s="367"/>
      <c r="E11" s="367"/>
      <c r="F11" s="367"/>
      <c r="G11" s="367"/>
      <c r="H11" s="367"/>
      <c r="I11" s="367"/>
      <c r="J11" s="367"/>
      <c r="K11" s="367"/>
      <c r="L11" s="367"/>
      <c r="M11" s="367"/>
      <c r="N11" s="367"/>
      <c r="O11" s="367"/>
      <c r="P11" s="367"/>
      <c r="Q11" s="367"/>
      <c r="R11" s="367"/>
      <c r="S11" s="367"/>
      <c r="T11" s="367"/>
      <c r="U11" s="367"/>
      <c r="V11" s="367"/>
      <c r="W11" s="367"/>
      <c r="X11" s="367"/>
      <c r="Y11" s="367"/>
      <c r="Z11" s="367"/>
      <c r="AA11" s="367"/>
      <c r="AB11" s="367"/>
      <c r="AC11" s="367"/>
      <c r="AD11" s="367"/>
      <c r="AE11" s="367"/>
      <c r="AF11" s="367"/>
      <c r="AG11" s="367"/>
      <c r="AH11" s="367"/>
      <c r="AI11" s="367"/>
      <c r="AJ11" s="367"/>
      <c r="AK11" s="367"/>
      <c r="AL11" s="367"/>
      <c r="AM11" s="367"/>
      <c r="AN11" s="367"/>
      <c r="AO11" s="367"/>
      <c r="AP11" s="367"/>
      <c r="AQ11" s="367"/>
      <c r="AR11" s="367"/>
      <c r="AS11" s="367"/>
      <c r="AT11" s="367"/>
      <c r="AU11" s="367"/>
      <c r="AV11" s="367"/>
      <c r="AW11" s="367"/>
      <c r="AX11" s="367"/>
      <c r="AY11" s="367"/>
      <c r="AZ11" s="367"/>
      <c r="BA11" s="367"/>
      <c r="BB11" s="367"/>
      <c r="BC11" s="367"/>
      <c r="BD11" s="367"/>
      <c r="BE11" s="367"/>
      <c r="BF11" s="367"/>
      <c r="BG11" s="367"/>
      <c r="BH11" s="367"/>
      <c r="BI11" s="367"/>
      <c r="BJ11" s="367"/>
      <c r="BK11" s="367"/>
      <c r="BL11" s="367"/>
      <c r="BM11" s="367"/>
      <c r="BN11" s="367"/>
      <c r="BO11" s="367"/>
      <c r="BP11" s="367"/>
      <c r="BQ11" s="367"/>
      <c r="BR11" s="367"/>
      <c r="BS11" s="367"/>
      <c r="BT11" s="367"/>
      <c r="BU11" s="367"/>
      <c r="BV11" s="367"/>
      <c r="BW11" s="367"/>
      <c r="BX11" s="367"/>
      <c r="BY11" s="367"/>
      <c r="BZ11" s="367"/>
      <c r="CA11" s="367"/>
      <c r="CB11" s="367"/>
      <c r="CC11" s="367"/>
      <c r="CD11" s="367"/>
      <c r="CE11" s="367"/>
      <c r="CF11" s="367"/>
      <c r="CG11" s="367"/>
      <c r="CH11" s="367"/>
      <c r="CI11" s="367"/>
      <c r="CJ11" s="367"/>
      <c r="CK11" s="367"/>
      <c r="CL11" s="367"/>
      <c r="CM11" s="367"/>
      <c r="CN11" s="367"/>
      <c r="CO11" s="367"/>
      <c r="CP11" s="367"/>
      <c r="CQ11" s="367"/>
      <c r="CR11" s="367"/>
      <c r="CS11" s="367"/>
      <c r="CT11" s="367"/>
      <c r="CU11" s="367"/>
      <c r="CV11" s="367"/>
      <c r="CW11" s="367"/>
      <c r="CX11" s="367"/>
      <c r="CY11" s="367"/>
      <c r="CZ11" s="367"/>
      <c r="DA11" s="367"/>
      <c r="DB11" s="367"/>
      <c r="DC11" s="367"/>
      <c r="DD11" s="367"/>
      <c r="DE11" s="367"/>
    </row>
    <row r="12" spans="1:109" s="259" customFormat="1" x14ac:dyDescent="0.15">
      <c r="A12" s="367"/>
      <c r="B12" s="367"/>
      <c r="C12" s="367"/>
      <c r="D12" s="367"/>
      <c r="E12" s="367"/>
      <c r="F12" s="367"/>
      <c r="G12" s="367"/>
      <c r="H12" s="367"/>
      <c r="I12" s="367"/>
      <c r="J12" s="367"/>
      <c r="K12" s="367"/>
      <c r="L12" s="367"/>
      <c r="M12" s="367"/>
      <c r="N12" s="367"/>
      <c r="O12" s="367"/>
      <c r="P12" s="367"/>
      <c r="Q12" s="367"/>
      <c r="R12" s="367"/>
      <c r="S12" s="367"/>
      <c r="T12" s="367"/>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67"/>
      <c r="AU12" s="367"/>
      <c r="AV12" s="367"/>
      <c r="AW12" s="367"/>
      <c r="AX12" s="367"/>
      <c r="AY12" s="367"/>
      <c r="AZ12" s="367"/>
      <c r="BA12" s="367"/>
      <c r="BB12" s="367"/>
      <c r="BC12" s="367"/>
      <c r="BD12" s="367"/>
      <c r="BE12" s="367"/>
      <c r="BF12" s="367"/>
      <c r="BG12" s="367"/>
      <c r="BH12" s="367"/>
      <c r="BI12" s="367"/>
      <c r="BJ12" s="367"/>
      <c r="BK12" s="367"/>
      <c r="BL12" s="367"/>
      <c r="BM12" s="367"/>
      <c r="BN12" s="367"/>
      <c r="BO12" s="367"/>
      <c r="BP12" s="367"/>
      <c r="BQ12" s="367"/>
      <c r="BR12" s="367"/>
      <c r="BS12" s="367"/>
      <c r="BT12" s="367"/>
      <c r="BU12" s="367"/>
      <c r="BV12" s="367"/>
      <c r="BW12" s="367"/>
      <c r="BX12" s="367"/>
      <c r="BY12" s="367"/>
      <c r="BZ12" s="367"/>
      <c r="CA12" s="367"/>
      <c r="CB12" s="367"/>
      <c r="CC12" s="367"/>
      <c r="CD12" s="367"/>
      <c r="CE12" s="367"/>
      <c r="CF12" s="367"/>
      <c r="CG12" s="367"/>
      <c r="CH12" s="367"/>
      <c r="CI12" s="367"/>
      <c r="CJ12" s="367"/>
      <c r="CK12" s="367"/>
      <c r="CL12" s="367"/>
      <c r="CM12" s="367"/>
      <c r="CN12" s="367"/>
      <c r="CO12" s="367"/>
      <c r="CP12" s="367"/>
      <c r="CQ12" s="367"/>
      <c r="CR12" s="367"/>
      <c r="CS12" s="367"/>
      <c r="CT12" s="367"/>
      <c r="CU12" s="367"/>
      <c r="CV12" s="367"/>
      <c r="CW12" s="367"/>
      <c r="CX12" s="367"/>
      <c r="CY12" s="367"/>
      <c r="CZ12" s="367"/>
      <c r="DA12" s="367"/>
      <c r="DB12" s="367"/>
      <c r="DC12" s="367"/>
      <c r="DD12" s="367"/>
      <c r="DE12" s="367"/>
    </row>
    <row r="13" spans="1:109" s="259" customFormat="1" x14ac:dyDescent="0.15">
      <c r="A13" s="367"/>
      <c r="B13" s="367"/>
      <c r="C13" s="367"/>
      <c r="D13" s="367"/>
      <c r="E13" s="367"/>
      <c r="F13" s="367"/>
      <c r="G13" s="367"/>
      <c r="H13" s="367"/>
      <c r="I13" s="367"/>
      <c r="J13" s="367"/>
      <c r="K13" s="367"/>
      <c r="L13" s="367"/>
      <c r="M13" s="367"/>
      <c r="N13" s="367"/>
      <c r="O13" s="367"/>
      <c r="P13" s="367"/>
      <c r="Q13" s="367"/>
      <c r="R13" s="367"/>
      <c r="S13" s="367"/>
      <c r="T13" s="367"/>
      <c r="U13" s="367"/>
      <c r="V13" s="367"/>
      <c r="W13" s="367"/>
      <c r="X13" s="367"/>
      <c r="Y13" s="367"/>
      <c r="Z13" s="367"/>
      <c r="AA13" s="367"/>
      <c r="AB13" s="367"/>
      <c r="AC13" s="367"/>
      <c r="AD13" s="367"/>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67"/>
      <c r="BC13" s="367"/>
      <c r="BD13" s="367"/>
      <c r="BE13" s="367"/>
      <c r="BF13" s="367"/>
      <c r="BG13" s="367"/>
      <c r="BH13" s="367"/>
      <c r="BI13" s="367"/>
      <c r="BJ13" s="367"/>
      <c r="BK13" s="367"/>
      <c r="BL13" s="367"/>
      <c r="BM13" s="367"/>
      <c r="BN13" s="367"/>
      <c r="BO13" s="367"/>
      <c r="BP13" s="367"/>
      <c r="BQ13" s="367"/>
      <c r="BR13" s="367"/>
      <c r="BS13" s="367"/>
      <c r="BT13" s="367"/>
      <c r="BU13" s="367"/>
      <c r="BV13" s="367"/>
      <c r="BW13" s="367"/>
      <c r="BX13" s="367"/>
      <c r="BY13" s="367"/>
      <c r="BZ13" s="367"/>
      <c r="CA13" s="367"/>
      <c r="CB13" s="367"/>
      <c r="CC13" s="367"/>
      <c r="CD13" s="367"/>
      <c r="CE13" s="367"/>
      <c r="CF13" s="367"/>
      <c r="CG13" s="367"/>
      <c r="CH13" s="367"/>
      <c r="CI13" s="367"/>
      <c r="CJ13" s="367"/>
      <c r="CK13" s="367"/>
      <c r="CL13" s="367"/>
      <c r="CM13" s="367"/>
      <c r="CN13" s="367"/>
      <c r="CO13" s="367"/>
      <c r="CP13" s="367"/>
      <c r="CQ13" s="367"/>
      <c r="CR13" s="367"/>
      <c r="CS13" s="367"/>
      <c r="CT13" s="367"/>
      <c r="CU13" s="367"/>
      <c r="CV13" s="367"/>
      <c r="CW13" s="367"/>
      <c r="CX13" s="367"/>
      <c r="CY13" s="367"/>
      <c r="CZ13" s="367"/>
      <c r="DA13" s="367"/>
      <c r="DB13" s="367"/>
      <c r="DC13" s="367"/>
      <c r="DD13" s="367"/>
      <c r="DE13" s="367"/>
    </row>
    <row r="14" spans="1:109" s="259" customFormat="1" x14ac:dyDescent="0.15">
      <c r="A14" s="367"/>
      <c r="B14" s="367"/>
      <c r="C14" s="367"/>
      <c r="D14" s="367"/>
      <c r="E14" s="367"/>
      <c r="F14" s="367"/>
      <c r="G14" s="367"/>
      <c r="H14" s="367"/>
      <c r="I14" s="367"/>
      <c r="J14" s="367"/>
      <c r="K14" s="367"/>
      <c r="L14" s="367"/>
      <c r="M14" s="367"/>
      <c r="N14" s="367"/>
      <c r="O14" s="367"/>
      <c r="P14" s="367"/>
      <c r="Q14" s="367"/>
      <c r="R14" s="367"/>
      <c r="S14" s="367"/>
      <c r="T14" s="367"/>
      <c r="U14" s="367"/>
      <c r="V14" s="367"/>
      <c r="W14" s="367"/>
      <c r="X14" s="367"/>
      <c r="Y14" s="367"/>
      <c r="Z14" s="367"/>
      <c r="AA14" s="367"/>
      <c r="AB14" s="367"/>
      <c r="AC14" s="367"/>
      <c r="AD14" s="367"/>
      <c r="AE14" s="367"/>
      <c r="AF14" s="367"/>
      <c r="AG14" s="367"/>
      <c r="AH14" s="367"/>
      <c r="AI14" s="367"/>
      <c r="AJ14" s="367"/>
      <c r="AK14" s="367"/>
      <c r="AL14" s="367"/>
      <c r="AM14" s="367"/>
      <c r="AN14" s="367"/>
      <c r="AO14" s="367"/>
      <c r="AP14" s="367"/>
      <c r="AQ14" s="367"/>
      <c r="AR14" s="367"/>
      <c r="AS14" s="367"/>
      <c r="AT14" s="367"/>
      <c r="AU14" s="367"/>
      <c r="AV14" s="367"/>
      <c r="AW14" s="367"/>
      <c r="AX14" s="367"/>
      <c r="AY14" s="367"/>
      <c r="AZ14" s="367"/>
      <c r="BA14" s="367"/>
      <c r="BB14" s="367"/>
      <c r="BC14" s="367"/>
      <c r="BD14" s="367"/>
      <c r="BE14" s="367"/>
      <c r="BF14" s="367"/>
      <c r="BG14" s="367"/>
      <c r="BH14" s="367"/>
      <c r="BI14" s="367"/>
      <c r="BJ14" s="367"/>
      <c r="BK14" s="367"/>
      <c r="BL14" s="367"/>
      <c r="BM14" s="367"/>
      <c r="BN14" s="367"/>
      <c r="BO14" s="367"/>
      <c r="BP14" s="367"/>
      <c r="BQ14" s="367"/>
      <c r="BR14" s="367"/>
      <c r="BS14" s="367"/>
      <c r="BT14" s="367"/>
      <c r="BU14" s="367"/>
      <c r="BV14" s="367"/>
      <c r="BW14" s="367"/>
      <c r="BX14" s="367"/>
      <c r="BY14" s="367"/>
      <c r="BZ14" s="367"/>
      <c r="CA14" s="367"/>
      <c r="CB14" s="367"/>
      <c r="CC14" s="367"/>
      <c r="CD14" s="367"/>
      <c r="CE14" s="367"/>
      <c r="CF14" s="367"/>
      <c r="CG14" s="367"/>
      <c r="CH14" s="367"/>
      <c r="CI14" s="367"/>
      <c r="CJ14" s="367"/>
      <c r="CK14" s="367"/>
      <c r="CL14" s="367"/>
      <c r="CM14" s="367"/>
      <c r="CN14" s="367"/>
      <c r="CO14" s="367"/>
      <c r="CP14" s="367"/>
      <c r="CQ14" s="367"/>
      <c r="CR14" s="367"/>
      <c r="CS14" s="367"/>
      <c r="CT14" s="367"/>
      <c r="CU14" s="367"/>
      <c r="CV14" s="367"/>
      <c r="CW14" s="367"/>
      <c r="CX14" s="367"/>
      <c r="CY14" s="367"/>
      <c r="CZ14" s="367"/>
      <c r="DA14" s="367"/>
      <c r="DB14" s="367"/>
      <c r="DC14" s="367"/>
      <c r="DD14" s="367"/>
      <c r="DE14" s="367"/>
    </row>
    <row r="15" spans="1:109" s="259" customFormat="1" x14ac:dyDescent="0.15">
      <c r="A15" s="366"/>
      <c r="B15" s="367"/>
      <c r="C15" s="367"/>
      <c r="D15" s="367"/>
      <c r="E15" s="367"/>
      <c r="F15" s="367"/>
      <c r="G15" s="367"/>
      <c r="H15" s="367"/>
      <c r="I15" s="367"/>
      <c r="J15" s="367"/>
      <c r="K15" s="367"/>
      <c r="L15" s="367"/>
      <c r="M15" s="367"/>
      <c r="N15" s="367"/>
      <c r="O15" s="367"/>
      <c r="P15" s="367"/>
      <c r="Q15" s="367"/>
      <c r="R15" s="367"/>
      <c r="S15" s="367"/>
      <c r="T15" s="367"/>
      <c r="U15" s="367"/>
      <c r="V15" s="367"/>
      <c r="W15" s="367"/>
      <c r="X15" s="367"/>
      <c r="Y15" s="367"/>
      <c r="Z15" s="367"/>
      <c r="AA15" s="367"/>
      <c r="AB15" s="367"/>
      <c r="AC15" s="367"/>
      <c r="AD15" s="367"/>
      <c r="AE15" s="367"/>
      <c r="AF15" s="367"/>
      <c r="AG15" s="367"/>
      <c r="AH15" s="367"/>
      <c r="AI15" s="367"/>
      <c r="AJ15" s="367"/>
      <c r="AK15" s="367"/>
      <c r="AL15" s="367"/>
      <c r="AM15" s="367"/>
      <c r="AN15" s="367"/>
      <c r="AO15" s="367"/>
      <c r="AP15" s="367"/>
      <c r="AQ15" s="367"/>
      <c r="AR15" s="367"/>
      <c r="AS15" s="367"/>
      <c r="AT15" s="367"/>
      <c r="AU15" s="367"/>
      <c r="AV15" s="367"/>
      <c r="AW15" s="367"/>
      <c r="AX15" s="367"/>
      <c r="AY15" s="367"/>
      <c r="AZ15" s="367"/>
      <c r="BA15" s="367"/>
      <c r="BB15" s="367"/>
      <c r="BC15" s="367"/>
      <c r="BD15" s="367"/>
      <c r="BE15" s="367"/>
      <c r="BF15" s="367"/>
      <c r="BG15" s="367"/>
      <c r="BH15" s="367"/>
      <c r="BI15" s="367"/>
      <c r="BJ15" s="367"/>
      <c r="BK15" s="367"/>
      <c r="BL15" s="367"/>
      <c r="BM15" s="367"/>
      <c r="BN15" s="367"/>
      <c r="BO15" s="367"/>
      <c r="BP15" s="367"/>
      <c r="BQ15" s="367"/>
      <c r="BR15" s="367"/>
      <c r="BS15" s="367"/>
      <c r="BT15" s="367"/>
      <c r="BU15" s="367"/>
      <c r="BV15" s="367"/>
      <c r="BW15" s="367"/>
      <c r="BX15" s="367"/>
      <c r="BY15" s="367"/>
      <c r="BZ15" s="367"/>
      <c r="CA15" s="367"/>
      <c r="CB15" s="367"/>
      <c r="CC15" s="367"/>
      <c r="CD15" s="367"/>
      <c r="CE15" s="367"/>
      <c r="CF15" s="367"/>
      <c r="CG15" s="367"/>
      <c r="CH15" s="367"/>
      <c r="CI15" s="367"/>
      <c r="CJ15" s="367"/>
      <c r="CK15" s="367"/>
      <c r="CL15" s="367"/>
      <c r="CM15" s="367"/>
      <c r="CN15" s="367"/>
      <c r="CO15" s="367"/>
      <c r="CP15" s="367"/>
      <c r="CQ15" s="367"/>
      <c r="CR15" s="367"/>
      <c r="CS15" s="367"/>
      <c r="CT15" s="367"/>
      <c r="CU15" s="367"/>
      <c r="CV15" s="367"/>
      <c r="CW15" s="367"/>
      <c r="CX15" s="367"/>
      <c r="CY15" s="367"/>
      <c r="CZ15" s="367"/>
      <c r="DA15" s="367"/>
      <c r="DB15" s="367"/>
      <c r="DC15" s="367"/>
      <c r="DD15" s="367"/>
      <c r="DE15" s="367"/>
    </row>
    <row r="16" spans="1:109" s="259" customFormat="1" x14ac:dyDescent="0.15">
      <c r="A16" s="366"/>
      <c r="B16" s="367"/>
      <c r="C16" s="367"/>
      <c r="D16" s="367"/>
      <c r="E16" s="367"/>
      <c r="F16" s="367"/>
      <c r="G16" s="367"/>
      <c r="H16" s="367"/>
      <c r="I16" s="367"/>
      <c r="J16" s="367"/>
      <c r="K16" s="367"/>
      <c r="L16" s="367"/>
      <c r="M16" s="367"/>
      <c r="N16" s="367"/>
      <c r="O16" s="367"/>
      <c r="P16" s="367"/>
      <c r="Q16" s="367"/>
      <c r="R16" s="367"/>
      <c r="S16" s="367"/>
      <c r="T16" s="367"/>
      <c r="U16" s="367"/>
      <c r="V16" s="367"/>
      <c r="W16" s="367"/>
      <c r="X16" s="367"/>
      <c r="Y16" s="367"/>
      <c r="Z16" s="367"/>
      <c r="AA16" s="367"/>
      <c r="AB16" s="367"/>
      <c r="AC16" s="367"/>
      <c r="AD16" s="367"/>
      <c r="AE16" s="367"/>
      <c r="AF16" s="367"/>
      <c r="AG16" s="367"/>
      <c r="AH16" s="367"/>
      <c r="AI16" s="367"/>
      <c r="AJ16" s="367"/>
      <c r="AK16" s="367"/>
      <c r="AL16" s="367"/>
      <c r="AM16" s="367"/>
      <c r="AN16" s="367"/>
      <c r="AO16" s="367"/>
      <c r="AP16" s="367"/>
      <c r="AQ16" s="367"/>
      <c r="AR16" s="367"/>
      <c r="AS16" s="367"/>
      <c r="AT16" s="367"/>
      <c r="AU16" s="367"/>
      <c r="AV16" s="367"/>
      <c r="AW16" s="367"/>
      <c r="AX16" s="367"/>
      <c r="AY16" s="367"/>
      <c r="AZ16" s="367"/>
      <c r="BA16" s="367"/>
      <c r="BB16" s="367"/>
      <c r="BC16" s="367"/>
      <c r="BD16" s="367"/>
      <c r="BE16" s="367"/>
      <c r="BF16" s="367"/>
      <c r="BG16" s="367"/>
      <c r="BH16" s="367"/>
      <c r="BI16" s="367"/>
      <c r="BJ16" s="367"/>
      <c r="BK16" s="367"/>
      <c r="BL16" s="367"/>
      <c r="BM16" s="367"/>
      <c r="BN16" s="367"/>
      <c r="BO16" s="367"/>
      <c r="BP16" s="367"/>
      <c r="BQ16" s="367"/>
      <c r="BR16" s="367"/>
      <c r="BS16" s="367"/>
      <c r="BT16" s="367"/>
      <c r="BU16" s="367"/>
      <c r="BV16" s="367"/>
      <c r="BW16" s="367"/>
      <c r="BX16" s="367"/>
      <c r="BY16" s="367"/>
      <c r="BZ16" s="367"/>
      <c r="CA16" s="367"/>
      <c r="CB16" s="367"/>
      <c r="CC16" s="367"/>
      <c r="CD16" s="367"/>
      <c r="CE16" s="367"/>
      <c r="CF16" s="367"/>
      <c r="CG16" s="367"/>
      <c r="CH16" s="367"/>
      <c r="CI16" s="367"/>
      <c r="CJ16" s="367"/>
      <c r="CK16" s="367"/>
      <c r="CL16" s="367"/>
      <c r="CM16" s="367"/>
      <c r="CN16" s="367"/>
      <c r="CO16" s="367"/>
      <c r="CP16" s="367"/>
      <c r="CQ16" s="367"/>
      <c r="CR16" s="367"/>
      <c r="CS16" s="367"/>
      <c r="CT16" s="367"/>
      <c r="CU16" s="367"/>
      <c r="CV16" s="367"/>
      <c r="CW16" s="367"/>
      <c r="CX16" s="367"/>
      <c r="CY16" s="367"/>
      <c r="CZ16" s="367"/>
      <c r="DA16" s="367"/>
      <c r="DB16" s="367"/>
      <c r="DC16" s="367"/>
      <c r="DD16" s="367"/>
      <c r="DE16" s="367"/>
    </row>
    <row r="17" spans="1:109" s="259" customFormat="1" x14ac:dyDescent="0.15">
      <c r="A17" s="366"/>
      <c r="B17" s="367"/>
      <c r="C17" s="367"/>
      <c r="D17" s="367"/>
      <c r="E17" s="367"/>
      <c r="F17" s="367"/>
      <c r="G17" s="367"/>
      <c r="H17" s="367"/>
      <c r="I17" s="367"/>
      <c r="J17" s="367"/>
      <c r="K17" s="367"/>
      <c r="L17" s="367"/>
      <c r="M17" s="367"/>
      <c r="N17" s="367"/>
      <c r="O17" s="367"/>
      <c r="P17" s="367"/>
      <c r="Q17" s="367"/>
      <c r="R17" s="367"/>
      <c r="S17" s="367"/>
      <c r="T17" s="367"/>
      <c r="U17" s="367"/>
      <c r="V17" s="367"/>
      <c r="W17" s="367"/>
      <c r="X17" s="367"/>
      <c r="Y17" s="367"/>
      <c r="Z17" s="367"/>
      <c r="AA17" s="367"/>
      <c r="AB17" s="367"/>
      <c r="AC17" s="367"/>
      <c r="AD17" s="367"/>
      <c r="AE17" s="367"/>
      <c r="AF17" s="367"/>
      <c r="AG17" s="367"/>
      <c r="AH17" s="367"/>
      <c r="AI17" s="367"/>
      <c r="AJ17" s="367"/>
      <c r="AK17" s="367"/>
      <c r="AL17" s="367"/>
      <c r="AM17" s="367"/>
      <c r="AN17" s="367"/>
      <c r="AO17" s="367"/>
      <c r="AP17" s="367"/>
      <c r="AQ17" s="367"/>
      <c r="AR17" s="367"/>
      <c r="AS17" s="367"/>
      <c r="AT17" s="367"/>
      <c r="AU17" s="367"/>
      <c r="AV17" s="367"/>
      <c r="AW17" s="367"/>
      <c r="AX17" s="367"/>
      <c r="AY17" s="367"/>
      <c r="AZ17" s="367"/>
      <c r="BA17" s="367"/>
      <c r="BB17" s="367"/>
      <c r="BC17" s="367"/>
      <c r="BD17" s="367"/>
      <c r="BE17" s="367"/>
      <c r="BF17" s="367"/>
      <c r="BG17" s="367"/>
      <c r="BH17" s="367"/>
      <c r="BI17" s="367"/>
      <c r="BJ17" s="367"/>
      <c r="BK17" s="367"/>
      <c r="BL17" s="367"/>
      <c r="BM17" s="367"/>
      <c r="BN17" s="367"/>
      <c r="BO17" s="367"/>
      <c r="BP17" s="367"/>
      <c r="BQ17" s="367"/>
      <c r="BR17" s="367"/>
      <c r="BS17" s="367"/>
      <c r="BT17" s="367"/>
      <c r="BU17" s="367"/>
      <c r="BV17" s="367"/>
      <c r="BW17" s="367"/>
      <c r="BX17" s="367"/>
      <c r="BY17" s="367"/>
      <c r="BZ17" s="367"/>
      <c r="CA17" s="367"/>
      <c r="CB17" s="367"/>
      <c r="CC17" s="367"/>
      <c r="CD17" s="367"/>
      <c r="CE17" s="367"/>
      <c r="CF17" s="367"/>
      <c r="CG17" s="367"/>
      <c r="CH17" s="367"/>
      <c r="CI17" s="367"/>
      <c r="CJ17" s="367"/>
      <c r="CK17" s="367"/>
      <c r="CL17" s="367"/>
      <c r="CM17" s="367"/>
      <c r="CN17" s="367"/>
      <c r="CO17" s="367"/>
      <c r="CP17" s="367"/>
      <c r="CQ17" s="367"/>
      <c r="CR17" s="367"/>
      <c r="CS17" s="367"/>
      <c r="CT17" s="367"/>
      <c r="CU17" s="367"/>
      <c r="CV17" s="367"/>
      <c r="CW17" s="367"/>
      <c r="CX17" s="367"/>
      <c r="CY17" s="367"/>
      <c r="CZ17" s="367"/>
      <c r="DA17" s="367"/>
      <c r="DB17" s="367"/>
      <c r="DC17" s="367"/>
      <c r="DD17" s="367"/>
      <c r="DE17" s="367"/>
    </row>
    <row r="18" spans="1:109" s="259" customFormat="1" x14ac:dyDescent="0.15">
      <c r="A18" s="366"/>
      <c r="B18" s="367"/>
      <c r="C18" s="367"/>
      <c r="D18" s="367"/>
      <c r="E18" s="367"/>
      <c r="F18" s="367"/>
      <c r="G18" s="367"/>
      <c r="H18" s="367"/>
      <c r="I18" s="367"/>
      <c r="J18" s="367"/>
      <c r="K18" s="367"/>
      <c r="L18" s="367"/>
      <c r="M18" s="367"/>
      <c r="N18" s="367"/>
      <c r="O18" s="367"/>
      <c r="P18" s="367"/>
      <c r="Q18" s="367"/>
      <c r="R18" s="367"/>
      <c r="S18" s="367"/>
      <c r="T18" s="367"/>
      <c r="U18" s="367"/>
      <c r="V18" s="367"/>
      <c r="W18" s="367"/>
      <c r="X18" s="367"/>
      <c r="Y18" s="367"/>
      <c r="Z18" s="367"/>
      <c r="AA18" s="367"/>
      <c r="AB18" s="367"/>
      <c r="AC18" s="367"/>
      <c r="AD18" s="367"/>
      <c r="AE18" s="367"/>
      <c r="AF18" s="367"/>
      <c r="AG18" s="367"/>
      <c r="AH18" s="367"/>
      <c r="AI18" s="367"/>
      <c r="AJ18" s="367"/>
      <c r="AK18" s="367"/>
      <c r="AL18" s="367"/>
      <c r="AM18" s="367"/>
      <c r="AN18" s="367"/>
      <c r="AO18" s="367"/>
      <c r="AP18" s="367"/>
      <c r="AQ18" s="367"/>
      <c r="AR18" s="367"/>
      <c r="AS18" s="367"/>
      <c r="AT18" s="367"/>
      <c r="AU18" s="367"/>
      <c r="AV18" s="367"/>
      <c r="AW18" s="367"/>
      <c r="AX18" s="367"/>
      <c r="AY18" s="367"/>
      <c r="AZ18" s="367"/>
      <c r="BA18" s="367"/>
      <c r="BB18" s="367"/>
      <c r="BC18" s="367"/>
      <c r="BD18" s="367"/>
      <c r="BE18" s="367"/>
      <c r="BF18" s="367"/>
      <c r="BG18" s="367"/>
      <c r="BH18" s="367"/>
      <c r="BI18" s="367"/>
      <c r="BJ18" s="367"/>
      <c r="BK18" s="367"/>
      <c r="BL18" s="367"/>
      <c r="BM18" s="367"/>
      <c r="BN18" s="367"/>
      <c r="BO18" s="367"/>
      <c r="BP18" s="367"/>
      <c r="BQ18" s="367"/>
      <c r="BR18" s="367"/>
      <c r="BS18" s="367"/>
      <c r="BT18" s="367"/>
      <c r="BU18" s="367"/>
      <c r="BV18" s="367"/>
      <c r="BW18" s="367"/>
      <c r="BX18" s="367"/>
      <c r="BY18" s="367"/>
      <c r="BZ18" s="367"/>
      <c r="CA18" s="367"/>
      <c r="CB18" s="367"/>
      <c r="CC18" s="367"/>
      <c r="CD18" s="367"/>
      <c r="CE18" s="367"/>
      <c r="CF18" s="367"/>
      <c r="CG18" s="367"/>
      <c r="CH18" s="367"/>
      <c r="CI18" s="367"/>
      <c r="CJ18" s="367"/>
      <c r="CK18" s="367"/>
      <c r="CL18" s="367"/>
      <c r="CM18" s="367"/>
      <c r="CN18" s="367"/>
      <c r="CO18" s="367"/>
      <c r="CP18" s="367"/>
      <c r="CQ18" s="367"/>
      <c r="CR18" s="367"/>
      <c r="CS18" s="367"/>
      <c r="CT18" s="367"/>
      <c r="CU18" s="367"/>
      <c r="CV18" s="367"/>
      <c r="CW18" s="367"/>
      <c r="CX18" s="367"/>
      <c r="CY18" s="367"/>
      <c r="CZ18" s="367"/>
      <c r="DA18" s="367"/>
      <c r="DB18" s="367"/>
      <c r="DC18" s="367"/>
      <c r="DD18" s="367"/>
      <c r="DE18" s="367"/>
    </row>
    <row r="19" spans="1:109" x14ac:dyDescent="0.15">
      <c r="DD19" s="366"/>
      <c r="DE19" s="366"/>
    </row>
    <row r="20" spans="1:109" x14ac:dyDescent="0.15">
      <c r="DD20" s="366"/>
      <c r="DE20" s="366"/>
    </row>
    <row r="21" spans="1:109" ht="17.25" customHeight="1" x14ac:dyDescent="0.15">
      <c r="B21" s="368"/>
      <c r="C21" s="369"/>
      <c r="D21" s="369"/>
      <c r="E21" s="369"/>
      <c r="F21" s="369"/>
      <c r="G21" s="369"/>
      <c r="H21" s="369"/>
      <c r="I21" s="369"/>
      <c r="J21" s="369"/>
      <c r="K21" s="369"/>
      <c r="L21" s="369"/>
      <c r="M21" s="369"/>
      <c r="N21" s="370"/>
      <c r="O21" s="369"/>
      <c r="P21" s="369"/>
      <c r="Q21" s="369"/>
      <c r="R21" s="369"/>
      <c r="S21" s="369"/>
      <c r="T21" s="369"/>
      <c r="U21" s="369"/>
      <c r="V21" s="369"/>
      <c r="W21" s="369"/>
      <c r="X21" s="369"/>
      <c r="Y21" s="369"/>
      <c r="Z21" s="369"/>
      <c r="AA21" s="369"/>
      <c r="AB21" s="369"/>
      <c r="AC21" s="369"/>
      <c r="AD21" s="369"/>
      <c r="AE21" s="369"/>
      <c r="AF21" s="369"/>
      <c r="AG21" s="369"/>
      <c r="AH21" s="369"/>
      <c r="AI21" s="369"/>
      <c r="AJ21" s="369"/>
      <c r="AK21" s="369"/>
      <c r="AL21" s="369"/>
      <c r="AM21" s="369"/>
      <c r="AN21" s="369"/>
      <c r="AO21" s="369"/>
      <c r="AP21" s="369"/>
      <c r="AQ21" s="369"/>
      <c r="AR21" s="369"/>
      <c r="AS21" s="369"/>
      <c r="AT21" s="370"/>
      <c r="AU21" s="369"/>
      <c r="AV21" s="369"/>
      <c r="AW21" s="369"/>
      <c r="AX21" s="369"/>
      <c r="AY21" s="369"/>
      <c r="AZ21" s="369"/>
      <c r="BA21" s="369"/>
      <c r="BB21" s="369"/>
      <c r="BC21" s="369"/>
      <c r="BD21" s="369"/>
      <c r="BE21" s="369"/>
      <c r="BF21" s="370"/>
      <c r="BG21" s="369"/>
      <c r="BH21" s="369"/>
      <c r="BI21" s="369"/>
      <c r="BJ21" s="369"/>
      <c r="BK21" s="369"/>
      <c r="BL21" s="369"/>
      <c r="BM21" s="369"/>
      <c r="BN21" s="369"/>
      <c r="BO21" s="369"/>
      <c r="BP21" s="369"/>
      <c r="BQ21" s="369"/>
      <c r="BR21" s="370"/>
      <c r="BS21" s="369"/>
      <c r="BT21" s="369"/>
      <c r="BU21" s="369"/>
      <c r="BV21" s="369"/>
      <c r="BW21" s="369"/>
      <c r="BX21" s="369"/>
      <c r="BY21" s="369"/>
      <c r="BZ21" s="369"/>
      <c r="CA21" s="369"/>
      <c r="CB21" s="369"/>
      <c r="CC21" s="369"/>
      <c r="CD21" s="370"/>
      <c r="CE21" s="369"/>
      <c r="CF21" s="369"/>
      <c r="CG21" s="369"/>
      <c r="CH21" s="369"/>
      <c r="CI21" s="369"/>
      <c r="CJ21" s="369"/>
      <c r="CK21" s="369"/>
      <c r="CL21" s="369"/>
      <c r="CM21" s="369"/>
      <c r="CN21" s="369"/>
      <c r="CO21" s="369"/>
      <c r="CP21" s="370"/>
      <c r="CQ21" s="369"/>
      <c r="CR21" s="369"/>
      <c r="CS21" s="369"/>
      <c r="CT21" s="369"/>
      <c r="CU21" s="369"/>
      <c r="CV21" s="369"/>
      <c r="CW21" s="369"/>
      <c r="CX21" s="369"/>
      <c r="CY21" s="369"/>
      <c r="CZ21" s="369"/>
      <c r="DA21" s="369"/>
      <c r="DB21" s="370"/>
      <c r="DC21" s="369"/>
      <c r="DD21" s="371"/>
      <c r="DE21" s="366"/>
    </row>
    <row r="22" spans="1:109" ht="17.25" customHeight="1" x14ac:dyDescent="0.15">
      <c r="B22" s="372"/>
    </row>
    <row r="23" spans="1:109" x14ac:dyDescent="0.15">
      <c r="B23" s="372"/>
    </row>
    <row r="24" spans="1:109" x14ac:dyDescent="0.15">
      <c r="B24" s="372"/>
    </row>
    <row r="25" spans="1:109" x14ac:dyDescent="0.15">
      <c r="B25" s="372"/>
    </row>
    <row r="26" spans="1:109" x14ac:dyDescent="0.15">
      <c r="B26" s="372"/>
    </row>
    <row r="27" spans="1:109" x14ac:dyDescent="0.15">
      <c r="B27" s="372"/>
    </row>
    <row r="28" spans="1:109" x14ac:dyDescent="0.15">
      <c r="B28" s="372"/>
    </row>
    <row r="29" spans="1:109" x14ac:dyDescent="0.15">
      <c r="B29" s="372"/>
    </row>
    <row r="30" spans="1:109" x14ac:dyDescent="0.15">
      <c r="B30" s="372"/>
    </row>
    <row r="31" spans="1:109" x14ac:dyDescent="0.15">
      <c r="B31" s="372"/>
    </row>
    <row r="32" spans="1:109" x14ac:dyDescent="0.15">
      <c r="B32" s="372"/>
    </row>
    <row r="33" spans="2:109" x14ac:dyDescent="0.15">
      <c r="B33" s="372"/>
    </row>
    <row r="34" spans="2:109" x14ac:dyDescent="0.15">
      <c r="B34" s="372"/>
    </row>
    <row r="35" spans="2:109" x14ac:dyDescent="0.15">
      <c r="B35" s="372"/>
    </row>
    <row r="36" spans="2:109" x14ac:dyDescent="0.15">
      <c r="B36" s="372"/>
    </row>
    <row r="37" spans="2:109" x14ac:dyDescent="0.15">
      <c r="B37" s="372"/>
    </row>
    <row r="38" spans="2:109" x14ac:dyDescent="0.15">
      <c r="B38" s="372"/>
    </row>
    <row r="39" spans="2:109" x14ac:dyDescent="0.15">
      <c r="B39" s="374"/>
      <c r="C39" s="375"/>
      <c r="D39" s="375"/>
      <c r="E39" s="375"/>
      <c r="F39" s="375"/>
      <c r="G39" s="375"/>
      <c r="H39" s="375"/>
      <c r="I39" s="375"/>
      <c r="J39" s="375"/>
      <c r="K39" s="375"/>
      <c r="L39" s="375"/>
      <c r="M39" s="375"/>
      <c r="N39" s="375"/>
      <c r="O39" s="375"/>
      <c r="P39" s="375"/>
      <c r="Q39" s="375"/>
      <c r="R39" s="375"/>
      <c r="S39" s="375"/>
      <c r="T39" s="375"/>
      <c r="U39" s="375"/>
      <c r="V39" s="375"/>
      <c r="W39" s="375"/>
      <c r="X39" s="375"/>
      <c r="Y39" s="375"/>
      <c r="Z39" s="375"/>
      <c r="AA39" s="375"/>
      <c r="AB39" s="375"/>
      <c r="AC39" s="375"/>
      <c r="AD39" s="375"/>
      <c r="AE39" s="375"/>
      <c r="AF39" s="375"/>
      <c r="AG39" s="375"/>
      <c r="AH39" s="375"/>
      <c r="AI39" s="375"/>
      <c r="AJ39" s="375"/>
      <c r="AK39" s="375"/>
      <c r="AL39" s="375"/>
      <c r="AM39" s="375"/>
      <c r="AN39" s="375"/>
      <c r="AO39" s="375"/>
      <c r="AP39" s="375"/>
      <c r="AQ39" s="375"/>
      <c r="AR39" s="375"/>
      <c r="AS39" s="375"/>
      <c r="AT39" s="375"/>
      <c r="AU39" s="375"/>
      <c r="AV39" s="375"/>
      <c r="AW39" s="375"/>
      <c r="AX39" s="375"/>
      <c r="AY39" s="375"/>
      <c r="AZ39" s="375"/>
      <c r="BA39" s="375"/>
      <c r="BB39" s="375"/>
      <c r="BC39" s="375"/>
      <c r="BD39" s="375"/>
      <c r="BE39" s="375"/>
      <c r="BF39" s="375"/>
      <c r="BG39" s="375"/>
      <c r="BH39" s="375"/>
      <c r="BI39" s="375"/>
      <c r="BJ39" s="375"/>
      <c r="BK39" s="375"/>
      <c r="BL39" s="375"/>
      <c r="BM39" s="375"/>
      <c r="BN39" s="375"/>
      <c r="BO39" s="375"/>
      <c r="BP39" s="375"/>
      <c r="BQ39" s="375"/>
      <c r="BR39" s="375"/>
      <c r="BS39" s="375"/>
      <c r="BT39" s="375"/>
      <c r="BU39" s="375"/>
      <c r="BV39" s="375"/>
      <c r="BW39" s="375"/>
      <c r="BX39" s="375"/>
      <c r="BY39" s="375"/>
      <c r="BZ39" s="375"/>
      <c r="CA39" s="375"/>
      <c r="CB39" s="375"/>
      <c r="CC39" s="375"/>
      <c r="CD39" s="375"/>
      <c r="CE39" s="375"/>
      <c r="CF39" s="375"/>
      <c r="CG39" s="375"/>
      <c r="CH39" s="375"/>
      <c r="CI39" s="375"/>
      <c r="CJ39" s="375"/>
      <c r="CK39" s="375"/>
      <c r="CL39" s="375"/>
      <c r="CM39" s="375"/>
      <c r="CN39" s="375"/>
      <c r="CO39" s="375"/>
      <c r="CP39" s="375"/>
      <c r="CQ39" s="375"/>
      <c r="CR39" s="375"/>
      <c r="CS39" s="375"/>
      <c r="CT39" s="375"/>
      <c r="CU39" s="375"/>
      <c r="CV39" s="375"/>
      <c r="CW39" s="375"/>
      <c r="CX39" s="375"/>
      <c r="CY39" s="375"/>
      <c r="CZ39" s="375"/>
      <c r="DA39" s="375"/>
      <c r="DB39" s="375"/>
      <c r="DC39" s="375"/>
      <c r="DD39" s="376"/>
    </row>
    <row r="40" spans="2:109" x14ac:dyDescent="0.15">
      <c r="B40" s="377"/>
      <c r="DD40" s="377"/>
      <c r="DE40" s="366"/>
    </row>
    <row r="41" spans="2:109" ht="17.25" x14ac:dyDescent="0.15">
      <c r="B41" s="378" t="s">
        <v>598</v>
      </c>
      <c r="C41" s="369"/>
      <c r="D41" s="369"/>
      <c r="E41" s="369"/>
      <c r="F41" s="369"/>
      <c r="G41" s="369"/>
      <c r="H41" s="369"/>
      <c r="I41" s="369"/>
      <c r="J41" s="369"/>
      <c r="K41" s="369"/>
      <c r="L41" s="369"/>
      <c r="M41" s="369"/>
      <c r="N41" s="369"/>
      <c r="O41" s="369"/>
      <c r="P41" s="369"/>
      <c r="Q41" s="369"/>
      <c r="R41" s="369"/>
      <c r="S41" s="369"/>
      <c r="T41" s="369"/>
      <c r="U41" s="369"/>
      <c r="V41" s="369"/>
      <c r="W41" s="369"/>
      <c r="X41" s="369"/>
      <c r="Y41" s="369"/>
      <c r="Z41" s="369"/>
      <c r="AA41" s="369"/>
      <c r="AB41" s="369"/>
      <c r="AC41" s="369"/>
      <c r="AD41" s="369"/>
      <c r="AE41" s="369"/>
      <c r="AF41" s="369"/>
      <c r="AG41" s="369"/>
      <c r="AH41" s="369"/>
      <c r="AI41" s="369"/>
      <c r="AJ41" s="369"/>
      <c r="AK41" s="369"/>
      <c r="AL41" s="369"/>
      <c r="AM41" s="369"/>
      <c r="AN41" s="369"/>
      <c r="AO41" s="369"/>
      <c r="AP41" s="369"/>
      <c r="AQ41" s="369"/>
      <c r="AR41" s="369"/>
      <c r="AS41" s="369"/>
      <c r="AT41" s="369"/>
      <c r="AU41" s="369"/>
      <c r="AV41" s="369"/>
      <c r="AW41" s="369"/>
      <c r="AX41" s="369"/>
      <c r="AY41" s="369"/>
      <c r="AZ41" s="369"/>
      <c r="BA41" s="369"/>
      <c r="BB41" s="369"/>
      <c r="BC41" s="369"/>
      <c r="BD41" s="369"/>
      <c r="BE41" s="369"/>
      <c r="BF41" s="369"/>
      <c r="BG41" s="369"/>
      <c r="BH41" s="369"/>
      <c r="BI41" s="369"/>
      <c r="BJ41" s="369"/>
      <c r="BK41" s="369"/>
      <c r="BL41" s="369"/>
      <c r="BM41" s="369"/>
      <c r="BN41" s="369"/>
      <c r="BO41" s="369"/>
      <c r="BP41" s="369"/>
      <c r="BQ41" s="369"/>
      <c r="BR41" s="369"/>
      <c r="BS41" s="369"/>
      <c r="BT41" s="369"/>
      <c r="BU41" s="369"/>
      <c r="BV41" s="369"/>
      <c r="BW41" s="369"/>
      <c r="BX41" s="369"/>
      <c r="BY41" s="369"/>
      <c r="BZ41" s="369"/>
      <c r="CA41" s="369"/>
      <c r="CB41" s="369"/>
      <c r="CC41" s="369"/>
      <c r="CD41" s="369"/>
      <c r="CE41" s="369"/>
      <c r="CF41" s="369"/>
      <c r="CG41" s="369"/>
      <c r="CH41" s="369"/>
      <c r="CI41" s="369"/>
      <c r="CJ41" s="369"/>
      <c r="CK41" s="369"/>
      <c r="CL41" s="369"/>
      <c r="CM41" s="369"/>
      <c r="CN41" s="369"/>
      <c r="CO41" s="369"/>
      <c r="CP41" s="369"/>
      <c r="CQ41" s="369"/>
      <c r="CR41" s="369"/>
      <c r="CS41" s="369"/>
      <c r="CT41" s="369"/>
      <c r="CU41" s="369"/>
      <c r="CV41" s="369"/>
      <c r="CW41" s="369"/>
      <c r="CX41" s="369"/>
      <c r="CY41" s="369"/>
      <c r="CZ41" s="369"/>
      <c r="DA41" s="369"/>
      <c r="DB41" s="369"/>
      <c r="DC41" s="369"/>
      <c r="DD41" s="371"/>
    </row>
    <row r="42" spans="2:109" x14ac:dyDescent="0.15">
      <c r="B42" s="372"/>
      <c r="G42" s="379"/>
      <c r="I42" s="380"/>
      <c r="J42" s="380"/>
      <c r="K42" s="380"/>
      <c r="AM42" s="379"/>
      <c r="AN42" s="379" t="s">
        <v>599</v>
      </c>
      <c r="AP42" s="380"/>
      <c r="AQ42" s="380"/>
      <c r="AR42" s="380"/>
      <c r="AY42" s="379"/>
      <c r="BA42" s="380"/>
      <c r="BB42" s="380"/>
      <c r="BC42" s="380"/>
      <c r="BK42" s="379"/>
      <c r="BM42" s="380"/>
      <c r="BN42" s="380"/>
      <c r="BO42" s="380"/>
      <c r="BW42" s="379"/>
      <c r="BY42" s="380"/>
      <c r="BZ42" s="380"/>
      <c r="CA42" s="380"/>
      <c r="CI42" s="379"/>
      <c r="CK42" s="380"/>
      <c r="CL42" s="380"/>
      <c r="CM42" s="380"/>
      <c r="CU42" s="379"/>
      <c r="CW42" s="380"/>
      <c r="CX42" s="380"/>
      <c r="CY42" s="380"/>
    </row>
    <row r="43" spans="2:109" ht="13.5" customHeight="1" x14ac:dyDescent="0.15">
      <c r="B43" s="372"/>
      <c r="AN43" s="1265" t="s">
        <v>600</v>
      </c>
      <c r="AO43" s="1266"/>
      <c r="AP43" s="1266"/>
      <c r="AQ43" s="1266"/>
      <c r="AR43" s="1266"/>
      <c r="AS43" s="1266"/>
      <c r="AT43" s="1266"/>
      <c r="AU43" s="1266"/>
      <c r="AV43" s="1266"/>
      <c r="AW43" s="1266"/>
      <c r="AX43" s="1266"/>
      <c r="AY43" s="1266"/>
      <c r="AZ43" s="1266"/>
      <c r="BA43" s="1266"/>
      <c r="BB43" s="1266"/>
      <c r="BC43" s="1266"/>
      <c r="BD43" s="1266"/>
      <c r="BE43" s="1266"/>
      <c r="BF43" s="1266"/>
      <c r="BG43" s="1266"/>
      <c r="BH43" s="1266"/>
      <c r="BI43" s="1266"/>
      <c r="BJ43" s="1266"/>
      <c r="BK43" s="1266"/>
      <c r="BL43" s="1266"/>
      <c r="BM43" s="1266"/>
      <c r="BN43" s="1266"/>
      <c r="BO43" s="1266"/>
      <c r="BP43" s="1266"/>
      <c r="BQ43" s="1266"/>
      <c r="BR43" s="1266"/>
      <c r="BS43" s="1266"/>
      <c r="BT43" s="1266"/>
      <c r="BU43" s="1266"/>
      <c r="BV43" s="1266"/>
      <c r="BW43" s="1266"/>
      <c r="BX43" s="1266"/>
      <c r="BY43" s="1266"/>
      <c r="BZ43" s="1266"/>
      <c r="CA43" s="1266"/>
      <c r="CB43" s="1266"/>
      <c r="CC43" s="1266"/>
      <c r="CD43" s="1266"/>
      <c r="CE43" s="1266"/>
      <c r="CF43" s="1266"/>
      <c r="CG43" s="1266"/>
      <c r="CH43" s="1266"/>
      <c r="CI43" s="1266"/>
      <c r="CJ43" s="1266"/>
      <c r="CK43" s="1266"/>
      <c r="CL43" s="1266"/>
      <c r="CM43" s="1266"/>
      <c r="CN43" s="1266"/>
      <c r="CO43" s="1266"/>
      <c r="CP43" s="1266"/>
      <c r="CQ43" s="1266"/>
      <c r="CR43" s="1266"/>
      <c r="CS43" s="1266"/>
      <c r="CT43" s="1266"/>
      <c r="CU43" s="1266"/>
      <c r="CV43" s="1266"/>
      <c r="CW43" s="1266"/>
      <c r="CX43" s="1266"/>
      <c r="CY43" s="1266"/>
      <c r="CZ43" s="1266"/>
      <c r="DA43" s="1266"/>
      <c r="DB43" s="1266"/>
      <c r="DC43" s="1267"/>
    </row>
    <row r="44" spans="2:109" x14ac:dyDescent="0.15">
      <c r="B44" s="372"/>
      <c r="AN44" s="1268"/>
      <c r="AO44" s="1269"/>
      <c r="AP44" s="1269"/>
      <c r="AQ44" s="1269"/>
      <c r="AR44" s="1269"/>
      <c r="AS44" s="1269"/>
      <c r="AT44" s="1269"/>
      <c r="AU44" s="1269"/>
      <c r="AV44" s="1269"/>
      <c r="AW44" s="1269"/>
      <c r="AX44" s="1269"/>
      <c r="AY44" s="1269"/>
      <c r="AZ44" s="1269"/>
      <c r="BA44" s="1269"/>
      <c r="BB44" s="1269"/>
      <c r="BC44" s="1269"/>
      <c r="BD44" s="1269"/>
      <c r="BE44" s="1269"/>
      <c r="BF44" s="1269"/>
      <c r="BG44" s="1269"/>
      <c r="BH44" s="1269"/>
      <c r="BI44" s="1269"/>
      <c r="BJ44" s="1269"/>
      <c r="BK44" s="1269"/>
      <c r="BL44" s="1269"/>
      <c r="BM44" s="1269"/>
      <c r="BN44" s="1269"/>
      <c r="BO44" s="1269"/>
      <c r="BP44" s="1269"/>
      <c r="BQ44" s="1269"/>
      <c r="BR44" s="1269"/>
      <c r="BS44" s="1269"/>
      <c r="BT44" s="1269"/>
      <c r="BU44" s="1269"/>
      <c r="BV44" s="1269"/>
      <c r="BW44" s="1269"/>
      <c r="BX44" s="1269"/>
      <c r="BY44" s="1269"/>
      <c r="BZ44" s="1269"/>
      <c r="CA44" s="1269"/>
      <c r="CB44" s="1269"/>
      <c r="CC44" s="1269"/>
      <c r="CD44" s="1269"/>
      <c r="CE44" s="1269"/>
      <c r="CF44" s="1269"/>
      <c r="CG44" s="1269"/>
      <c r="CH44" s="1269"/>
      <c r="CI44" s="1269"/>
      <c r="CJ44" s="1269"/>
      <c r="CK44" s="1269"/>
      <c r="CL44" s="1269"/>
      <c r="CM44" s="1269"/>
      <c r="CN44" s="1269"/>
      <c r="CO44" s="1269"/>
      <c r="CP44" s="1269"/>
      <c r="CQ44" s="1269"/>
      <c r="CR44" s="1269"/>
      <c r="CS44" s="1269"/>
      <c r="CT44" s="1269"/>
      <c r="CU44" s="1269"/>
      <c r="CV44" s="1269"/>
      <c r="CW44" s="1269"/>
      <c r="CX44" s="1269"/>
      <c r="CY44" s="1269"/>
      <c r="CZ44" s="1269"/>
      <c r="DA44" s="1269"/>
      <c r="DB44" s="1269"/>
      <c r="DC44" s="1270"/>
    </row>
    <row r="45" spans="2:109" x14ac:dyDescent="0.15">
      <c r="B45" s="372"/>
      <c r="AN45" s="1268"/>
      <c r="AO45" s="1269"/>
      <c r="AP45" s="1269"/>
      <c r="AQ45" s="1269"/>
      <c r="AR45" s="1269"/>
      <c r="AS45" s="1269"/>
      <c r="AT45" s="1269"/>
      <c r="AU45" s="1269"/>
      <c r="AV45" s="1269"/>
      <c r="AW45" s="1269"/>
      <c r="AX45" s="1269"/>
      <c r="AY45" s="1269"/>
      <c r="AZ45" s="1269"/>
      <c r="BA45" s="1269"/>
      <c r="BB45" s="1269"/>
      <c r="BC45" s="1269"/>
      <c r="BD45" s="1269"/>
      <c r="BE45" s="1269"/>
      <c r="BF45" s="1269"/>
      <c r="BG45" s="1269"/>
      <c r="BH45" s="1269"/>
      <c r="BI45" s="1269"/>
      <c r="BJ45" s="1269"/>
      <c r="BK45" s="1269"/>
      <c r="BL45" s="1269"/>
      <c r="BM45" s="1269"/>
      <c r="BN45" s="1269"/>
      <c r="BO45" s="1269"/>
      <c r="BP45" s="1269"/>
      <c r="BQ45" s="1269"/>
      <c r="BR45" s="1269"/>
      <c r="BS45" s="1269"/>
      <c r="BT45" s="1269"/>
      <c r="BU45" s="1269"/>
      <c r="BV45" s="1269"/>
      <c r="BW45" s="1269"/>
      <c r="BX45" s="1269"/>
      <c r="BY45" s="1269"/>
      <c r="BZ45" s="1269"/>
      <c r="CA45" s="1269"/>
      <c r="CB45" s="1269"/>
      <c r="CC45" s="1269"/>
      <c r="CD45" s="1269"/>
      <c r="CE45" s="1269"/>
      <c r="CF45" s="1269"/>
      <c r="CG45" s="1269"/>
      <c r="CH45" s="1269"/>
      <c r="CI45" s="1269"/>
      <c r="CJ45" s="1269"/>
      <c r="CK45" s="1269"/>
      <c r="CL45" s="1269"/>
      <c r="CM45" s="1269"/>
      <c r="CN45" s="1269"/>
      <c r="CO45" s="1269"/>
      <c r="CP45" s="1269"/>
      <c r="CQ45" s="1269"/>
      <c r="CR45" s="1269"/>
      <c r="CS45" s="1269"/>
      <c r="CT45" s="1269"/>
      <c r="CU45" s="1269"/>
      <c r="CV45" s="1269"/>
      <c r="CW45" s="1269"/>
      <c r="CX45" s="1269"/>
      <c r="CY45" s="1269"/>
      <c r="CZ45" s="1269"/>
      <c r="DA45" s="1269"/>
      <c r="DB45" s="1269"/>
      <c r="DC45" s="1270"/>
    </row>
    <row r="46" spans="2:109" x14ac:dyDescent="0.15">
      <c r="B46" s="372"/>
      <c r="AN46" s="1268"/>
      <c r="AO46" s="1269"/>
      <c r="AP46" s="1269"/>
      <c r="AQ46" s="1269"/>
      <c r="AR46" s="1269"/>
      <c r="AS46" s="1269"/>
      <c r="AT46" s="1269"/>
      <c r="AU46" s="1269"/>
      <c r="AV46" s="1269"/>
      <c r="AW46" s="1269"/>
      <c r="AX46" s="1269"/>
      <c r="AY46" s="1269"/>
      <c r="AZ46" s="1269"/>
      <c r="BA46" s="1269"/>
      <c r="BB46" s="1269"/>
      <c r="BC46" s="1269"/>
      <c r="BD46" s="1269"/>
      <c r="BE46" s="1269"/>
      <c r="BF46" s="1269"/>
      <c r="BG46" s="1269"/>
      <c r="BH46" s="1269"/>
      <c r="BI46" s="1269"/>
      <c r="BJ46" s="1269"/>
      <c r="BK46" s="1269"/>
      <c r="BL46" s="1269"/>
      <c r="BM46" s="1269"/>
      <c r="BN46" s="1269"/>
      <c r="BO46" s="1269"/>
      <c r="BP46" s="1269"/>
      <c r="BQ46" s="1269"/>
      <c r="BR46" s="1269"/>
      <c r="BS46" s="1269"/>
      <c r="BT46" s="1269"/>
      <c r="BU46" s="1269"/>
      <c r="BV46" s="1269"/>
      <c r="BW46" s="1269"/>
      <c r="BX46" s="1269"/>
      <c r="BY46" s="1269"/>
      <c r="BZ46" s="1269"/>
      <c r="CA46" s="1269"/>
      <c r="CB46" s="1269"/>
      <c r="CC46" s="1269"/>
      <c r="CD46" s="1269"/>
      <c r="CE46" s="1269"/>
      <c r="CF46" s="1269"/>
      <c r="CG46" s="1269"/>
      <c r="CH46" s="1269"/>
      <c r="CI46" s="1269"/>
      <c r="CJ46" s="1269"/>
      <c r="CK46" s="1269"/>
      <c r="CL46" s="1269"/>
      <c r="CM46" s="1269"/>
      <c r="CN46" s="1269"/>
      <c r="CO46" s="1269"/>
      <c r="CP46" s="1269"/>
      <c r="CQ46" s="1269"/>
      <c r="CR46" s="1269"/>
      <c r="CS46" s="1269"/>
      <c r="CT46" s="1269"/>
      <c r="CU46" s="1269"/>
      <c r="CV46" s="1269"/>
      <c r="CW46" s="1269"/>
      <c r="CX46" s="1269"/>
      <c r="CY46" s="1269"/>
      <c r="CZ46" s="1269"/>
      <c r="DA46" s="1269"/>
      <c r="DB46" s="1269"/>
      <c r="DC46" s="1270"/>
    </row>
    <row r="47" spans="2:109" x14ac:dyDescent="0.15">
      <c r="B47" s="372"/>
      <c r="AN47" s="1271"/>
      <c r="AO47" s="1272"/>
      <c r="AP47" s="1272"/>
      <c r="AQ47" s="1272"/>
      <c r="AR47" s="1272"/>
      <c r="AS47" s="1272"/>
      <c r="AT47" s="1272"/>
      <c r="AU47" s="1272"/>
      <c r="AV47" s="1272"/>
      <c r="AW47" s="1272"/>
      <c r="AX47" s="1272"/>
      <c r="AY47" s="1272"/>
      <c r="AZ47" s="1272"/>
      <c r="BA47" s="1272"/>
      <c r="BB47" s="1272"/>
      <c r="BC47" s="1272"/>
      <c r="BD47" s="1272"/>
      <c r="BE47" s="1272"/>
      <c r="BF47" s="1272"/>
      <c r="BG47" s="1272"/>
      <c r="BH47" s="1272"/>
      <c r="BI47" s="1272"/>
      <c r="BJ47" s="1272"/>
      <c r="BK47" s="1272"/>
      <c r="BL47" s="1272"/>
      <c r="BM47" s="1272"/>
      <c r="BN47" s="1272"/>
      <c r="BO47" s="1272"/>
      <c r="BP47" s="1272"/>
      <c r="BQ47" s="1272"/>
      <c r="BR47" s="1272"/>
      <c r="BS47" s="1272"/>
      <c r="BT47" s="1272"/>
      <c r="BU47" s="1272"/>
      <c r="BV47" s="1272"/>
      <c r="BW47" s="1272"/>
      <c r="BX47" s="1272"/>
      <c r="BY47" s="1272"/>
      <c r="BZ47" s="1272"/>
      <c r="CA47" s="1272"/>
      <c r="CB47" s="1272"/>
      <c r="CC47" s="1272"/>
      <c r="CD47" s="1272"/>
      <c r="CE47" s="1272"/>
      <c r="CF47" s="1272"/>
      <c r="CG47" s="1272"/>
      <c r="CH47" s="1272"/>
      <c r="CI47" s="1272"/>
      <c r="CJ47" s="1272"/>
      <c r="CK47" s="1272"/>
      <c r="CL47" s="1272"/>
      <c r="CM47" s="1272"/>
      <c r="CN47" s="1272"/>
      <c r="CO47" s="1272"/>
      <c r="CP47" s="1272"/>
      <c r="CQ47" s="1272"/>
      <c r="CR47" s="1272"/>
      <c r="CS47" s="1272"/>
      <c r="CT47" s="1272"/>
      <c r="CU47" s="1272"/>
      <c r="CV47" s="1272"/>
      <c r="CW47" s="1272"/>
      <c r="CX47" s="1272"/>
      <c r="CY47" s="1272"/>
      <c r="CZ47" s="1272"/>
      <c r="DA47" s="1272"/>
      <c r="DB47" s="1272"/>
      <c r="DC47" s="1273"/>
    </row>
    <row r="48" spans="2:109" x14ac:dyDescent="0.15">
      <c r="B48" s="372"/>
      <c r="H48" s="381"/>
      <c r="I48" s="381"/>
      <c r="J48" s="381"/>
      <c r="AN48" s="381"/>
      <c r="AO48" s="381"/>
      <c r="AP48" s="381"/>
      <c r="AZ48" s="381"/>
      <c r="BA48" s="381"/>
      <c r="BB48" s="381"/>
      <c r="BL48" s="381"/>
      <c r="BM48" s="381"/>
      <c r="BN48" s="381"/>
      <c r="BX48" s="381"/>
      <c r="BY48" s="381"/>
      <c r="BZ48" s="381"/>
      <c r="CJ48" s="381"/>
      <c r="CK48" s="381"/>
      <c r="CL48" s="381"/>
      <c r="CV48" s="381"/>
      <c r="CW48" s="381"/>
      <c r="CX48" s="381"/>
    </row>
    <row r="49" spans="1:109" x14ac:dyDescent="0.15">
      <c r="B49" s="372"/>
      <c r="AN49" s="366" t="s">
        <v>601</v>
      </c>
    </row>
    <row r="50" spans="1:109" x14ac:dyDescent="0.15">
      <c r="B50" s="372"/>
      <c r="G50" s="1259"/>
      <c r="H50" s="1259"/>
      <c r="I50" s="1259"/>
      <c r="J50" s="1259"/>
      <c r="K50" s="382"/>
      <c r="L50" s="382"/>
      <c r="M50" s="383"/>
      <c r="N50" s="383"/>
      <c r="AN50" s="1262"/>
      <c r="AO50" s="1263"/>
      <c r="AP50" s="1263"/>
      <c r="AQ50" s="1263"/>
      <c r="AR50" s="1263"/>
      <c r="AS50" s="1263"/>
      <c r="AT50" s="1263"/>
      <c r="AU50" s="1263"/>
      <c r="AV50" s="1263"/>
      <c r="AW50" s="1263"/>
      <c r="AX50" s="1263"/>
      <c r="AY50" s="1263"/>
      <c r="AZ50" s="1263"/>
      <c r="BA50" s="1263"/>
      <c r="BB50" s="1263"/>
      <c r="BC50" s="1263"/>
      <c r="BD50" s="1263"/>
      <c r="BE50" s="1263"/>
      <c r="BF50" s="1263"/>
      <c r="BG50" s="1263"/>
      <c r="BH50" s="1263"/>
      <c r="BI50" s="1263"/>
      <c r="BJ50" s="1263"/>
      <c r="BK50" s="1263"/>
      <c r="BL50" s="1263"/>
      <c r="BM50" s="1263"/>
      <c r="BN50" s="1263"/>
      <c r="BO50" s="1264"/>
      <c r="BP50" s="1258" t="s">
        <v>560</v>
      </c>
      <c r="BQ50" s="1258"/>
      <c r="BR50" s="1258"/>
      <c r="BS50" s="1258"/>
      <c r="BT50" s="1258"/>
      <c r="BU50" s="1258"/>
      <c r="BV50" s="1258"/>
      <c r="BW50" s="1258"/>
      <c r="BX50" s="1258" t="s">
        <v>561</v>
      </c>
      <c r="BY50" s="1258"/>
      <c r="BZ50" s="1258"/>
      <c r="CA50" s="1258"/>
      <c r="CB50" s="1258"/>
      <c r="CC50" s="1258"/>
      <c r="CD50" s="1258"/>
      <c r="CE50" s="1258"/>
      <c r="CF50" s="1258" t="s">
        <v>562</v>
      </c>
      <c r="CG50" s="1258"/>
      <c r="CH50" s="1258"/>
      <c r="CI50" s="1258"/>
      <c r="CJ50" s="1258"/>
      <c r="CK50" s="1258"/>
      <c r="CL50" s="1258"/>
      <c r="CM50" s="1258"/>
      <c r="CN50" s="1258" t="s">
        <v>563</v>
      </c>
      <c r="CO50" s="1258"/>
      <c r="CP50" s="1258"/>
      <c r="CQ50" s="1258"/>
      <c r="CR50" s="1258"/>
      <c r="CS50" s="1258"/>
      <c r="CT50" s="1258"/>
      <c r="CU50" s="1258"/>
      <c r="CV50" s="1258" t="s">
        <v>564</v>
      </c>
      <c r="CW50" s="1258"/>
      <c r="CX50" s="1258"/>
      <c r="CY50" s="1258"/>
      <c r="CZ50" s="1258"/>
      <c r="DA50" s="1258"/>
      <c r="DB50" s="1258"/>
      <c r="DC50" s="1258"/>
    </row>
    <row r="51" spans="1:109" ht="13.5" customHeight="1" x14ac:dyDescent="0.15">
      <c r="B51" s="372"/>
      <c r="G51" s="1261"/>
      <c r="H51" s="1261"/>
      <c r="I51" s="1274"/>
      <c r="J51" s="1274"/>
      <c r="K51" s="1260"/>
      <c r="L51" s="1260"/>
      <c r="M51" s="1260"/>
      <c r="N51" s="1260"/>
      <c r="AM51" s="381"/>
      <c r="AN51" s="1256" t="s">
        <v>602</v>
      </c>
      <c r="AO51" s="1256"/>
      <c r="AP51" s="1256"/>
      <c r="AQ51" s="1256"/>
      <c r="AR51" s="1256"/>
      <c r="AS51" s="1256"/>
      <c r="AT51" s="1256"/>
      <c r="AU51" s="1256"/>
      <c r="AV51" s="1256"/>
      <c r="AW51" s="1256"/>
      <c r="AX51" s="1256"/>
      <c r="AY51" s="1256"/>
      <c r="AZ51" s="1256"/>
      <c r="BA51" s="1256"/>
      <c r="BB51" s="1256" t="s">
        <v>603</v>
      </c>
      <c r="BC51" s="1256"/>
      <c r="BD51" s="1256"/>
      <c r="BE51" s="1256"/>
      <c r="BF51" s="1256"/>
      <c r="BG51" s="1256"/>
      <c r="BH51" s="1256"/>
      <c r="BI51" s="1256"/>
      <c r="BJ51" s="1256"/>
      <c r="BK51" s="1256"/>
      <c r="BL51" s="1256"/>
      <c r="BM51" s="1256"/>
      <c r="BN51" s="1256"/>
      <c r="BO51" s="1256"/>
      <c r="BP51" s="1253">
        <v>149.1</v>
      </c>
      <c r="BQ51" s="1253"/>
      <c r="BR51" s="1253"/>
      <c r="BS51" s="1253"/>
      <c r="BT51" s="1253"/>
      <c r="BU51" s="1253"/>
      <c r="BV51" s="1253"/>
      <c r="BW51" s="1253"/>
      <c r="BX51" s="1253">
        <v>131.4</v>
      </c>
      <c r="BY51" s="1253"/>
      <c r="BZ51" s="1253"/>
      <c r="CA51" s="1253"/>
      <c r="CB51" s="1253"/>
      <c r="CC51" s="1253"/>
      <c r="CD51" s="1253"/>
      <c r="CE51" s="1253"/>
      <c r="CF51" s="1253">
        <v>110.3</v>
      </c>
      <c r="CG51" s="1253"/>
      <c r="CH51" s="1253"/>
      <c r="CI51" s="1253"/>
      <c r="CJ51" s="1253"/>
      <c r="CK51" s="1253"/>
      <c r="CL51" s="1253"/>
      <c r="CM51" s="1253"/>
      <c r="CN51" s="1253">
        <v>91.4</v>
      </c>
      <c r="CO51" s="1253"/>
      <c r="CP51" s="1253"/>
      <c r="CQ51" s="1253"/>
      <c r="CR51" s="1253"/>
      <c r="CS51" s="1253"/>
      <c r="CT51" s="1253"/>
      <c r="CU51" s="1253"/>
      <c r="CV51" s="1253">
        <v>86.4</v>
      </c>
      <c r="CW51" s="1253"/>
      <c r="CX51" s="1253"/>
      <c r="CY51" s="1253"/>
      <c r="CZ51" s="1253"/>
      <c r="DA51" s="1253"/>
      <c r="DB51" s="1253"/>
      <c r="DC51" s="1253"/>
    </row>
    <row r="52" spans="1:109" x14ac:dyDescent="0.15">
      <c r="B52" s="372"/>
      <c r="G52" s="1261"/>
      <c r="H52" s="1261"/>
      <c r="I52" s="1274"/>
      <c r="J52" s="1274"/>
      <c r="K52" s="1260"/>
      <c r="L52" s="1260"/>
      <c r="M52" s="1260"/>
      <c r="N52" s="1260"/>
      <c r="AM52" s="381"/>
      <c r="AN52" s="1256"/>
      <c r="AO52" s="1256"/>
      <c r="AP52" s="1256"/>
      <c r="AQ52" s="1256"/>
      <c r="AR52" s="1256"/>
      <c r="AS52" s="1256"/>
      <c r="AT52" s="1256"/>
      <c r="AU52" s="1256"/>
      <c r="AV52" s="1256"/>
      <c r="AW52" s="1256"/>
      <c r="AX52" s="1256"/>
      <c r="AY52" s="1256"/>
      <c r="AZ52" s="1256"/>
      <c r="BA52" s="1256"/>
      <c r="BB52" s="1256"/>
      <c r="BC52" s="1256"/>
      <c r="BD52" s="1256"/>
      <c r="BE52" s="1256"/>
      <c r="BF52" s="1256"/>
      <c r="BG52" s="1256"/>
      <c r="BH52" s="1256"/>
      <c r="BI52" s="1256"/>
      <c r="BJ52" s="1256"/>
      <c r="BK52" s="1256"/>
      <c r="BL52" s="1256"/>
      <c r="BM52" s="1256"/>
      <c r="BN52" s="1256"/>
      <c r="BO52" s="1256"/>
      <c r="BP52" s="1253"/>
      <c r="BQ52" s="1253"/>
      <c r="BR52" s="1253"/>
      <c r="BS52" s="1253"/>
      <c r="BT52" s="1253"/>
      <c r="BU52" s="1253"/>
      <c r="BV52" s="1253"/>
      <c r="BW52" s="1253"/>
      <c r="BX52" s="1253"/>
      <c r="BY52" s="1253"/>
      <c r="BZ52" s="1253"/>
      <c r="CA52" s="1253"/>
      <c r="CB52" s="1253"/>
      <c r="CC52" s="1253"/>
      <c r="CD52" s="1253"/>
      <c r="CE52" s="1253"/>
      <c r="CF52" s="1253"/>
      <c r="CG52" s="1253"/>
      <c r="CH52" s="1253"/>
      <c r="CI52" s="1253"/>
      <c r="CJ52" s="1253"/>
      <c r="CK52" s="1253"/>
      <c r="CL52" s="1253"/>
      <c r="CM52" s="1253"/>
      <c r="CN52" s="1253"/>
      <c r="CO52" s="1253"/>
      <c r="CP52" s="1253"/>
      <c r="CQ52" s="1253"/>
      <c r="CR52" s="1253"/>
      <c r="CS52" s="1253"/>
      <c r="CT52" s="1253"/>
      <c r="CU52" s="1253"/>
      <c r="CV52" s="1253"/>
      <c r="CW52" s="1253"/>
      <c r="CX52" s="1253"/>
      <c r="CY52" s="1253"/>
      <c r="CZ52" s="1253"/>
      <c r="DA52" s="1253"/>
      <c r="DB52" s="1253"/>
      <c r="DC52" s="1253"/>
    </row>
    <row r="53" spans="1:109" x14ac:dyDescent="0.15">
      <c r="A53" s="380"/>
      <c r="B53" s="372"/>
      <c r="G53" s="1261"/>
      <c r="H53" s="1261"/>
      <c r="I53" s="1259"/>
      <c r="J53" s="1259"/>
      <c r="K53" s="1260"/>
      <c r="L53" s="1260"/>
      <c r="M53" s="1260"/>
      <c r="N53" s="1260"/>
      <c r="AM53" s="381"/>
      <c r="AN53" s="1256"/>
      <c r="AO53" s="1256"/>
      <c r="AP53" s="1256"/>
      <c r="AQ53" s="1256"/>
      <c r="AR53" s="1256"/>
      <c r="AS53" s="1256"/>
      <c r="AT53" s="1256"/>
      <c r="AU53" s="1256"/>
      <c r="AV53" s="1256"/>
      <c r="AW53" s="1256"/>
      <c r="AX53" s="1256"/>
      <c r="AY53" s="1256"/>
      <c r="AZ53" s="1256"/>
      <c r="BA53" s="1256"/>
      <c r="BB53" s="1256" t="s">
        <v>604</v>
      </c>
      <c r="BC53" s="1256"/>
      <c r="BD53" s="1256"/>
      <c r="BE53" s="1256"/>
      <c r="BF53" s="1256"/>
      <c r="BG53" s="1256"/>
      <c r="BH53" s="1256"/>
      <c r="BI53" s="1256"/>
      <c r="BJ53" s="1256"/>
      <c r="BK53" s="1256"/>
      <c r="BL53" s="1256"/>
      <c r="BM53" s="1256"/>
      <c r="BN53" s="1256"/>
      <c r="BO53" s="1256"/>
      <c r="BP53" s="1253">
        <v>57</v>
      </c>
      <c r="BQ53" s="1253"/>
      <c r="BR53" s="1253"/>
      <c r="BS53" s="1253"/>
      <c r="BT53" s="1253"/>
      <c r="BU53" s="1253"/>
      <c r="BV53" s="1253"/>
      <c r="BW53" s="1253"/>
      <c r="BX53" s="1253">
        <v>58.3</v>
      </c>
      <c r="BY53" s="1253"/>
      <c r="BZ53" s="1253"/>
      <c r="CA53" s="1253"/>
      <c r="CB53" s="1253"/>
      <c r="CC53" s="1253"/>
      <c r="CD53" s="1253"/>
      <c r="CE53" s="1253"/>
      <c r="CF53" s="1253">
        <v>59.4</v>
      </c>
      <c r="CG53" s="1253"/>
      <c r="CH53" s="1253"/>
      <c r="CI53" s="1253"/>
      <c r="CJ53" s="1253"/>
      <c r="CK53" s="1253"/>
      <c r="CL53" s="1253"/>
      <c r="CM53" s="1253"/>
      <c r="CN53" s="1253">
        <v>60.3</v>
      </c>
      <c r="CO53" s="1253"/>
      <c r="CP53" s="1253"/>
      <c r="CQ53" s="1253"/>
      <c r="CR53" s="1253"/>
      <c r="CS53" s="1253"/>
      <c r="CT53" s="1253"/>
      <c r="CU53" s="1253"/>
      <c r="CV53" s="1253">
        <v>61.4</v>
      </c>
      <c r="CW53" s="1253"/>
      <c r="CX53" s="1253"/>
      <c r="CY53" s="1253"/>
      <c r="CZ53" s="1253"/>
      <c r="DA53" s="1253"/>
      <c r="DB53" s="1253"/>
      <c r="DC53" s="1253"/>
    </row>
    <row r="54" spans="1:109" x14ac:dyDescent="0.15">
      <c r="A54" s="380"/>
      <c r="B54" s="372"/>
      <c r="G54" s="1261"/>
      <c r="H54" s="1261"/>
      <c r="I54" s="1259"/>
      <c r="J54" s="1259"/>
      <c r="K54" s="1260"/>
      <c r="L54" s="1260"/>
      <c r="M54" s="1260"/>
      <c r="N54" s="1260"/>
      <c r="AM54" s="381"/>
      <c r="AN54" s="1256"/>
      <c r="AO54" s="1256"/>
      <c r="AP54" s="1256"/>
      <c r="AQ54" s="1256"/>
      <c r="AR54" s="1256"/>
      <c r="AS54" s="1256"/>
      <c r="AT54" s="1256"/>
      <c r="AU54" s="1256"/>
      <c r="AV54" s="1256"/>
      <c r="AW54" s="1256"/>
      <c r="AX54" s="1256"/>
      <c r="AY54" s="1256"/>
      <c r="AZ54" s="1256"/>
      <c r="BA54" s="1256"/>
      <c r="BB54" s="1256"/>
      <c r="BC54" s="1256"/>
      <c r="BD54" s="1256"/>
      <c r="BE54" s="1256"/>
      <c r="BF54" s="1256"/>
      <c r="BG54" s="1256"/>
      <c r="BH54" s="1256"/>
      <c r="BI54" s="1256"/>
      <c r="BJ54" s="1256"/>
      <c r="BK54" s="1256"/>
      <c r="BL54" s="1256"/>
      <c r="BM54" s="1256"/>
      <c r="BN54" s="1256"/>
      <c r="BO54" s="1256"/>
      <c r="BP54" s="1253"/>
      <c r="BQ54" s="1253"/>
      <c r="BR54" s="1253"/>
      <c r="BS54" s="1253"/>
      <c r="BT54" s="1253"/>
      <c r="BU54" s="1253"/>
      <c r="BV54" s="1253"/>
      <c r="BW54" s="1253"/>
      <c r="BX54" s="1253"/>
      <c r="BY54" s="1253"/>
      <c r="BZ54" s="1253"/>
      <c r="CA54" s="1253"/>
      <c r="CB54" s="1253"/>
      <c r="CC54" s="1253"/>
      <c r="CD54" s="1253"/>
      <c r="CE54" s="1253"/>
      <c r="CF54" s="1253"/>
      <c r="CG54" s="1253"/>
      <c r="CH54" s="1253"/>
      <c r="CI54" s="1253"/>
      <c r="CJ54" s="1253"/>
      <c r="CK54" s="1253"/>
      <c r="CL54" s="1253"/>
      <c r="CM54" s="1253"/>
      <c r="CN54" s="1253"/>
      <c r="CO54" s="1253"/>
      <c r="CP54" s="1253"/>
      <c r="CQ54" s="1253"/>
      <c r="CR54" s="1253"/>
      <c r="CS54" s="1253"/>
      <c r="CT54" s="1253"/>
      <c r="CU54" s="1253"/>
      <c r="CV54" s="1253"/>
      <c r="CW54" s="1253"/>
      <c r="CX54" s="1253"/>
      <c r="CY54" s="1253"/>
      <c r="CZ54" s="1253"/>
      <c r="DA54" s="1253"/>
      <c r="DB54" s="1253"/>
      <c r="DC54" s="1253"/>
    </row>
    <row r="55" spans="1:109" x14ac:dyDescent="0.15">
      <c r="A55" s="380"/>
      <c r="B55" s="372"/>
      <c r="G55" s="1259"/>
      <c r="H55" s="1259"/>
      <c r="I55" s="1259"/>
      <c r="J55" s="1259"/>
      <c r="K55" s="1260"/>
      <c r="L55" s="1260"/>
      <c r="M55" s="1260"/>
      <c r="N55" s="1260"/>
      <c r="AN55" s="1258" t="s">
        <v>605</v>
      </c>
      <c r="AO55" s="1258"/>
      <c r="AP55" s="1258"/>
      <c r="AQ55" s="1258"/>
      <c r="AR55" s="1258"/>
      <c r="AS55" s="1258"/>
      <c r="AT55" s="1258"/>
      <c r="AU55" s="1258"/>
      <c r="AV55" s="1258"/>
      <c r="AW55" s="1258"/>
      <c r="AX55" s="1258"/>
      <c r="AY55" s="1258"/>
      <c r="AZ55" s="1258"/>
      <c r="BA55" s="1258"/>
      <c r="BB55" s="1256" t="s">
        <v>603</v>
      </c>
      <c r="BC55" s="1256"/>
      <c r="BD55" s="1256"/>
      <c r="BE55" s="1256"/>
      <c r="BF55" s="1256"/>
      <c r="BG55" s="1256"/>
      <c r="BH55" s="1256"/>
      <c r="BI55" s="1256"/>
      <c r="BJ55" s="1256"/>
      <c r="BK55" s="1256"/>
      <c r="BL55" s="1256"/>
      <c r="BM55" s="1256"/>
      <c r="BN55" s="1256"/>
      <c r="BO55" s="1256"/>
      <c r="BP55" s="1253">
        <v>25.3</v>
      </c>
      <c r="BQ55" s="1253"/>
      <c r="BR55" s="1253"/>
      <c r="BS55" s="1253"/>
      <c r="BT55" s="1253"/>
      <c r="BU55" s="1253"/>
      <c r="BV55" s="1253"/>
      <c r="BW55" s="1253"/>
      <c r="BX55" s="1253">
        <v>25.5</v>
      </c>
      <c r="BY55" s="1253"/>
      <c r="BZ55" s="1253"/>
      <c r="CA55" s="1253"/>
      <c r="CB55" s="1253"/>
      <c r="CC55" s="1253"/>
      <c r="CD55" s="1253"/>
      <c r="CE55" s="1253"/>
      <c r="CF55" s="1253">
        <v>25.1</v>
      </c>
      <c r="CG55" s="1253"/>
      <c r="CH55" s="1253"/>
      <c r="CI55" s="1253"/>
      <c r="CJ55" s="1253"/>
      <c r="CK55" s="1253"/>
      <c r="CL55" s="1253"/>
      <c r="CM55" s="1253"/>
      <c r="CN55" s="1253">
        <v>18</v>
      </c>
      <c r="CO55" s="1253"/>
      <c r="CP55" s="1253"/>
      <c r="CQ55" s="1253"/>
      <c r="CR55" s="1253"/>
      <c r="CS55" s="1253"/>
      <c r="CT55" s="1253"/>
      <c r="CU55" s="1253"/>
      <c r="CV55" s="1253">
        <v>12.7</v>
      </c>
      <c r="CW55" s="1253"/>
      <c r="CX55" s="1253"/>
      <c r="CY55" s="1253"/>
      <c r="CZ55" s="1253"/>
      <c r="DA55" s="1253"/>
      <c r="DB55" s="1253"/>
      <c r="DC55" s="1253"/>
    </row>
    <row r="56" spans="1:109" x14ac:dyDescent="0.15">
      <c r="A56" s="380"/>
      <c r="B56" s="372"/>
      <c r="G56" s="1259"/>
      <c r="H56" s="1259"/>
      <c r="I56" s="1259"/>
      <c r="J56" s="1259"/>
      <c r="K56" s="1260"/>
      <c r="L56" s="1260"/>
      <c r="M56" s="1260"/>
      <c r="N56" s="1260"/>
      <c r="AN56" s="1258"/>
      <c r="AO56" s="1258"/>
      <c r="AP56" s="1258"/>
      <c r="AQ56" s="1258"/>
      <c r="AR56" s="1258"/>
      <c r="AS56" s="1258"/>
      <c r="AT56" s="1258"/>
      <c r="AU56" s="1258"/>
      <c r="AV56" s="1258"/>
      <c r="AW56" s="1258"/>
      <c r="AX56" s="1258"/>
      <c r="AY56" s="1258"/>
      <c r="AZ56" s="1258"/>
      <c r="BA56" s="1258"/>
      <c r="BB56" s="1256"/>
      <c r="BC56" s="1256"/>
      <c r="BD56" s="1256"/>
      <c r="BE56" s="1256"/>
      <c r="BF56" s="1256"/>
      <c r="BG56" s="1256"/>
      <c r="BH56" s="1256"/>
      <c r="BI56" s="1256"/>
      <c r="BJ56" s="1256"/>
      <c r="BK56" s="1256"/>
      <c r="BL56" s="1256"/>
      <c r="BM56" s="1256"/>
      <c r="BN56" s="1256"/>
      <c r="BO56" s="1256"/>
      <c r="BP56" s="1253"/>
      <c r="BQ56" s="1253"/>
      <c r="BR56" s="1253"/>
      <c r="BS56" s="1253"/>
      <c r="BT56" s="1253"/>
      <c r="BU56" s="1253"/>
      <c r="BV56" s="1253"/>
      <c r="BW56" s="1253"/>
      <c r="BX56" s="1253"/>
      <c r="BY56" s="1253"/>
      <c r="BZ56" s="1253"/>
      <c r="CA56" s="1253"/>
      <c r="CB56" s="1253"/>
      <c r="CC56" s="1253"/>
      <c r="CD56" s="1253"/>
      <c r="CE56" s="1253"/>
      <c r="CF56" s="1253"/>
      <c r="CG56" s="1253"/>
      <c r="CH56" s="1253"/>
      <c r="CI56" s="1253"/>
      <c r="CJ56" s="1253"/>
      <c r="CK56" s="1253"/>
      <c r="CL56" s="1253"/>
      <c r="CM56" s="1253"/>
      <c r="CN56" s="1253"/>
      <c r="CO56" s="1253"/>
      <c r="CP56" s="1253"/>
      <c r="CQ56" s="1253"/>
      <c r="CR56" s="1253"/>
      <c r="CS56" s="1253"/>
      <c r="CT56" s="1253"/>
      <c r="CU56" s="1253"/>
      <c r="CV56" s="1253"/>
      <c r="CW56" s="1253"/>
      <c r="CX56" s="1253"/>
      <c r="CY56" s="1253"/>
      <c r="CZ56" s="1253"/>
      <c r="DA56" s="1253"/>
      <c r="DB56" s="1253"/>
      <c r="DC56" s="1253"/>
    </row>
    <row r="57" spans="1:109" s="380" customFormat="1" x14ac:dyDescent="0.15">
      <c r="B57" s="384"/>
      <c r="G57" s="1259"/>
      <c r="H57" s="1259"/>
      <c r="I57" s="1254"/>
      <c r="J57" s="1254"/>
      <c r="K57" s="1260"/>
      <c r="L57" s="1260"/>
      <c r="M57" s="1260"/>
      <c r="N57" s="1260"/>
      <c r="AM57" s="366"/>
      <c r="AN57" s="1258"/>
      <c r="AO57" s="1258"/>
      <c r="AP57" s="1258"/>
      <c r="AQ57" s="1258"/>
      <c r="AR57" s="1258"/>
      <c r="AS57" s="1258"/>
      <c r="AT57" s="1258"/>
      <c r="AU57" s="1258"/>
      <c r="AV57" s="1258"/>
      <c r="AW57" s="1258"/>
      <c r="AX57" s="1258"/>
      <c r="AY57" s="1258"/>
      <c r="AZ57" s="1258"/>
      <c r="BA57" s="1258"/>
      <c r="BB57" s="1256" t="s">
        <v>604</v>
      </c>
      <c r="BC57" s="1256"/>
      <c r="BD57" s="1256"/>
      <c r="BE57" s="1256"/>
      <c r="BF57" s="1256"/>
      <c r="BG57" s="1256"/>
      <c r="BH57" s="1256"/>
      <c r="BI57" s="1256"/>
      <c r="BJ57" s="1256"/>
      <c r="BK57" s="1256"/>
      <c r="BL57" s="1256"/>
      <c r="BM57" s="1256"/>
      <c r="BN57" s="1256"/>
      <c r="BO57" s="1256"/>
      <c r="BP57" s="1253">
        <v>59.7</v>
      </c>
      <c r="BQ57" s="1253"/>
      <c r="BR57" s="1253"/>
      <c r="BS57" s="1253"/>
      <c r="BT57" s="1253"/>
      <c r="BU57" s="1253"/>
      <c r="BV57" s="1253"/>
      <c r="BW57" s="1253"/>
      <c r="BX57" s="1253">
        <v>60.9</v>
      </c>
      <c r="BY57" s="1253"/>
      <c r="BZ57" s="1253"/>
      <c r="CA57" s="1253"/>
      <c r="CB57" s="1253"/>
      <c r="CC57" s="1253"/>
      <c r="CD57" s="1253"/>
      <c r="CE57" s="1253"/>
      <c r="CF57" s="1253">
        <v>61</v>
      </c>
      <c r="CG57" s="1253"/>
      <c r="CH57" s="1253"/>
      <c r="CI57" s="1253"/>
      <c r="CJ57" s="1253"/>
      <c r="CK57" s="1253"/>
      <c r="CL57" s="1253"/>
      <c r="CM57" s="1253"/>
      <c r="CN57" s="1253">
        <v>62.1</v>
      </c>
      <c r="CO57" s="1253"/>
      <c r="CP57" s="1253"/>
      <c r="CQ57" s="1253"/>
      <c r="CR57" s="1253"/>
      <c r="CS57" s="1253"/>
      <c r="CT57" s="1253"/>
      <c r="CU57" s="1253"/>
      <c r="CV57" s="1253">
        <v>63.1</v>
      </c>
      <c r="CW57" s="1253"/>
      <c r="CX57" s="1253"/>
      <c r="CY57" s="1253"/>
      <c r="CZ57" s="1253"/>
      <c r="DA57" s="1253"/>
      <c r="DB57" s="1253"/>
      <c r="DC57" s="1253"/>
      <c r="DD57" s="385"/>
      <c r="DE57" s="384"/>
    </row>
    <row r="58" spans="1:109" s="380" customFormat="1" x14ac:dyDescent="0.15">
      <c r="A58" s="366"/>
      <c r="B58" s="384"/>
      <c r="G58" s="1259"/>
      <c r="H58" s="1259"/>
      <c r="I58" s="1254"/>
      <c r="J58" s="1254"/>
      <c r="K58" s="1260"/>
      <c r="L58" s="1260"/>
      <c r="M58" s="1260"/>
      <c r="N58" s="1260"/>
      <c r="AM58" s="366"/>
      <c r="AN58" s="1258"/>
      <c r="AO58" s="1258"/>
      <c r="AP58" s="1258"/>
      <c r="AQ58" s="1258"/>
      <c r="AR58" s="1258"/>
      <c r="AS58" s="1258"/>
      <c r="AT58" s="1258"/>
      <c r="AU58" s="1258"/>
      <c r="AV58" s="1258"/>
      <c r="AW58" s="1258"/>
      <c r="AX58" s="1258"/>
      <c r="AY58" s="1258"/>
      <c r="AZ58" s="1258"/>
      <c r="BA58" s="1258"/>
      <c r="BB58" s="1256"/>
      <c r="BC58" s="1256"/>
      <c r="BD58" s="1256"/>
      <c r="BE58" s="1256"/>
      <c r="BF58" s="1256"/>
      <c r="BG58" s="1256"/>
      <c r="BH58" s="1256"/>
      <c r="BI58" s="1256"/>
      <c r="BJ58" s="1256"/>
      <c r="BK58" s="1256"/>
      <c r="BL58" s="1256"/>
      <c r="BM58" s="1256"/>
      <c r="BN58" s="1256"/>
      <c r="BO58" s="1256"/>
      <c r="BP58" s="1253"/>
      <c r="BQ58" s="1253"/>
      <c r="BR58" s="1253"/>
      <c r="BS58" s="1253"/>
      <c r="BT58" s="1253"/>
      <c r="BU58" s="1253"/>
      <c r="BV58" s="1253"/>
      <c r="BW58" s="1253"/>
      <c r="BX58" s="1253"/>
      <c r="BY58" s="1253"/>
      <c r="BZ58" s="1253"/>
      <c r="CA58" s="1253"/>
      <c r="CB58" s="1253"/>
      <c r="CC58" s="1253"/>
      <c r="CD58" s="1253"/>
      <c r="CE58" s="1253"/>
      <c r="CF58" s="1253"/>
      <c r="CG58" s="1253"/>
      <c r="CH58" s="1253"/>
      <c r="CI58" s="1253"/>
      <c r="CJ58" s="1253"/>
      <c r="CK58" s="1253"/>
      <c r="CL58" s="1253"/>
      <c r="CM58" s="1253"/>
      <c r="CN58" s="1253"/>
      <c r="CO58" s="1253"/>
      <c r="CP58" s="1253"/>
      <c r="CQ58" s="1253"/>
      <c r="CR58" s="1253"/>
      <c r="CS58" s="1253"/>
      <c r="CT58" s="1253"/>
      <c r="CU58" s="1253"/>
      <c r="CV58" s="1253"/>
      <c r="CW58" s="1253"/>
      <c r="CX58" s="1253"/>
      <c r="CY58" s="1253"/>
      <c r="CZ58" s="1253"/>
      <c r="DA58" s="1253"/>
      <c r="DB58" s="1253"/>
      <c r="DC58" s="1253"/>
      <c r="DD58" s="385"/>
      <c r="DE58" s="384"/>
    </row>
    <row r="59" spans="1:109" s="380" customFormat="1" x14ac:dyDescent="0.15">
      <c r="A59" s="366"/>
      <c r="B59" s="384"/>
      <c r="K59" s="386"/>
      <c r="L59" s="386"/>
      <c r="M59" s="386"/>
      <c r="N59" s="386"/>
      <c r="AQ59" s="386"/>
      <c r="AR59" s="386"/>
      <c r="AS59" s="386"/>
      <c r="AT59" s="386"/>
      <c r="BC59" s="386"/>
      <c r="BD59" s="386"/>
      <c r="BE59" s="386"/>
      <c r="BF59" s="386"/>
      <c r="BO59" s="386"/>
      <c r="BP59" s="386"/>
      <c r="BQ59" s="386"/>
      <c r="BR59" s="386"/>
      <c r="CA59" s="386"/>
      <c r="CB59" s="386"/>
      <c r="CC59" s="386"/>
      <c r="CD59" s="386"/>
      <c r="CM59" s="386"/>
      <c r="CN59" s="386"/>
      <c r="CO59" s="386"/>
      <c r="CP59" s="386"/>
      <c r="CY59" s="386"/>
      <c r="CZ59" s="386"/>
      <c r="DA59" s="386"/>
      <c r="DB59" s="386"/>
      <c r="DC59" s="386"/>
      <c r="DD59" s="385"/>
      <c r="DE59" s="384"/>
    </row>
    <row r="60" spans="1:109" s="380" customFormat="1" x14ac:dyDescent="0.15">
      <c r="A60" s="366"/>
      <c r="B60" s="384"/>
      <c r="K60" s="386"/>
      <c r="L60" s="386"/>
      <c r="M60" s="386"/>
      <c r="N60" s="386"/>
      <c r="AQ60" s="386"/>
      <c r="AR60" s="386"/>
      <c r="AS60" s="386"/>
      <c r="AT60" s="386"/>
      <c r="BC60" s="386"/>
      <c r="BD60" s="386"/>
      <c r="BE60" s="386"/>
      <c r="BF60" s="386"/>
      <c r="BO60" s="386"/>
      <c r="BP60" s="386"/>
      <c r="BQ60" s="386"/>
      <c r="BR60" s="386"/>
      <c r="CA60" s="386"/>
      <c r="CB60" s="386"/>
      <c r="CC60" s="386"/>
      <c r="CD60" s="386"/>
      <c r="CM60" s="386"/>
      <c r="CN60" s="386"/>
      <c r="CO60" s="386"/>
      <c r="CP60" s="386"/>
      <c r="CY60" s="386"/>
      <c r="CZ60" s="386"/>
      <c r="DA60" s="386"/>
      <c r="DB60" s="386"/>
      <c r="DC60" s="386"/>
      <c r="DD60" s="385"/>
      <c r="DE60" s="384"/>
    </row>
    <row r="61" spans="1:109" s="380" customFormat="1" x14ac:dyDescent="0.15">
      <c r="A61" s="366"/>
      <c r="B61" s="387"/>
      <c r="C61" s="388"/>
      <c r="D61" s="388"/>
      <c r="E61" s="388"/>
      <c r="F61" s="388"/>
      <c r="G61" s="388"/>
      <c r="H61" s="388"/>
      <c r="I61" s="388"/>
      <c r="J61" s="388"/>
      <c r="K61" s="388"/>
      <c r="L61" s="388"/>
      <c r="M61" s="389"/>
      <c r="N61" s="389"/>
      <c r="O61" s="388"/>
      <c r="P61" s="388"/>
      <c r="Q61" s="388"/>
      <c r="R61" s="388"/>
      <c r="S61" s="388"/>
      <c r="T61" s="388"/>
      <c r="U61" s="388"/>
      <c r="V61" s="388"/>
      <c r="W61" s="388"/>
      <c r="X61" s="388"/>
      <c r="Y61" s="388"/>
      <c r="Z61" s="388"/>
      <c r="AA61" s="388"/>
      <c r="AB61" s="388"/>
      <c r="AC61" s="388"/>
      <c r="AD61" s="388"/>
      <c r="AE61" s="388"/>
      <c r="AF61" s="388"/>
      <c r="AG61" s="388"/>
      <c r="AH61" s="388"/>
      <c r="AI61" s="388"/>
      <c r="AJ61" s="388"/>
      <c r="AK61" s="388"/>
      <c r="AL61" s="388"/>
      <c r="AM61" s="388"/>
      <c r="AN61" s="388"/>
      <c r="AO61" s="388"/>
      <c r="AP61" s="388"/>
      <c r="AQ61" s="388"/>
      <c r="AR61" s="388"/>
      <c r="AS61" s="389"/>
      <c r="AT61" s="389"/>
      <c r="AU61" s="388"/>
      <c r="AV61" s="388"/>
      <c r="AW61" s="388"/>
      <c r="AX61" s="388"/>
      <c r="AY61" s="388"/>
      <c r="AZ61" s="388"/>
      <c r="BA61" s="388"/>
      <c r="BB61" s="388"/>
      <c r="BC61" s="388"/>
      <c r="BD61" s="388"/>
      <c r="BE61" s="389"/>
      <c r="BF61" s="389"/>
      <c r="BG61" s="388"/>
      <c r="BH61" s="388"/>
      <c r="BI61" s="388"/>
      <c r="BJ61" s="388"/>
      <c r="BK61" s="388"/>
      <c r="BL61" s="388"/>
      <c r="BM61" s="388"/>
      <c r="BN61" s="388"/>
      <c r="BO61" s="388"/>
      <c r="BP61" s="388"/>
      <c r="BQ61" s="389"/>
      <c r="BR61" s="389"/>
      <c r="BS61" s="388"/>
      <c r="BT61" s="388"/>
      <c r="BU61" s="388"/>
      <c r="BV61" s="388"/>
      <c r="BW61" s="388"/>
      <c r="BX61" s="388"/>
      <c r="BY61" s="388"/>
      <c r="BZ61" s="388"/>
      <c r="CA61" s="388"/>
      <c r="CB61" s="388"/>
      <c r="CC61" s="389"/>
      <c r="CD61" s="389"/>
      <c r="CE61" s="388"/>
      <c r="CF61" s="388"/>
      <c r="CG61" s="388"/>
      <c r="CH61" s="388"/>
      <c r="CI61" s="388"/>
      <c r="CJ61" s="388"/>
      <c r="CK61" s="388"/>
      <c r="CL61" s="388"/>
      <c r="CM61" s="388"/>
      <c r="CN61" s="388"/>
      <c r="CO61" s="389"/>
      <c r="CP61" s="389"/>
      <c r="CQ61" s="388"/>
      <c r="CR61" s="388"/>
      <c r="CS61" s="388"/>
      <c r="CT61" s="388"/>
      <c r="CU61" s="388"/>
      <c r="CV61" s="388"/>
      <c r="CW61" s="388"/>
      <c r="CX61" s="388"/>
      <c r="CY61" s="388"/>
      <c r="CZ61" s="388"/>
      <c r="DA61" s="389"/>
      <c r="DB61" s="389"/>
      <c r="DC61" s="389"/>
      <c r="DD61" s="390"/>
      <c r="DE61" s="384"/>
    </row>
    <row r="62" spans="1:109" x14ac:dyDescent="0.15">
      <c r="B62" s="377"/>
      <c r="C62" s="377"/>
      <c r="D62" s="377"/>
      <c r="E62" s="377"/>
      <c r="F62" s="377"/>
      <c r="G62" s="377"/>
      <c r="H62" s="377"/>
      <c r="I62" s="377"/>
      <c r="J62" s="377"/>
      <c r="K62" s="377"/>
      <c r="L62" s="377"/>
      <c r="M62" s="377"/>
      <c r="N62" s="377"/>
      <c r="O62" s="377"/>
      <c r="P62" s="377"/>
      <c r="Q62" s="377"/>
      <c r="R62" s="377"/>
      <c r="S62" s="377"/>
      <c r="T62" s="377"/>
      <c r="U62" s="377"/>
      <c r="V62" s="377"/>
      <c r="W62" s="377"/>
      <c r="X62" s="377"/>
      <c r="Y62" s="377"/>
      <c r="Z62" s="377"/>
      <c r="AA62" s="377"/>
      <c r="AB62" s="377"/>
      <c r="AC62" s="377"/>
      <c r="AD62" s="377"/>
      <c r="AE62" s="377"/>
      <c r="AF62" s="377"/>
      <c r="AG62" s="377"/>
      <c r="AH62" s="377"/>
      <c r="AI62" s="377"/>
      <c r="AJ62" s="377"/>
      <c r="AK62" s="377"/>
      <c r="AL62" s="377"/>
      <c r="AM62" s="377"/>
      <c r="AN62" s="377"/>
      <c r="AO62" s="377"/>
      <c r="AP62" s="377"/>
      <c r="AQ62" s="377"/>
      <c r="AR62" s="377"/>
      <c r="AS62" s="377"/>
      <c r="AT62" s="377"/>
      <c r="AU62" s="377"/>
      <c r="AV62" s="377"/>
      <c r="AW62" s="377"/>
      <c r="AX62" s="377"/>
      <c r="AY62" s="377"/>
      <c r="AZ62" s="377"/>
      <c r="BA62" s="377"/>
      <c r="BB62" s="377"/>
      <c r="BC62" s="377"/>
      <c r="BD62" s="377"/>
      <c r="BE62" s="377"/>
      <c r="BF62" s="377"/>
      <c r="BG62" s="377"/>
      <c r="BH62" s="377"/>
      <c r="BI62" s="377"/>
      <c r="BJ62" s="377"/>
      <c r="BK62" s="377"/>
      <c r="BL62" s="377"/>
      <c r="BM62" s="377"/>
      <c r="BN62" s="377"/>
      <c r="BO62" s="377"/>
      <c r="BP62" s="377"/>
      <c r="BQ62" s="377"/>
      <c r="BR62" s="377"/>
      <c r="BS62" s="377"/>
      <c r="BT62" s="377"/>
      <c r="BU62" s="377"/>
      <c r="BV62" s="377"/>
      <c r="BW62" s="377"/>
      <c r="BX62" s="377"/>
      <c r="BY62" s="377"/>
      <c r="BZ62" s="377"/>
      <c r="CA62" s="377"/>
      <c r="CB62" s="377"/>
      <c r="CC62" s="377"/>
      <c r="CD62" s="377"/>
      <c r="CE62" s="377"/>
      <c r="CF62" s="377"/>
      <c r="CG62" s="377"/>
      <c r="CH62" s="377"/>
      <c r="CI62" s="377"/>
      <c r="CJ62" s="377"/>
      <c r="CK62" s="377"/>
      <c r="CL62" s="377"/>
      <c r="CM62" s="377"/>
      <c r="CN62" s="377"/>
      <c r="CO62" s="377"/>
      <c r="CP62" s="377"/>
      <c r="CQ62" s="377"/>
      <c r="CR62" s="377"/>
      <c r="CS62" s="377"/>
      <c r="CT62" s="377"/>
      <c r="CU62" s="377"/>
      <c r="CV62" s="377"/>
      <c r="CW62" s="377"/>
      <c r="CX62" s="377"/>
      <c r="CY62" s="377"/>
      <c r="CZ62" s="377"/>
      <c r="DA62" s="377"/>
      <c r="DB62" s="377"/>
      <c r="DC62" s="377"/>
      <c r="DD62" s="377"/>
      <c r="DE62" s="366"/>
    </row>
    <row r="63" spans="1:109" ht="17.25" x14ac:dyDescent="0.15">
      <c r="B63" s="391" t="s">
        <v>606</v>
      </c>
    </row>
    <row r="64" spans="1:109" x14ac:dyDescent="0.15">
      <c r="B64" s="372"/>
      <c r="G64" s="379"/>
      <c r="I64" s="392"/>
      <c r="J64" s="392"/>
      <c r="K64" s="392"/>
      <c r="L64" s="392"/>
      <c r="M64" s="392"/>
      <c r="N64" s="393"/>
      <c r="AM64" s="379"/>
      <c r="AN64" s="379" t="s">
        <v>599</v>
      </c>
      <c r="AP64" s="380"/>
      <c r="AQ64" s="380"/>
      <c r="AR64" s="380"/>
      <c r="AY64" s="379"/>
      <c r="BA64" s="380"/>
      <c r="BB64" s="380"/>
      <c r="BC64" s="380"/>
      <c r="BK64" s="379"/>
      <c r="BM64" s="380"/>
      <c r="BN64" s="380"/>
      <c r="BO64" s="380"/>
      <c r="BW64" s="379"/>
      <c r="BY64" s="380"/>
      <c r="BZ64" s="380"/>
      <c r="CA64" s="380"/>
      <c r="CI64" s="379"/>
      <c r="CK64" s="380"/>
      <c r="CL64" s="380"/>
      <c r="CM64" s="380"/>
      <c r="CU64" s="379"/>
      <c r="CW64" s="380"/>
      <c r="CX64" s="380"/>
      <c r="CY64" s="380"/>
    </row>
    <row r="65" spans="2:107" x14ac:dyDescent="0.15">
      <c r="B65" s="372"/>
      <c r="AN65" s="1265" t="s">
        <v>607</v>
      </c>
      <c r="AO65" s="1266"/>
      <c r="AP65" s="1266"/>
      <c r="AQ65" s="1266"/>
      <c r="AR65" s="1266"/>
      <c r="AS65" s="1266"/>
      <c r="AT65" s="1266"/>
      <c r="AU65" s="1266"/>
      <c r="AV65" s="1266"/>
      <c r="AW65" s="1266"/>
      <c r="AX65" s="1266"/>
      <c r="AY65" s="1266"/>
      <c r="AZ65" s="1266"/>
      <c r="BA65" s="1266"/>
      <c r="BB65" s="1266"/>
      <c r="BC65" s="1266"/>
      <c r="BD65" s="1266"/>
      <c r="BE65" s="1266"/>
      <c r="BF65" s="1266"/>
      <c r="BG65" s="1266"/>
      <c r="BH65" s="1266"/>
      <c r="BI65" s="1266"/>
      <c r="BJ65" s="1266"/>
      <c r="BK65" s="1266"/>
      <c r="BL65" s="1266"/>
      <c r="BM65" s="1266"/>
      <c r="BN65" s="1266"/>
      <c r="BO65" s="1266"/>
      <c r="BP65" s="1266"/>
      <c r="BQ65" s="1266"/>
      <c r="BR65" s="1266"/>
      <c r="BS65" s="1266"/>
      <c r="BT65" s="1266"/>
      <c r="BU65" s="1266"/>
      <c r="BV65" s="1266"/>
      <c r="BW65" s="1266"/>
      <c r="BX65" s="1266"/>
      <c r="BY65" s="1266"/>
      <c r="BZ65" s="1266"/>
      <c r="CA65" s="1266"/>
      <c r="CB65" s="1266"/>
      <c r="CC65" s="1266"/>
      <c r="CD65" s="1266"/>
      <c r="CE65" s="1266"/>
      <c r="CF65" s="1266"/>
      <c r="CG65" s="1266"/>
      <c r="CH65" s="1266"/>
      <c r="CI65" s="1266"/>
      <c r="CJ65" s="1266"/>
      <c r="CK65" s="1266"/>
      <c r="CL65" s="1266"/>
      <c r="CM65" s="1266"/>
      <c r="CN65" s="1266"/>
      <c r="CO65" s="1266"/>
      <c r="CP65" s="1266"/>
      <c r="CQ65" s="1266"/>
      <c r="CR65" s="1266"/>
      <c r="CS65" s="1266"/>
      <c r="CT65" s="1266"/>
      <c r="CU65" s="1266"/>
      <c r="CV65" s="1266"/>
      <c r="CW65" s="1266"/>
      <c r="CX65" s="1266"/>
      <c r="CY65" s="1266"/>
      <c r="CZ65" s="1266"/>
      <c r="DA65" s="1266"/>
      <c r="DB65" s="1266"/>
      <c r="DC65" s="1267"/>
    </row>
    <row r="66" spans="2:107" x14ac:dyDescent="0.15">
      <c r="B66" s="372"/>
      <c r="AN66" s="1268"/>
      <c r="AO66" s="1269"/>
      <c r="AP66" s="1269"/>
      <c r="AQ66" s="1269"/>
      <c r="AR66" s="1269"/>
      <c r="AS66" s="1269"/>
      <c r="AT66" s="1269"/>
      <c r="AU66" s="1269"/>
      <c r="AV66" s="1269"/>
      <c r="AW66" s="1269"/>
      <c r="AX66" s="1269"/>
      <c r="AY66" s="1269"/>
      <c r="AZ66" s="1269"/>
      <c r="BA66" s="1269"/>
      <c r="BB66" s="1269"/>
      <c r="BC66" s="1269"/>
      <c r="BD66" s="1269"/>
      <c r="BE66" s="1269"/>
      <c r="BF66" s="1269"/>
      <c r="BG66" s="1269"/>
      <c r="BH66" s="1269"/>
      <c r="BI66" s="1269"/>
      <c r="BJ66" s="1269"/>
      <c r="BK66" s="1269"/>
      <c r="BL66" s="1269"/>
      <c r="BM66" s="1269"/>
      <c r="BN66" s="1269"/>
      <c r="BO66" s="1269"/>
      <c r="BP66" s="1269"/>
      <c r="BQ66" s="1269"/>
      <c r="BR66" s="1269"/>
      <c r="BS66" s="1269"/>
      <c r="BT66" s="1269"/>
      <c r="BU66" s="1269"/>
      <c r="BV66" s="1269"/>
      <c r="BW66" s="1269"/>
      <c r="BX66" s="1269"/>
      <c r="BY66" s="1269"/>
      <c r="BZ66" s="1269"/>
      <c r="CA66" s="1269"/>
      <c r="CB66" s="1269"/>
      <c r="CC66" s="1269"/>
      <c r="CD66" s="1269"/>
      <c r="CE66" s="1269"/>
      <c r="CF66" s="1269"/>
      <c r="CG66" s="1269"/>
      <c r="CH66" s="1269"/>
      <c r="CI66" s="1269"/>
      <c r="CJ66" s="1269"/>
      <c r="CK66" s="1269"/>
      <c r="CL66" s="1269"/>
      <c r="CM66" s="1269"/>
      <c r="CN66" s="1269"/>
      <c r="CO66" s="1269"/>
      <c r="CP66" s="1269"/>
      <c r="CQ66" s="1269"/>
      <c r="CR66" s="1269"/>
      <c r="CS66" s="1269"/>
      <c r="CT66" s="1269"/>
      <c r="CU66" s="1269"/>
      <c r="CV66" s="1269"/>
      <c r="CW66" s="1269"/>
      <c r="CX66" s="1269"/>
      <c r="CY66" s="1269"/>
      <c r="CZ66" s="1269"/>
      <c r="DA66" s="1269"/>
      <c r="DB66" s="1269"/>
      <c r="DC66" s="1270"/>
    </row>
    <row r="67" spans="2:107" x14ac:dyDescent="0.15">
      <c r="B67" s="372"/>
      <c r="AN67" s="1268"/>
      <c r="AO67" s="1269"/>
      <c r="AP67" s="1269"/>
      <c r="AQ67" s="1269"/>
      <c r="AR67" s="1269"/>
      <c r="AS67" s="1269"/>
      <c r="AT67" s="1269"/>
      <c r="AU67" s="1269"/>
      <c r="AV67" s="1269"/>
      <c r="AW67" s="1269"/>
      <c r="AX67" s="1269"/>
      <c r="AY67" s="1269"/>
      <c r="AZ67" s="1269"/>
      <c r="BA67" s="1269"/>
      <c r="BB67" s="1269"/>
      <c r="BC67" s="1269"/>
      <c r="BD67" s="1269"/>
      <c r="BE67" s="1269"/>
      <c r="BF67" s="1269"/>
      <c r="BG67" s="1269"/>
      <c r="BH67" s="1269"/>
      <c r="BI67" s="1269"/>
      <c r="BJ67" s="1269"/>
      <c r="BK67" s="1269"/>
      <c r="BL67" s="1269"/>
      <c r="BM67" s="1269"/>
      <c r="BN67" s="1269"/>
      <c r="BO67" s="1269"/>
      <c r="BP67" s="1269"/>
      <c r="BQ67" s="1269"/>
      <c r="BR67" s="1269"/>
      <c r="BS67" s="1269"/>
      <c r="BT67" s="1269"/>
      <c r="BU67" s="1269"/>
      <c r="BV67" s="1269"/>
      <c r="BW67" s="1269"/>
      <c r="BX67" s="1269"/>
      <c r="BY67" s="1269"/>
      <c r="BZ67" s="1269"/>
      <c r="CA67" s="1269"/>
      <c r="CB67" s="1269"/>
      <c r="CC67" s="1269"/>
      <c r="CD67" s="1269"/>
      <c r="CE67" s="1269"/>
      <c r="CF67" s="1269"/>
      <c r="CG67" s="1269"/>
      <c r="CH67" s="1269"/>
      <c r="CI67" s="1269"/>
      <c r="CJ67" s="1269"/>
      <c r="CK67" s="1269"/>
      <c r="CL67" s="1269"/>
      <c r="CM67" s="1269"/>
      <c r="CN67" s="1269"/>
      <c r="CO67" s="1269"/>
      <c r="CP67" s="1269"/>
      <c r="CQ67" s="1269"/>
      <c r="CR67" s="1269"/>
      <c r="CS67" s="1269"/>
      <c r="CT67" s="1269"/>
      <c r="CU67" s="1269"/>
      <c r="CV67" s="1269"/>
      <c r="CW67" s="1269"/>
      <c r="CX67" s="1269"/>
      <c r="CY67" s="1269"/>
      <c r="CZ67" s="1269"/>
      <c r="DA67" s="1269"/>
      <c r="DB67" s="1269"/>
      <c r="DC67" s="1270"/>
    </row>
    <row r="68" spans="2:107" x14ac:dyDescent="0.15">
      <c r="B68" s="372"/>
      <c r="AN68" s="1268"/>
      <c r="AO68" s="1269"/>
      <c r="AP68" s="1269"/>
      <c r="AQ68" s="1269"/>
      <c r="AR68" s="1269"/>
      <c r="AS68" s="1269"/>
      <c r="AT68" s="1269"/>
      <c r="AU68" s="1269"/>
      <c r="AV68" s="1269"/>
      <c r="AW68" s="1269"/>
      <c r="AX68" s="1269"/>
      <c r="AY68" s="1269"/>
      <c r="AZ68" s="1269"/>
      <c r="BA68" s="1269"/>
      <c r="BB68" s="1269"/>
      <c r="BC68" s="1269"/>
      <c r="BD68" s="1269"/>
      <c r="BE68" s="1269"/>
      <c r="BF68" s="1269"/>
      <c r="BG68" s="1269"/>
      <c r="BH68" s="1269"/>
      <c r="BI68" s="1269"/>
      <c r="BJ68" s="1269"/>
      <c r="BK68" s="1269"/>
      <c r="BL68" s="1269"/>
      <c r="BM68" s="1269"/>
      <c r="BN68" s="1269"/>
      <c r="BO68" s="1269"/>
      <c r="BP68" s="1269"/>
      <c r="BQ68" s="1269"/>
      <c r="BR68" s="1269"/>
      <c r="BS68" s="1269"/>
      <c r="BT68" s="1269"/>
      <c r="BU68" s="1269"/>
      <c r="BV68" s="1269"/>
      <c r="BW68" s="1269"/>
      <c r="BX68" s="1269"/>
      <c r="BY68" s="1269"/>
      <c r="BZ68" s="1269"/>
      <c r="CA68" s="1269"/>
      <c r="CB68" s="1269"/>
      <c r="CC68" s="1269"/>
      <c r="CD68" s="1269"/>
      <c r="CE68" s="1269"/>
      <c r="CF68" s="1269"/>
      <c r="CG68" s="1269"/>
      <c r="CH68" s="1269"/>
      <c r="CI68" s="1269"/>
      <c r="CJ68" s="1269"/>
      <c r="CK68" s="1269"/>
      <c r="CL68" s="1269"/>
      <c r="CM68" s="1269"/>
      <c r="CN68" s="1269"/>
      <c r="CO68" s="1269"/>
      <c r="CP68" s="1269"/>
      <c r="CQ68" s="1269"/>
      <c r="CR68" s="1269"/>
      <c r="CS68" s="1269"/>
      <c r="CT68" s="1269"/>
      <c r="CU68" s="1269"/>
      <c r="CV68" s="1269"/>
      <c r="CW68" s="1269"/>
      <c r="CX68" s="1269"/>
      <c r="CY68" s="1269"/>
      <c r="CZ68" s="1269"/>
      <c r="DA68" s="1269"/>
      <c r="DB68" s="1269"/>
      <c r="DC68" s="1270"/>
    </row>
    <row r="69" spans="2:107" x14ac:dyDescent="0.15">
      <c r="B69" s="372"/>
      <c r="AN69" s="1271"/>
      <c r="AO69" s="1272"/>
      <c r="AP69" s="1272"/>
      <c r="AQ69" s="1272"/>
      <c r="AR69" s="1272"/>
      <c r="AS69" s="1272"/>
      <c r="AT69" s="1272"/>
      <c r="AU69" s="1272"/>
      <c r="AV69" s="1272"/>
      <c r="AW69" s="1272"/>
      <c r="AX69" s="1272"/>
      <c r="AY69" s="1272"/>
      <c r="AZ69" s="1272"/>
      <c r="BA69" s="1272"/>
      <c r="BB69" s="1272"/>
      <c r="BC69" s="1272"/>
      <c r="BD69" s="1272"/>
      <c r="BE69" s="1272"/>
      <c r="BF69" s="1272"/>
      <c r="BG69" s="1272"/>
      <c r="BH69" s="1272"/>
      <c r="BI69" s="1272"/>
      <c r="BJ69" s="1272"/>
      <c r="BK69" s="1272"/>
      <c r="BL69" s="1272"/>
      <c r="BM69" s="1272"/>
      <c r="BN69" s="1272"/>
      <c r="BO69" s="1272"/>
      <c r="BP69" s="1272"/>
      <c r="BQ69" s="1272"/>
      <c r="BR69" s="1272"/>
      <c r="BS69" s="1272"/>
      <c r="BT69" s="1272"/>
      <c r="BU69" s="1272"/>
      <c r="BV69" s="1272"/>
      <c r="BW69" s="1272"/>
      <c r="BX69" s="1272"/>
      <c r="BY69" s="1272"/>
      <c r="BZ69" s="1272"/>
      <c r="CA69" s="1272"/>
      <c r="CB69" s="1272"/>
      <c r="CC69" s="1272"/>
      <c r="CD69" s="1272"/>
      <c r="CE69" s="1272"/>
      <c r="CF69" s="1272"/>
      <c r="CG69" s="1272"/>
      <c r="CH69" s="1272"/>
      <c r="CI69" s="1272"/>
      <c r="CJ69" s="1272"/>
      <c r="CK69" s="1272"/>
      <c r="CL69" s="1272"/>
      <c r="CM69" s="1272"/>
      <c r="CN69" s="1272"/>
      <c r="CO69" s="1272"/>
      <c r="CP69" s="1272"/>
      <c r="CQ69" s="1272"/>
      <c r="CR69" s="1272"/>
      <c r="CS69" s="1272"/>
      <c r="CT69" s="1272"/>
      <c r="CU69" s="1272"/>
      <c r="CV69" s="1272"/>
      <c r="CW69" s="1272"/>
      <c r="CX69" s="1272"/>
      <c r="CY69" s="1272"/>
      <c r="CZ69" s="1272"/>
      <c r="DA69" s="1272"/>
      <c r="DB69" s="1272"/>
      <c r="DC69" s="1273"/>
    </row>
    <row r="70" spans="2:107" x14ac:dyDescent="0.15">
      <c r="B70" s="372"/>
      <c r="H70" s="394"/>
      <c r="I70" s="394"/>
      <c r="J70" s="395"/>
      <c r="K70" s="395"/>
      <c r="L70" s="396"/>
      <c r="M70" s="395"/>
      <c r="N70" s="396"/>
      <c r="AN70" s="381"/>
      <c r="AO70" s="381"/>
      <c r="AP70" s="381"/>
      <c r="AZ70" s="381"/>
      <c r="BA70" s="381"/>
      <c r="BB70" s="381"/>
      <c r="BL70" s="381"/>
      <c r="BM70" s="381"/>
      <c r="BN70" s="381"/>
      <c r="BX70" s="381"/>
      <c r="BY70" s="381"/>
      <c r="BZ70" s="381"/>
      <c r="CJ70" s="381"/>
      <c r="CK70" s="381"/>
      <c r="CL70" s="381"/>
      <c r="CV70" s="381"/>
      <c r="CW70" s="381"/>
      <c r="CX70" s="381"/>
    </row>
    <row r="71" spans="2:107" x14ac:dyDescent="0.15">
      <c r="B71" s="372"/>
      <c r="G71" s="397"/>
      <c r="I71" s="398"/>
      <c r="J71" s="395"/>
      <c r="K71" s="395"/>
      <c r="L71" s="396"/>
      <c r="M71" s="395"/>
      <c r="N71" s="396"/>
      <c r="AM71" s="397"/>
      <c r="AN71" s="366" t="s">
        <v>601</v>
      </c>
    </row>
    <row r="72" spans="2:107" x14ac:dyDescent="0.15">
      <c r="B72" s="372"/>
      <c r="G72" s="1259"/>
      <c r="H72" s="1259"/>
      <c r="I72" s="1259"/>
      <c r="J72" s="1259"/>
      <c r="K72" s="382"/>
      <c r="L72" s="382"/>
      <c r="M72" s="383"/>
      <c r="N72" s="383"/>
      <c r="AN72" s="1262"/>
      <c r="AO72" s="1263"/>
      <c r="AP72" s="1263"/>
      <c r="AQ72" s="1263"/>
      <c r="AR72" s="1263"/>
      <c r="AS72" s="1263"/>
      <c r="AT72" s="1263"/>
      <c r="AU72" s="1263"/>
      <c r="AV72" s="1263"/>
      <c r="AW72" s="1263"/>
      <c r="AX72" s="1263"/>
      <c r="AY72" s="1263"/>
      <c r="AZ72" s="1263"/>
      <c r="BA72" s="1263"/>
      <c r="BB72" s="1263"/>
      <c r="BC72" s="1263"/>
      <c r="BD72" s="1263"/>
      <c r="BE72" s="1263"/>
      <c r="BF72" s="1263"/>
      <c r="BG72" s="1263"/>
      <c r="BH72" s="1263"/>
      <c r="BI72" s="1263"/>
      <c r="BJ72" s="1263"/>
      <c r="BK72" s="1263"/>
      <c r="BL72" s="1263"/>
      <c r="BM72" s="1263"/>
      <c r="BN72" s="1263"/>
      <c r="BO72" s="1264"/>
      <c r="BP72" s="1258" t="s">
        <v>560</v>
      </c>
      <c r="BQ72" s="1258"/>
      <c r="BR72" s="1258"/>
      <c r="BS72" s="1258"/>
      <c r="BT72" s="1258"/>
      <c r="BU72" s="1258"/>
      <c r="BV72" s="1258"/>
      <c r="BW72" s="1258"/>
      <c r="BX72" s="1258" t="s">
        <v>561</v>
      </c>
      <c r="BY72" s="1258"/>
      <c r="BZ72" s="1258"/>
      <c r="CA72" s="1258"/>
      <c r="CB72" s="1258"/>
      <c r="CC72" s="1258"/>
      <c r="CD72" s="1258"/>
      <c r="CE72" s="1258"/>
      <c r="CF72" s="1258" t="s">
        <v>562</v>
      </c>
      <c r="CG72" s="1258"/>
      <c r="CH72" s="1258"/>
      <c r="CI72" s="1258"/>
      <c r="CJ72" s="1258"/>
      <c r="CK72" s="1258"/>
      <c r="CL72" s="1258"/>
      <c r="CM72" s="1258"/>
      <c r="CN72" s="1258" t="s">
        <v>563</v>
      </c>
      <c r="CO72" s="1258"/>
      <c r="CP72" s="1258"/>
      <c r="CQ72" s="1258"/>
      <c r="CR72" s="1258"/>
      <c r="CS72" s="1258"/>
      <c r="CT72" s="1258"/>
      <c r="CU72" s="1258"/>
      <c r="CV72" s="1258" t="s">
        <v>564</v>
      </c>
      <c r="CW72" s="1258"/>
      <c r="CX72" s="1258"/>
      <c r="CY72" s="1258"/>
      <c r="CZ72" s="1258"/>
      <c r="DA72" s="1258"/>
      <c r="DB72" s="1258"/>
      <c r="DC72" s="1258"/>
    </row>
    <row r="73" spans="2:107" x14ac:dyDescent="0.15">
      <c r="B73" s="372"/>
      <c r="G73" s="1261"/>
      <c r="H73" s="1261"/>
      <c r="I73" s="1261"/>
      <c r="J73" s="1261"/>
      <c r="K73" s="1257"/>
      <c r="L73" s="1257"/>
      <c r="M73" s="1257"/>
      <c r="N73" s="1257"/>
      <c r="AM73" s="381"/>
      <c r="AN73" s="1256" t="s">
        <v>602</v>
      </c>
      <c r="AO73" s="1256"/>
      <c r="AP73" s="1256"/>
      <c r="AQ73" s="1256"/>
      <c r="AR73" s="1256"/>
      <c r="AS73" s="1256"/>
      <c r="AT73" s="1256"/>
      <c r="AU73" s="1256"/>
      <c r="AV73" s="1256"/>
      <c r="AW73" s="1256"/>
      <c r="AX73" s="1256"/>
      <c r="AY73" s="1256"/>
      <c r="AZ73" s="1256"/>
      <c r="BA73" s="1256"/>
      <c r="BB73" s="1256" t="s">
        <v>603</v>
      </c>
      <c r="BC73" s="1256"/>
      <c r="BD73" s="1256"/>
      <c r="BE73" s="1256"/>
      <c r="BF73" s="1256"/>
      <c r="BG73" s="1256"/>
      <c r="BH73" s="1256"/>
      <c r="BI73" s="1256"/>
      <c r="BJ73" s="1256"/>
      <c r="BK73" s="1256"/>
      <c r="BL73" s="1256"/>
      <c r="BM73" s="1256"/>
      <c r="BN73" s="1256"/>
      <c r="BO73" s="1256"/>
      <c r="BP73" s="1253">
        <v>149.1</v>
      </c>
      <c r="BQ73" s="1253"/>
      <c r="BR73" s="1253"/>
      <c r="BS73" s="1253"/>
      <c r="BT73" s="1253"/>
      <c r="BU73" s="1253"/>
      <c r="BV73" s="1253"/>
      <c r="BW73" s="1253"/>
      <c r="BX73" s="1253">
        <v>131.4</v>
      </c>
      <c r="BY73" s="1253"/>
      <c r="BZ73" s="1253"/>
      <c r="CA73" s="1253"/>
      <c r="CB73" s="1253"/>
      <c r="CC73" s="1253"/>
      <c r="CD73" s="1253"/>
      <c r="CE73" s="1253"/>
      <c r="CF73" s="1253">
        <v>110.3</v>
      </c>
      <c r="CG73" s="1253"/>
      <c r="CH73" s="1253"/>
      <c r="CI73" s="1253"/>
      <c r="CJ73" s="1253"/>
      <c r="CK73" s="1253"/>
      <c r="CL73" s="1253"/>
      <c r="CM73" s="1253"/>
      <c r="CN73" s="1253">
        <v>91.4</v>
      </c>
      <c r="CO73" s="1253"/>
      <c r="CP73" s="1253"/>
      <c r="CQ73" s="1253"/>
      <c r="CR73" s="1253"/>
      <c r="CS73" s="1253"/>
      <c r="CT73" s="1253"/>
      <c r="CU73" s="1253"/>
      <c r="CV73" s="1253">
        <v>86.4</v>
      </c>
      <c r="CW73" s="1253"/>
      <c r="CX73" s="1253"/>
      <c r="CY73" s="1253"/>
      <c r="CZ73" s="1253"/>
      <c r="DA73" s="1253"/>
      <c r="DB73" s="1253"/>
      <c r="DC73" s="1253"/>
    </row>
    <row r="74" spans="2:107" x14ac:dyDescent="0.15">
      <c r="B74" s="372"/>
      <c r="G74" s="1261"/>
      <c r="H74" s="1261"/>
      <c r="I74" s="1261"/>
      <c r="J74" s="1261"/>
      <c r="K74" s="1257"/>
      <c r="L74" s="1257"/>
      <c r="M74" s="1257"/>
      <c r="N74" s="1257"/>
      <c r="AM74" s="381"/>
      <c r="AN74" s="1256"/>
      <c r="AO74" s="1256"/>
      <c r="AP74" s="1256"/>
      <c r="AQ74" s="1256"/>
      <c r="AR74" s="1256"/>
      <c r="AS74" s="1256"/>
      <c r="AT74" s="1256"/>
      <c r="AU74" s="1256"/>
      <c r="AV74" s="1256"/>
      <c r="AW74" s="1256"/>
      <c r="AX74" s="1256"/>
      <c r="AY74" s="1256"/>
      <c r="AZ74" s="1256"/>
      <c r="BA74" s="1256"/>
      <c r="BB74" s="1256"/>
      <c r="BC74" s="1256"/>
      <c r="BD74" s="1256"/>
      <c r="BE74" s="1256"/>
      <c r="BF74" s="1256"/>
      <c r="BG74" s="1256"/>
      <c r="BH74" s="1256"/>
      <c r="BI74" s="1256"/>
      <c r="BJ74" s="1256"/>
      <c r="BK74" s="1256"/>
      <c r="BL74" s="1256"/>
      <c r="BM74" s="1256"/>
      <c r="BN74" s="1256"/>
      <c r="BO74" s="1256"/>
      <c r="BP74" s="1253"/>
      <c r="BQ74" s="1253"/>
      <c r="BR74" s="1253"/>
      <c r="BS74" s="1253"/>
      <c r="BT74" s="1253"/>
      <c r="BU74" s="1253"/>
      <c r="BV74" s="1253"/>
      <c r="BW74" s="1253"/>
      <c r="BX74" s="1253"/>
      <c r="BY74" s="1253"/>
      <c r="BZ74" s="1253"/>
      <c r="CA74" s="1253"/>
      <c r="CB74" s="1253"/>
      <c r="CC74" s="1253"/>
      <c r="CD74" s="1253"/>
      <c r="CE74" s="1253"/>
      <c r="CF74" s="1253"/>
      <c r="CG74" s="1253"/>
      <c r="CH74" s="1253"/>
      <c r="CI74" s="1253"/>
      <c r="CJ74" s="1253"/>
      <c r="CK74" s="1253"/>
      <c r="CL74" s="1253"/>
      <c r="CM74" s="1253"/>
      <c r="CN74" s="1253"/>
      <c r="CO74" s="1253"/>
      <c r="CP74" s="1253"/>
      <c r="CQ74" s="1253"/>
      <c r="CR74" s="1253"/>
      <c r="CS74" s="1253"/>
      <c r="CT74" s="1253"/>
      <c r="CU74" s="1253"/>
      <c r="CV74" s="1253"/>
      <c r="CW74" s="1253"/>
      <c r="CX74" s="1253"/>
      <c r="CY74" s="1253"/>
      <c r="CZ74" s="1253"/>
      <c r="DA74" s="1253"/>
      <c r="DB74" s="1253"/>
      <c r="DC74" s="1253"/>
    </row>
    <row r="75" spans="2:107" x14ac:dyDescent="0.15">
      <c r="B75" s="372"/>
      <c r="G75" s="1261"/>
      <c r="H75" s="1261"/>
      <c r="I75" s="1259"/>
      <c r="J75" s="1259"/>
      <c r="K75" s="1260"/>
      <c r="L75" s="1260"/>
      <c r="M75" s="1260"/>
      <c r="N75" s="1260"/>
      <c r="AM75" s="381"/>
      <c r="AN75" s="1256"/>
      <c r="AO75" s="1256"/>
      <c r="AP75" s="1256"/>
      <c r="AQ75" s="1256"/>
      <c r="AR75" s="1256"/>
      <c r="AS75" s="1256"/>
      <c r="AT75" s="1256"/>
      <c r="AU75" s="1256"/>
      <c r="AV75" s="1256"/>
      <c r="AW75" s="1256"/>
      <c r="AX75" s="1256"/>
      <c r="AY75" s="1256"/>
      <c r="AZ75" s="1256"/>
      <c r="BA75" s="1256"/>
      <c r="BB75" s="1256" t="s">
        <v>608</v>
      </c>
      <c r="BC75" s="1256"/>
      <c r="BD75" s="1256"/>
      <c r="BE75" s="1256"/>
      <c r="BF75" s="1256"/>
      <c r="BG75" s="1256"/>
      <c r="BH75" s="1256"/>
      <c r="BI75" s="1256"/>
      <c r="BJ75" s="1256"/>
      <c r="BK75" s="1256"/>
      <c r="BL75" s="1256"/>
      <c r="BM75" s="1256"/>
      <c r="BN75" s="1256"/>
      <c r="BO75" s="1256"/>
      <c r="BP75" s="1253">
        <v>15.9</v>
      </c>
      <c r="BQ75" s="1253"/>
      <c r="BR75" s="1253"/>
      <c r="BS75" s="1253"/>
      <c r="BT75" s="1253"/>
      <c r="BU75" s="1253"/>
      <c r="BV75" s="1253"/>
      <c r="BW75" s="1253"/>
      <c r="BX75" s="1253">
        <v>15</v>
      </c>
      <c r="BY75" s="1253"/>
      <c r="BZ75" s="1253"/>
      <c r="CA75" s="1253"/>
      <c r="CB75" s="1253"/>
      <c r="CC75" s="1253"/>
      <c r="CD75" s="1253"/>
      <c r="CE75" s="1253"/>
      <c r="CF75" s="1253">
        <v>13.3</v>
      </c>
      <c r="CG75" s="1253"/>
      <c r="CH75" s="1253"/>
      <c r="CI75" s="1253"/>
      <c r="CJ75" s="1253"/>
      <c r="CK75" s="1253"/>
      <c r="CL75" s="1253"/>
      <c r="CM75" s="1253"/>
      <c r="CN75" s="1253">
        <v>12.3</v>
      </c>
      <c r="CO75" s="1253"/>
      <c r="CP75" s="1253"/>
      <c r="CQ75" s="1253"/>
      <c r="CR75" s="1253"/>
      <c r="CS75" s="1253"/>
      <c r="CT75" s="1253"/>
      <c r="CU75" s="1253"/>
      <c r="CV75" s="1253">
        <v>11.8</v>
      </c>
      <c r="CW75" s="1253"/>
      <c r="CX75" s="1253"/>
      <c r="CY75" s="1253"/>
      <c r="CZ75" s="1253"/>
      <c r="DA75" s="1253"/>
      <c r="DB75" s="1253"/>
      <c r="DC75" s="1253"/>
    </row>
    <row r="76" spans="2:107" x14ac:dyDescent="0.15">
      <c r="B76" s="372"/>
      <c r="G76" s="1261"/>
      <c r="H76" s="1261"/>
      <c r="I76" s="1259"/>
      <c r="J76" s="1259"/>
      <c r="K76" s="1260"/>
      <c r="L76" s="1260"/>
      <c r="M76" s="1260"/>
      <c r="N76" s="1260"/>
      <c r="AM76" s="381"/>
      <c r="AN76" s="1256"/>
      <c r="AO76" s="1256"/>
      <c r="AP76" s="1256"/>
      <c r="AQ76" s="1256"/>
      <c r="AR76" s="1256"/>
      <c r="AS76" s="1256"/>
      <c r="AT76" s="1256"/>
      <c r="AU76" s="1256"/>
      <c r="AV76" s="1256"/>
      <c r="AW76" s="1256"/>
      <c r="AX76" s="1256"/>
      <c r="AY76" s="1256"/>
      <c r="AZ76" s="1256"/>
      <c r="BA76" s="1256"/>
      <c r="BB76" s="1256"/>
      <c r="BC76" s="1256"/>
      <c r="BD76" s="1256"/>
      <c r="BE76" s="1256"/>
      <c r="BF76" s="1256"/>
      <c r="BG76" s="1256"/>
      <c r="BH76" s="1256"/>
      <c r="BI76" s="1256"/>
      <c r="BJ76" s="1256"/>
      <c r="BK76" s="1256"/>
      <c r="BL76" s="1256"/>
      <c r="BM76" s="1256"/>
      <c r="BN76" s="1256"/>
      <c r="BO76" s="1256"/>
      <c r="BP76" s="1253"/>
      <c r="BQ76" s="1253"/>
      <c r="BR76" s="1253"/>
      <c r="BS76" s="1253"/>
      <c r="BT76" s="1253"/>
      <c r="BU76" s="1253"/>
      <c r="BV76" s="1253"/>
      <c r="BW76" s="1253"/>
      <c r="BX76" s="1253"/>
      <c r="BY76" s="1253"/>
      <c r="BZ76" s="1253"/>
      <c r="CA76" s="1253"/>
      <c r="CB76" s="1253"/>
      <c r="CC76" s="1253"/>
      <c r="CD76" s="1253"/>
      <c r="CE76" s="1253"/>
      <c r="CF76" s="1253"/>
      <c r="CG76" s="1253"/>
      <c r="CH76" s="1253"/>
      <c r="CI76" s="1253"/>
      <c r="CJ76" s="1253"/>
      <c r="CK76" s="1253"/>
      <c r="CL76" s="1253"/>
      <c r="CM76" s="1253"/>
      <c r="CN76" s="1253"/>
      <c r="CO76" s="1253"/>
      <c r="CP76" s="1253"/>
      <c r="CQ76" s="1253"/>
      <c r="CR76" s="1253"/>
      <c r="CS76" s="1253"/>
      <c r="CT76" s="1253"/>
      <c r="CU76" s="1253"/>
      <c r="CV76" s="1253"/>
      <c r="CW76" s="1253"/>
      <c r="CX76" s="1253"/>
      <c r="CY76" s="1253"/>
      <c r="CZ76" s="1253"/>
      <c r="DA76" s="1253"/>
      <c r="DB76" s="1253"/>
      <c r="DC76" s="1253"/>
    </row>
    <row r="77" spans="2:107" x14ac:dyDescent="0.15">
      <c r="B77" s="372"/>
      <c r="G77" s="1259"/>
      <c r="H77" s="1259"/>
      <c r="I77" s="1259"/>
      <c r="J77" s="1259"/>
      <c r="K77" s="1257"/>
      <c r="L77" s="1257"/>
      <c r="M77" s="1257"/>
      <c r="N77" s="1257"/>
      <c r="AN77" s="1258" t="s">
        <v>605</v>
      </c>
      <c r="AO77" s="1258"/>
      <c r="AP77" s="1258"/>
      <c r="AQ77" s="1258"/>
      <c r="AR77" s="1258"/>
      <c r="AS77" s="1258"/>
      <c r="AT77" s="1258"/>
      <c r="AU77" s="1258"/>
      <c r="AV77" s="1258"/>
      <c r="AW77" s="1258"/>
      <c r="AX77" s="1258"/>
      <c r="AY77" s="1258"/>
      <c r="AZ77" s="1258"/>
      <c r="BA77" s="1258"/>
      <c r="BB77" s="1256" t="s">
        <v>603</v>
      </c>
      <c r="BC77" s="1256"/>
      <c r="BD77" s="1256"/>
      <c r="BE77" s="1256"/>
      <c r="BF77" s="1256"/>
      <c r="BG77" s="1256"/>
      <c r="BH77" s="1256"/>
      <c r="BI77" s="1256"/>
      <c r="BJ77" s="1256"/>
      <c r="BK77" s="1256"/>
      <c r="BL77" s="1256"/>
      <c r="BM77" s="1256"/>
      <c r="BN77" s="1256"/>
      <c r="BO77" s="1256"/>
      <c r="BP77" s="1253">
        <v>25.3</v>
      </c>
      <c r="BQ77" s="1253"/>
      <c r="BR77" s="1253"/>
      <c r="BS77" s="1253"/>
      <c r="BT77" s="1253"/>
      <c r="BU77" s="1253"/>
      <c r="BV77" s="1253"/>
      <c r="BW77" s="1253"/>
      <c r="BX77" s="1253">
        <v>25.5</v>
      </c>
      <c r="BY77" s="1253"/>
      <c r="BZ77" s="1253"/>
      <c r="CA77" s="1253"/>
      <c r="CB77" s="1253"/>
      <c r="CC77" s="1253"/>
      <c r="CD77" s="1253"/>
      <c r="CE77" s="1253"/>
      <c r="CF77" s="1253">
        <v>25.1</v>
      </c>
      <c r="CG77" s="1253"/>
      <c r="CH77" s="1253"/>
      <c r="CI77" s="1253"/>
      <c r="CJ77" s="1253"/>
      <c r="CK77" s="1253"/>
      <c r="CL77" s="1253"/>
      <c r="CM77" s="1253"/>
      <c r="CN77" s="1253">
        <v>18</v>
      </c>
      <c r="CO77" s="1253"/>
      <c r="CP77" s="1253"/>
      <c r="CQ77" s="1253"/>
      <c r="CR77" s="1253"/>
      <c r="CS77" s="1253"/>
      <c r="CT77" s="1253"/>
      <c r="CU77" s="1253"/>
      <c r="CV77" s="1253">
        <v>12.7</v>
      </c>
      <c r="CW77" s="1253"/>
      <c r="CX77" s="1253"/>
      <c r="CY77" s="1253"/>
      <c r="CZ77" s="1253"/>
      <c r="DA77" s="1253"/>
      <c r="DB77" s="1253"/>
      <c r="DC77" s="1253"/>
    </row>
    <row r="78" spans="2:107" x14ac:dyDescent="0.15">
      <c r="B78" s="372"/>
      <c r="G78" s="1259"/>
      <c r="H78" s="1259"/>
      <c r="I78" s="1259"/>
      <c r="J78" s="1259"/>
      <c r="K78" s="1257"/>
      <c r="L78" s="1257"/>
      <c r="M78" s="1257"/>
      <c r="N78" s="1257"/>
      <c r="AN78" s="1258"/>
      <c r="AO78" s="1258"/>
      <c r="AP78" s="1258"/>
      <c r="AQ78" s="1258"/>
      <c r="AR78" s="1258"/>
      <c r="AS78" s="1258"/>
      <c r="AT78" s="1258"/>
      <c r="AU78" s="1258"/>
      <c r="AV78" s="1258"/>
      <c r="AW78" s="1258"/>
      <c r="AX78" s="1258"/>
      <c r="AY78" s="1258"/>
      <c r="AZ78" s="1258"/>
      <c r="BA78" s="1258"/>
      <c r="BB78" s="1256"/>
      <c r="BC78" s="1256"/>
      <c r="BD78" s="1256"/>
      <c r="BE78" s="1256"/>
      <c r="BF78" s="1256"/>
      <c r="BG78" s="1256"/>
      <c r="BH78" s="1256"/>
      <c r="BI78" s="1256"/>
      <c r="BJ78" s="1256"/>
      <c r="BK78" s="1256"/>
      <c r="BL78" s="1256"/>
      <c r="BM78" s="1256"/>
      <c r="BN78" s="1256"/>
      <c r="BO78" s="1256"/>
      <c r="BP78" s="1253"/>
      <c r="BQ78" s="1253"/>
      <c r="BR78" s="1253"/>
      <c r="BS78" s="1253"/>
      <c r="BT78" s="1253"/>
      <c r="BU78" s="1253"/>
      <c r="BV78" s="1253"/>
      <c r="BW78" s="1253"/>
      <c r="BX78" s="1253"/>
      <c r="BY78" s="1253"/>
      <c r="BZ78" s="1253"/>
      <c r="CA78" s="1253"/>
      <c r="CB78" s="1253"/>
      <c r="CC78" s="1253"/>
      <c r="CD78" s="1253"/>
      <c r="CE78" s="1253"/>
      <c r="CF78" s="1253"/>
      <c r="CG78" s="1253"/>
      <c r="CH78" s="1253"/>
      <c r="CI78" s="1253"/>
      <c r="CJ78" s="1253"/>
      <c r="CK78" s="1253"/>
      <c r="CL78" s="1253"/>
      <c r="CM78" s="1253"/>
      <c r="CN78" s="1253"/>
      <c r="CO78" s="1253"/>
      <c r="CP78" s="1253"/>
      <c r="CQ78" s="1253"/>
      <c r="CR78" s="1253"/>
      <c r="CS78" s="1253"/>
      <c r="CT78" s="1253"/>
      <c r="CU78" s="1253"/>
      <c r="CV78" s="1253"/>
      <c r="CW78" s="1253"/>
      <c r="CX78" s="1253"/>
      <c r="CY78" s="1253"/>
      <c r="CZ78" s="1253"/>
      <c r="DA78" s="1253"/>
      <c r="DB78" s="1253"/>
      <c r="DC78" s="1253"/>
    </row>
    <row r="79" spans="2:107" x14ac:dyDescent="0.15">
      <c r="B79" s="372"/>
      <c r="G79" s="1259"/>
      <c r="H79" s="1259"/>
      <c r="I79" s="1254"/>
      <c r="J79" s="1254"/>
      <c r="K79" s="1255"/>
      <c r="L79" s="1255"/>
      <c r="M79" s="1255"/>
      <c r="N79" s="1255"/>
      <c r="AN79" s="1258"/>
      <c r="AO79" s="1258"/>
      <c r="AP79" s="1258"/>
      <c r="AQ79" s="1258"/>
      <c r="AR79" s="1258"/>
      <c r="AS79" s="1258"/>
      <c r="AT79" s="1258"/>
      <c r="AU79" s="1258"/>
      <c r="AV79" s="1258"/>
      <c r="AW79" s="1258"/>
      <c r="AX79" s="1258"/>
      <c r="AY79" s="1258"/>
      <c r="AZ79" s="1258"/>
      <c r="BA79" s="1258"/>
      <c r="BB79" s="1256" t="s">
        <v>608</v>
      </c>
      <c r="BC79" s="1256"/>
      <c r="BD79" s="1256"/>
      <c r="BE79" s="1256"/>
      <c r="BF79" s="1256"/>
      <c r="BG79" s="1256"/>
      <c r="BH79" s="1256"/>
      <c r="BI79" s="1256"/>
      <c r="BJ79" s="1256"/>
      <c r="BK79" s="1256"/>
      <c r="BL79" s="1256"/>
      <c r="BM79" s="1256"/>
      <c r="BN79" s="1256"/>
      <c r="BO79" s="1256"/>
      <c r="BP79" s="1253">
        <v>6.9</v>
      </c>
      <c r="BQ79" s="1253"/>
      <c r="BR79" s="1253"/>
      <c r="BS79" s="1253"/>
      <c r="BT79" s="1253"/>
      <c r="BU79" s="1253"/>
      <c r="BV79" s="1253"/>
      <c r="BW79" s="1253"/>
      <c r="BX79" s="1253">
        <v>6.6</v>
      </c>
      <c r="BY79" s="1253"/>
      <c r="BZ79" s="1253"/>
      <c r="CA79" s="1253"/>
      <c r="CB79" s="1253"/>
      <c r="CC79" s="1253"/>
      <c r="CD79" s="1253"/>
      <c r="CE79" s="1253"/>
      <c r="CF79" s="1253">
        <v>6.4</v>
      </c>
      <c r="CG79" s="1253"/>
      <c r="CH79" s="1253"/>
      <c r="CI79" s="1253"/>
      <c r="CJ79" s="1253"/>
      <c r="CK79" s="1253"/>
      <c r="CL79" s="1253"/>
      <c r="CM79" s="1253"/>
      <c r="CN79" s="1253">
        <v>6.6</v>
      </c>
      <c r="CO79" s="1253"/>
      <c r="CP79" s="1253"/>
      <c r="CQ79" s="1253"/>
      <c r="CR79" s="1253"/>
      <c r="CS79" s="1253"/>
      <c r="CT79" s="1253"/>
      <c r="CU79" s="1253"/>
      <c r="CV79" s="1253">
        <v>6.6</v>
      </c>
      <c r="CW79" s="1253"/>
      <c r="CX79" s="1253"/>
      <c r="CY79" s="1253"/>
      <c r="CZ79" s="1253"/>
      <c r="DA79" s="1253"/>
      <c r="DB79" s="1253"/>
      <c r="DC79" s="1253"/>
    </row>
    <row r="80" spans="2:107" x14ac:dyDescent="0.15">
      <c r="B80" s="372"/>
      <c r="G80" s="1259"/>
      <c r="H80" s="1259"/>
      <c r="I80" s="1254"/>
      <c r="J80" s="1254"/>
      <c r="K80" s="1255"/>
      <c r="L80" s="1255"/>
      <c r="M80" s="1255"/>
      <c r="N80" s="1255"/>
      <c r="AN80" s="1258"/>
      <c r="AO80" s="1258"/>
      <c r="AP80" s="1258"/>
      <c r="AQ80" s="1258"/>
      <c r="AR80" s="1258"/>
      <c r="AS80" s="1258"/>
      <c r="AT80" s="1258"/>
      <c r="AU80" s="1258"/>
      <c r="AV80" s="1258"/>
      <c r="AW80" s="1258"/>
      <c r="AX80" s="1258"/>
      <c r="AY80" s="1258"/>
      <c r="AZ80" s="1258"/>
      <c r="BA80" s="1258"/>
      <c r="BB80" s="1256"/>
      <c r="BC80" s="1256"/>
      <c r="BD80" s="1256"/>
      <c r="BE80" s="1256"/>
      <c r="BF80" s="1256"/>
      <c r="BG80" s="1256"/>
      <c r="BH80" s="1256"/>
      <c r="BI80" s="1256"/>
      <c r="BJ80" s="1256"/>
      <c r="BK80" s="1256"/>
      <c r="BL80" s="1256"/>
      <c r="BM80" s="1256"/>
      <c r="BN80" s="1256"/>
      <c r="BO80" s="1256"/>
      <c r="BP80" s="1253"/>
      <c r="BQ80" s="1253"/>
      <c r="BR80" s="1253"/>
      <c r="BS80" s="1253"/>
      <c r="BT80" s="1253"/>
      <c r="BU80" s="1253"/>
      <c r="BV80" s="1253"/>
      <c r="BW80" s="1253"/>
      <c r="BX80" s="1253"/>
      <c r="BY80" s="1253"/>
      <c r="BZ80" s="1253"/>
      <c r="CA80" s="1253"/>
      <c r="CB80" s="1253"/>
      <c r="CC80" s="1253"/>
      <c r="CD80" s="1253"/>
      <c r="CE80" s="1253"/>
      <c r="CF80" s="1253"/>
      <c r="CG80" s="1253"/>
      <c r="CH80" s="1253"/>
      <c r="CI80" s="1253"/>
      <c r="CJ80" s="1253"/>
      <c r="CK80" s="1253"/>
      <c r="CL80" s="1253"/>
      <c r="CM80" s="1253"/>
      <c r="CN80" s="1253"/>
      <c r="CO80" s="1253"/>
      <c r="CP80" s="1253"/>
      <c r="CQ80" s="1253"/>
      <c r="CR80" s="1253"/>
      <c r="CS80" s="1253"/>
      <c r="CT80" s="1253"/>
      <c r="CU80" s="1253"/>
      <c r="CV80" s="1253"/>
      <c r="CW80" s="1253"/>
      <c r="CX80" s="1253"/>
      <c r="CY80" s="1253"/>
      <c r="CZ80" s="1253"/>
      <c r="DA80" s="1253"/>
      <c r="DB80" s="1253"/>
      <c r="DC80" s="1253"/>
    </row>
    <row r="81" spans="2:109" x14ac:dyDescent="0.15">
      <c r="B81" s="372"/>
    </row>
    <row r="82" spans="2:109" ht="17.25" x14ac:dyDescent="0.15">
      <c r="B82" s="372"/>
      <c r="K82" s="399"/>
      <c r="L82" s="399"/>
      <c r="M82" s="399"/>
      <c r="N82" s="399"/>
      <c r="AQ82" s="399"/>
      <c r="AR82" s="399"/>
      <c r="AS82" s="399"/>
      <c r="AT82" s="399"/>
      <c r="BC82" s="399"/>
      <c r="BD82" s="399"/>
      <c r="BE82" s="399"/>
      <c r="BF82" s="399"/>
      <c r="BO82" s="399"/>
      <c r="BP82" s="399"/>
      <c r="BQ82" s="399"/>
      <c r="BR82" s="399"/>
      <c r="CA82" s="399"/>
      <c r="CB82" s="399"/>
      <c r="CC82" s="399"/>
      <c r="CD82" s="399"/>
      <c r="CM82" s="399"/>
      <c r="CN82" s="399"/>
      <c r="CO82" s="399"/>
      <c r="CP82" s="399"/>
      <c r="CY82" s="399"/>
      <c r="CZ82" s="399"/>
      <c r="DA82" s="399"/>
      <c r="DB82" s="399"/>
      <c r="DC82" s="399"/>
    </row>
    <row r="83" spans="2:109" x14ac:dyDescent="0.15">
      <c r="B83" s="374"/>
      <c r="C83" s="375"/>
      <c r="D83" s="375"/>
      <c r="E83" s="375"/>
      <c r="F83" s="375"/>
      <c r="G83" s="375"/>
      <c r="H83" s="375"/>
      <c r="I83" s="375"/>
      <c r="J83" s="375"/>
      <c r="K83" s="375"/>
      <c r="L83" s="375"/>
      <c r="M83" s="375"/>
      <c r="N83" s="375"/>
      <c r="O83" s="375"/>
      <c r="P83" s="375"/>
      <c r="Q83" s="375"/>
      <c r="R83" s="375"/>
      <c r="S83" s="375"/>
      <c r="T83" s="375"/>
      <c r="U83" s="375"/>
      <c r="V83" s="375"/>
      <c r="W83" s="375"/>
      <c r="X83" s="375"/>
      <c r="Y83" s="375"/>
      <c r="Z83" s="375"/>
      <c r="AA83" s="375"/>
      <c r="AB83" s="375"/>
      <c r="AC83" s="375"/>
      <c r="AD83" s="375"/>
      <c r="AE83" s="375"/>
      <c r="AF83" s="375"/>
      <c r="AG83" s="375"/>
      <c r="AH83" s="375"/>
      <c r="AI83" s="375"/>
      <c r="AJ83" s="375"/>
      <c r="AK83" s="375"/>
      <c r="AL83" s="375"/>
      <c r="AM83" s="375"/>
      <c r="AN83" s="375"/>
      <c r="AO83" s="375"/>
      <c r="AP83" s="375"/>
      <c r="AQ83" s="375"/>
      <c r="AR83" s="375"/>
      <c r="AS83" s="375"/>
      <c r="AT83" s="375"/>
      <c r="AU83" s="375"/>
      <c r="AV83" s="375"/>
      <c r="AW83" s="375"/>
      <c r="AX83" s="375"/>
      <c r="AY83" s="375"/>
      <c r="AZ83" s="375"/>
      <c r="BA83" s="375"/>
      <c r="BB83" s="375"/>
      <c r="BC83" s="375"/>
      <c r="BD83" s="375"/>
      <c r="BE83" s="375"/>
      <c r="BF83" s="375"/>
      <c r="BG83" s="375"/>
      <c r="BH83" s="375"/>
      <c r="BI83" s="375"/>
      <c r="BJ83" s="375"/>
      <c r="BK83" s="375"/>
      <c r="BL83" s="375"/>
      <c r="BM83" s="375"/>
      <c r="BN83" s="375"/>
      <c r="BO83" s="375"/>
      <c r="BP83" s="375"/>
      <c r="BQ83" s="375"/>
      <c r="BR83" s="375"/>
      <c r="BS83" s="375"/>
      <c r="BT83" s="375"/>
      <c r="BU83" s="375"/>
      <c r="BV83" s="375"/>
      <c r="BW83" s="375"/>
      <c r="BX83" s="375"/>
      <c r="BY83" s="375"/>
      <c r="BZ83" s="375"/>
      <c r="CA83" s="375"/>
      <c r="CB83" s="375"/>
      <c r="CC83" s="375"/>
      <c r="CD83" s="375"/>
      <c r="CE83" s="375"/>
      <c r="CF83" s="375"/>
      <c r="CG83" s="375"/>
      <c r="CH83" s="375"/>
      <c r="CI83" s="375"/>
      <c r="CJ83" s="375"/>
      <c r="CK83" s="375"/>
      <c r="CL83" s="375"/>
      <c r="CM83" s="375"/>
      <c r="CN83" s="375"/>
      <c r="CO83" s="375"/>
      <c r="CP83" s="375"/>
      <c r="CQ83" s="375"/>
      <c r="CR83" s="375"/>
      <c r="CS83" s="375"/>
      <c r="CT83" s="375"/>
      <c r="CU83" s="375"/>
      <c r="CV83" s="375"/>
      <c r="CW83" s="375"/>
      <c r="CX83" s="375"/>
      <c r="CY83" s="375"/>
      <c r="CZ83" s="375"/>
      <c r="DA83" s="375"/>
      <c r="DB83" s="375"/>
      <c r="DC83" s="375"/>
      <c r="DD83" s="376"/>
    </row>
    <row r="84" spans="2:109" x14ac:dyDescent="0.15">
      <c r="DD84" s="366"/>
      <c r="DE84" s="366"/>
    </row>
    <row r="85" spans="2:109" x14ac:dyDescent="0.15">
      <c r="DD85" s="366"/>
      <c r="DE85" s="366"/>
    </row>
  </sheetData>
  <sheetProtection algorithmName="SHA-512" hashValue="l/Wk8n/76J6kC7Ei9IUA9r6vekpLAuLyTHOkTTMWxINp3MxA+0AJzmX5JEF76bBI8xhGhfuT4LgOhnWf4sQp0g==" saltValue="C8qTuCE1jifVm+53zjMgKg=="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B2F85-FC27-4F6E-B79A-DF50101570C7}">
  <sheetPr>
    <pageSetUpPr fitToPage="1"/>
  </sheetPr>
  <dimension ref="A1:DR125"/>
  <sheetViews>
    <sheetView showGridLines="0" topLeftCell="A88" zoomScale="85" zoomScaleNormal="85" zoomScaleSheetLayoutView="70" workbookViewId="0"/>
  </sheetViews>
  <sheetFormatPr defaultColWidth="0" defaultRowHeight="13.5" customHeight="1" zeroHeight="1" x14ac:dyDescent="0.15"/>
  <cols>
    <col min="1" max="34" width="2.5" style="260" customWidth="1"/>
    <col min="35" max="122" width="2.5" style="259" customWidth="1"/>
    <col min="123" max="16384" width="2.5" style="259" hidden="1"/>
  </cols>
  <sheetData>
    <row r="1" spans="1:34"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x14ac:dyDescent="0.15">
      <c r="S2" s="259"/>
      <c r="AH2" s="259"/>
    </row>
    <row r="3" spans="1: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x14ac:dyDescent="0.15"/>
    <row r="5" spans="1:34" x14ac:dyDescent="0.15"/>
    <row r="6" spans="1:34" x14ac:dyDescent="0.15"/>
    <row r="7" spans="1:34" x14ac:dyDescent="0.15"/>
    <row r="8" spans="1:34" x14ac:dyDescent="0.15"/>
    <row r="9" spans="1:34" x14ac:dyDescent="0.15">
      <c r="AH9" s="259"/>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507</v>
      </c>
    </row>
  </sheetData>
  <sheetProtection algorithmName="SHA-512" hashValue="nREN148Qk3+CZvXaDRPEhXeXrtgbR5n2BLACO3WyPspkd3/Re5vpawBtkCi5srqG0gYd0xvcCiPZmgbAZBMJkw==" saltValue="ywiEuUQaAPePgy9xZvRMp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52690-D74A-4533-8695-2FD70E6C7581}">
  <sheetPr>
    <pageSetUpPr fitToPage="1"/>
  </sheetPr>
  <dimension ref="A1:DR125"/>
  <sheetViews>
    <sheetView showGridLines="0" topLeftCell="A94" zoomScaleNormal="100" zoomScaleSheetLayoutView="55" workbookViewId="0"/>
  </sheetViews>
  <sheetFormatPr defaultColWidth="0" defaultRowHeight="13.5" customHeight="1" zeroHeight="1" x14ac:dyDescent="0.15"/>
  <cols>
    <col min="1" max="34" width="2.5" style="260" customWidth="1"/>
    <col min="35" max="122" width="2.5" style="259" customWidth="1"/>
    <col min="123" max="16384" width="2.5" style="259" hidden="1"/>
  </cols>
  <sheetData>
    <row r="1" spans="2:34"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x14ac:dyDescent="0.15">
      <c r="S2" s="259"/>
      <c r="AH2" s="259"/>
    </row>
    <row r="3" spans="2: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x14ac:dyDescent="0.15"/>
    <row r="5" spans="2:34" x14ac:dyDescent="0.15"/>
    <row r="6" spans="2:34" x14ac:dyDescent="0.15"/>
    <row r="7" spans="2:34" x14ac:dyDescent="0.15"/>
    <row r="8" spans="2:34" x14ac:dyDescent="0.15"/>
    <row r="9" spans="2:34" x14ac:dyDescent="0.15">
      <c r="AH9" s="259"/>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c r="AG59" s="259"/>
      <c r="AH59" s="259"/>
    </row>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507</v>
      </c>
    </row>
  </sheetData>
  <sheetProtection algorithmName="SHA-512" hashValue="cFC1pxLT/o5qsiGvkFCL2w+dpeVN0L9IvUrv4ryYxQ07uyZx8eJr7yYqZUT+XmUf9HU3G5I0tF89NTjcZKp55g==" saltValue="mYVdFxXPgVbo/nyZ/lDwkA=="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44" customWidth="1"/>
    <col min="2" max="8" width="13.375" style="144" customWidth="1"/>
    <col min="9" max="16384" width="11.125" style="144"/>
  </cols>
  <sheetData>
    <row r="1" spans="1:8" x14ac:dyDescent="0.15">
      <c r="A1" s="138"/>
      <c r="B1" s="139"/>
      <c r="C1" s="140"/>
      <c r="D1" s="141"/>
      <c r="E1" s="142"/>
      <c r="F1" s="142"/>
      <c r="G1" s="142"/>
      <c r="H1" s="143"/>
    </row>
    <row r="2" spans="1:8" x14ac:dyDescent="0.15">
      <c r="A2" s="145"/>
      <c r="B2" s="146"/>
      <c r="C2" s="147"/>
      <c r="D2" s="148" t="s">
        <v>54</v>
      </c>
      <c r="E2" s="149"/>
      <c r="F2" s="150" t="s">
        <v>557</v>
      </c>
      <c r="G2" s="151"/>
      <c r="H2" s="152"/>
    </row>
    <row r="3" spans="1:8" x14ac:dyDescent="0.15">
      <c r="A3" s="148" t="s">
        <v>550</v>
      </c>
      <c r="B3" s="153"/>
      <c r="C3" s="154"/>
      <c r="D3" s="155">
        <v>65760</v>
      </c>
      <c r="E3" s="156"/>
      <c r="F3" s="157">
        <v>54684</v>
      </c>
      <c r="G3" s="158"/>
      <c r="H3" s="159"/>
    </row>
    <row r="4" spans="1:8" x14ac:dyDescent="0.15">
      <c r="A4" s="160"/>
      <c r="B4" s="161"/>
      <c r="C4" s="162"/>
      <c r="D4" s="163">
        <v>37472</v>
      </c>
      <c r="E4" s="164"/>
      <c r="F4" s="165">
        <v>32829</v>
      </c>
      <c r="G4" s="166"/>
      <c r="H4" s="167"/>
    </row>
    <row r="5" spans="1:8" x14ac:dyDescent="0.15">
      <c r="A5" s="148" t="s">
        <v>552</v>
      </c>
      <c r="B5" s="153"/>
      <c r="C5" s="154"/>
      <c r="D5" s="155">
        <v>36542</v>
      </c>
      <c r="E5" s="156"/>
      <c r="F5" s="157">
        <v>62383</v>
      </c>
      <c r="G5" s="158"/>
      <c r="H5" s="159"/>
    </row>
    <row r="6" spans="1:8" x14ac:dyDescent="0.15">
      <c r="A6" s="160"/>
      <c r="B6" s="161"/>
      <c r="C6" s="162"/>
      <c r="D6" s="163">
        <v>22192</v>
      </c>
      <c r="E6" s="164"/>
      <c r="F6" s="165">
        <v>35325</v>
      </c>
      <c r="G6" s="166"/>
      <c r="H6" s="167"/>
    </row>
    <row r="7" spans="1:8" x14ac:dyDescent="0.15">
      <c r="A7" s="148" t="s">
        <v>553</v>
      </c>
      <c r="B7" s="153"/>
      <c r="C7" s="154"/>
      <c r="D7" s="155">
        <v>40810</v>
      </c>
      <c r="E7" s="156"/>
      <c r="F7" s="157">
        <v>63812</v>
      </c>
      <c r="G7" s="158"/>
      <c r="H7" s="159"/>
    </row>
    <row r="8" spans="1:8" x14ac:dyDescent="0.15">
      <c r="A8" s="160"/>
      <c r="B8" s="161"/>
      <c r="C8" s="162"/>
      <c r="D8" s="163">
        <v>23009</v>
      </c>
      <c r="E8" s="164"/>
      <c r="F8" s="165">
        <v>33848</v>
      </c>
      <c r="G8" s="166"/>
      <c r="H8" s="167"/>
    </row>
    <row r="9" spans="1:8" x14ac:dyDescent="0.15">
      <c r="A9" s="148" t="s">
        <v>554</v>
      </c>
      <c r="B9" s="153"/>
      <c r="C9" s="154"/>
      <c r="D9" s="155">
        <v>42189</v>
      </c>
      <c r="E9" s="156"/>
      <c r="F9" s="157">
        <v>54225</v>
      </c>
      <c r="G9" s="158"/>
      <c r="H9" s="159"/>
    </row>
    <row r="10" spans="1:8" x14ac:dyDescent="0.15">
      <c r="A10" s="160"/>
      <c r="B10" s="161"/>
      <c r="C10" s="162"/>
      <c r="D10" s="163">
        <v>25058</v>
      </c>
      <c r="E10" s="164"/>
      <c r="F10" s="165">
        <v>27337</v>
      </c>
      <c r="G10" s="166"/>
      <c r="H10" s="167"/>
    </row>
    <row r="11" spans="1:8" x14ac:dyDescent="0.15">
      <c r="A11" s="148" t="s">
        <v>555</v>
      </c>
      <c r="B11" s="153"/>
      <c r="C11" s="154"/>
      <c r="D11" s="155">
        <v>35517</v>
      </c>
      <c r="E11" s="156"/>
      <c r="F11" s="157">
        <v>54016</v>
      </c>
      <c r="G11" s="158"/>
      <c r="H11" s="159"/>
    </row>
    <row r="12" spans="1:8" x14ac:dyDescent="0.15">
      <c r="A12" s="160"/>
      <c r="B12" s="161"/>
      <c r="C12" s="168"/>
      <c r="D12" s="163">
        <v>21368</v>
      </c>
      <c r="E12" s="164"/>
      <c r="F12" s="165">
        <v>28078</v>
      </c>
      <c r="G12" s="166"/>
      <c r="H12" s="167"/>
    </row>
    <row r="13" spans="1:8" x14ac:dyDescent="0.15">
      <c r="A13" s="148"/>
      <c r="B13" s="153"/>
      <c r="C13" s="169"/>
      <c r="D13" s="170">
        <v>44164</v>
      </c>
      <c r="E13" s="171"/>
      <c r="F13" s="172">
        <v>57824</v>
      </c>
      <c r="G13" s="173"/>
      <c r="H13" s="159"/>
    </row>
    <row r="14" spans="1:8" x14ac:dyDescent="0.15">
      <c r="A14" s="160"/>
      <c r="B14" s="161"/>
      <c r="C14" s="162"/>
      <c r="D14" s="163">
        <v>25820</v>
      </c>
      <c r="E14" s="164"/>
      <c r="F14" s="165">
        <v>31483</v>
      </c>
      <c r="G14" s="166"/>
      <c r="H14" s="167"/>
    </row>
    <row r="17" spans="1:11" x14ac:dyDescent="0.15">
      <c r="A17" s="144" t="s">
        <v>55</v>
      </c>
    </row>
    <row r="18" spans="1:11" x14ac:dyDescent="0.15">
      <c r="A18" s="174"/>
      <c r="B18" s="174" t="str">
        <f>実質収支比率等に係る経年分析!F$46</f>
        <v>H30</v>
      </c>
      <c r="C18" s="174" t="str">
        <f>実質収支比率等に係る経年分析!G$46</f>
        <v>R01</v>
      </c>
      <c r="D18" s="174" t="str">
        <f>実質収支比率等に係る経年分析!H$46</f>
        <v>R02</v>
      </c>
      <c r="E18" s="174" t="str">
        <f>実質収支比率等に係る経年分析!I$46</f>
        <v>R03</v>
      </c>
      <c r="F18" s="174" t="str">
        <f>実質収支比率等に係る経年分析!J$46</f>
        <v>R04</v>
      </c>
    </row>
    <row r="19" spans="1:11" x14ac:dyDescent="0.15">
      <c r="A19" s="174" t="s">
        <v>56</v>
      </c>
      <c r="B19" s="174">
        <f>ROUND(VALUE(SUBSTITUTE(実質収支比率等に係る経年分析!F$48,"▲","-")),2)</f>
        <v>3.66</v>
      </c>
      <c r="C19" s="174">
        <f>ROUND(VALUE(SUBSTITUTE(実質収支比率等に係る経年分析!G$48,"▲","-")),2)</f>
        <v>4.45</v>
      </c>
      <c r="D19" s="174">
        <f>ROUND(VALUE(SUBSTITUTE(実質収支比率等に係る経年分析!H$48,"▲","-")),2)</f>
        <v>3.04</v>
      </c>
      <c r="E19" s="174">
        <f>ROUND(VALUE(SUBSTITUTE(実質収支比率等に係る経年分析!I$48,"▲","-")),2)</f>
        <v>5.46</v>
      </c>
      <c r="F19" s="174">
        <f>ROUND(VALUE(SUBSTITUTE(実質収支比率等に係る経年分析!J$48,"▲","-")),2)</f>
        <v>4.8499999999999996</v>
      </c>
    </row>
    <row r="20" spans="1:11" x14ac:dyDescent="0.15">
      <c r="A20" s="174" t="s">
        <v>57</v>
      </c>
      <c r="B20" s="174">
        <f>ROUND(VALUE(SUBSTITUTE(実質収支比率等に係る経年分析!F$47,"▲","-")),2)</f>
        <v>7.95</v>
      </c>
      <c r="C20" s="174">
        <f>ROUND(VALUE(SUBSTITUTE(実質収支比率等に係る経年分析!G$47,"▲","-")),2)</f>
        <v>9.59</v>
      </c>
      <c r="D20" s="174">
        <f>ROUND(VALUE(SUBSTITUTE(実質収支比率等に係る経年分析!H$47,"▲","-")),2)</f>
        <v>11.03</v>
      </c>
      <c r="E20" s="174">
        <f>ROUND(VALUE(SUBSTITUTE(実質収支比率等に係る経年分析!I$47,"▲","-")),2)</f>
        <v>12.8</v>
      </c>
      <c r="F20" s="174">
        <f>ROUND(VALUE(SUBSTITUTE(実質収支比率等に係る経年分析!J$47,"▲","-")),2)</f>
        <v>13.62</v>
      </c>
    </row>
    <row r="21" spans="1:11" x14ac:dyDescent="0.15">
      <c r="A21" s="174" t="s">
        <v>58</v>
      </c>
      <c r="B21" s="174">
        <f>IF(ISNUMBER(VALUE(SUBSTITUTE(実質収支比率等に係る経年分析!F$49,"▲","-"))),ROUND(VALUE(SUBSTITUTE(実質収支比率等に係る経年分析!F$49,"▲","-")),2),NA())</f>
        <v>0.91</v>
      </c>
      <c r="C21" s="174">
        <f>IF(ISNUMBER(VALUE(SUBSTITUTE(実質収支比率等に係る経年分析!G$49,"▲","-"))),ROUND(VALUE(SUBSTITUTE(実質収支比率等に係る経年分析!G$49,"▲","-")),2),NA())</f>
        <v>2.64</v>
      </c>
      <c r="D21" s="174">
        <f>IF(ISNUMBER(VALUE(SUBSTITUTE(実質収支比率等に係る経年分析!H$49,"▲","-"))),ROUND(VALUE(SUBSTITUTE(実質収支比率等に係る経年分析!H$49,"▲","-")),2),NA())</f>
        <v>0.84</v>
      </c>
      <c r="E21" s="174">
        <f>IF(ISNUMBER(VALUE(SUBSTITUTE(実質収支比率等に係る経年分析!I$49,"▲","-"))),ROUND(VALUE(SUBSTITUTE(実質収支比率等に係る経年分析!I$49,"▲","-")),2),NA())</f>
        <v>4.6399999999999997</v>
      </c>
      <c r="F21" s="174">
        <f>IF(ISNUMBER(VALUE(SUBSTITUTE(実質収支比率等に係る経年分析!J$49,"▲","-"))),ROUND(VALUE(SUBSTITUTE(実質収支比率等に係る経年分析!J$49,"▲","-")),2),NA())</f>
        <v>-0.04</v>
      </c>
    </row>
    <row r="24" spans="1:11" x14ac:dyDescent="0.15">
      <c r="A24" s="144" t="s">
        <v>59</v>
      </c>
    </row>
    <row r="25" spans="1:11" x14ac:dyDescent="0.15">
      <c r="A25" s="175"/>
      <c r="B25" s="175" t="str">
        <f>連結実質赤字比率に係る赤字・黒字の構成分析!F$33</f>
        <v>H30</v>
      </c>
      <c r="C25" s="175"/>
      <c r="D25" s="175" t="str">
        <f>連結実質赤字比率に係る赤字・黒字の構成分析!G$33</f>
        <v>R01</v>
      </c>
      <c r="E25" s="175"/>
      <c r="F25" s="175" t="str">
        <f>連結実質赤字比率に係る赤字・黒字の構成分析!H$33</f>
        <v>R02</v>
      </c>
      <c r="G25" s="175"/>
      <c r="H25" s="175" t="str">
        <f>連結実質赤字比率に係る赤字・黒字の構成分析!I$33</f>
        <v>R03</v>
      </c>
      <c r="I25" s="175"/>
      <c r="J25" s="175" t="str">
        <f>連結実質赤字比率に係る赤字・黒字の構成分析!J$33</f>
        <v>R04</v>
      </c>
      <c r="K25" s="175"/>
    </row>
    <row r="26" spans="1:11" x14ac:dyDescent="0.15">
      <c r="A26" s="175"/>
      <c r="B26" s="175" t="s">
        <v>60</v>
      </c>
      <c r="C26" s="175" t="s">
        <v>61</v>
      </c>
      <c r="D26" s="175" t="s">
        <v>60</v>
      </c>
      <c r="E26" s="175" t="s">
        <v>61</v>
      </c>
      <c r="F26" s="175" t="s">
        <v>60</v>
      </c>
      <c r="G26" s="175" t="s">
        <v>61</v>
      </c>
      <c r="H26" s="175" t="s">
        <v>60</v>
      </c>
      <c r="I26" s="175" t="s">
        <v>61</v>
      </c>
      <c r="J26" s="175" t="s">
        <v>60</v>
      </c>
      <c r="K26" s="175" t="s">
        <v>61</v>
      </c>
    </row>
    <row r="27" spans="1:11" x14ac:dyDescent="0.15">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#N/A</v>
      </c>
      <c r="C27" s="175">
        <f>IF(ROUND(VALUE(SUBSTITUTE(連結実質赤字比率に係る赤字・黒字の構成分析!F$43,"▲", "-")), 2) &gt;= 0, ABS(ROUND(VALUE(SUBSTITUTE(連結実質赤字比率に係る赤字・黒字の構成分析!F$43,"▲", "-")), 2)), NA())</f>
        <v>0.02</v>
      </c>
      <c r="D27" s="175" t="e">
        <f>IF(ROUND(VALUE(SUBSTITUTE(連結実質赤字比率に係る赤字・黒字の構成分析!G$43,"▲", "-")), 2) &lt; 0, ABS(ROUND(VALUE(SUBSTITUTE(連結実質赤字比率に係る赤字・黒字の構成分析!G$43,"▲", "-")), 2)), NA())</f>
        <v>#N/A</v>
      </c>
      <c r="E27" s="175">
        <f>IF(ROUND(VALUE(SUBSTITUTE(連結実質赤字比率に係る赤字・黒字の構成分析!G$43,"▲", "-")), 2) &gt;= 0, ABS(ROUND(VALUE(SUBSTITUTE(連結実質赤字比率に係る赤字・黒字の構成分析!G$43,"▲", "-")), 2)), NA())</f>
        <v>0.03</v>
      </c>
      <c r="F27" s="175" t="e">
        <f>IF(ROUND(VALUE(SUBSTITUTE(連結実質赤字比率に係る赤字・黒字の構成分析!H$43,"▲", "-")), 2) &lt; 0, ABS(ROUND(VALUE(SUBSTITUTE(連結実質赤字比率に係る赤字・黒字の構成分析!H$43,"▲", "-")), 2)), NA())</f>
        <v>#N/A</v>
      </c>
      <c r="G27" s="175">
        <f>IF(ROUND(VALUE(SUBSTITUTE(連結実質赤字比率に係る赤字・黒字の構成分析!H$43,"▲", "-")), 2) &gt;= 0, ABS(ROUND(VALUE(SUBSTITUTE(連結実質赤字比率に係る赤字・黒字の構成分析!H$43,"▲", "-")), 2)), NA())</f>
        <v>0.04</v>
      </c>
      <c r="H27" s="175" t="e">
        <f>IF(ROUND(VALUE(SUBSTITUTE(連結実質赤字比率に係る赤字・黒字の構成分析!I$43,"▲", "-")), 2) &lt; 0, ABS(ROUND(VALUE(SUBSTITUTE(連結実質赤字比率に係る赤字・黒字の構成分析!I$43,"▲", "-")), 2)), NA())</f>
        <v>#N/A</v>
      </c>
      <c r="I27" s="175">
        <f>IF(ROUND(VALUE(SUBSTITUTE(連結実質赤字比率に係る赤字・黒字の構成分析!I$43,"▲", "-")), 2) &gt;= 0, ABS(ROUND(VALUE(SUBSTITUTE(連結実質赤字比率に係る赤字・黒字の構成分析!I$43,"▲", "-")), 2)), NA())</f>
        <v>0.03</v>
      </c>
      <c r="J27" s="175" t="e">
        <f>IF(ROUND(VALUE(SUBSTITUTE(連結実質赤字比率に係る赤字・黒字の構成分析!J$43,"▲", "-")), 2) &lt; 0, ABS(ROUND(VALUE(SUBSTITUTE(連結実質赤字比率に係る赤字・黒字の構成分析!J$43,"▲", "-")), 2)), NA())</f>
        <v>#N/A</v>
      </c>
      <c r="K27" s="175">
        <f>IF(ROUND(VALUE(SUBSTITUTE(連結実質赤字比率に係る赤字・黒字の構成分析!J$43,"▲", "-")), 2) &gt;= 0, ABS(ROUND(VALUE(SUBSTITUTE(連結実質赤字比率に係る赤字・黒字の構成分析!J$43,"▲", "-")), 2)), NA())</f>
        <v>0.03</v>
      </c>
    </row>
    <row r="28" spans="1:11" x14ac:dyDescent="0.15">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15">
      <c r="A29" s="175" t="str">
        <f>IF(連結実質赤字比率に係る赤字・黒字の構成分析!C$41="",NA(),連結実質赤字比率に係る赤字・黒字の構成分析!C$41)</f>
        <v>土地取得特別会計</v>
      </c>
      <c r="B29" s="175" t="e">
        <f>IF(ROUND(VALUE(SUBSTITUTE(連結実質赤字比率に係る赤字・黒字の構成分析!F$41,"▲", "-")), 2) &lt; 0, ABS(ROUND(VALUE(SUBSTITUTE(連結実質赤字比率に係る赤字・黒字の構成分析!F$41,"▲", "-")), 2)), NA())</f>
        <v>#N/A</v>
      </c>
      <c r="C29" s="175">
        <f>IF(ROUND(VALUE(SUBSTITUTE(連結実質赤字比率に係る赤字・黒字の構成分析!F$41,"▲", "-")), 2) &gt;= 0, ABS(ROUND(VALUE(SUBSTITUTE(連結実質赤字比率に係る赤字・黒字の構成分析!F$41,"▲", "-")), 2)), NA())</f>
        <v>0.02</v>
      </c>
      <c r="D29" s="175" t="e">
        <f>IF(ROUND(VALUE(SUBSTITUTE(連結実質赤字比率に係る赤字・黒字の構成分析!G$41,"▲", "-")), 2) &lt; 0, ABS(ROUND(VALUE(SUBSTITUTE(連結実質赤字比率に係る赤字・黒字の構成分析!G$41,"▲", "-")), 2)), NA())</f>
        <v>#N/A</v>
      </c>
      <c r="E29" s="175">
        <f>IF(ROUND(VALUE(SUBSTITUTE(連結実質赤字比率に係る赤字・黒字の構成分析!G$41,"▲", "-")), 2) &gt;= 0, ABS(ROUND(VALUE(SUBSTITUTE(連結実質赤字比率に係る赤字・黒字の構成分析!G$41,"▲", "-")), 2)), NA())</f>
        <v>0.02</v>
      </c>
      <c r="F29" s="175" t="e">
        <f>IF(ROUND(VALUE(SUBSTITUTE(連結実質赤字比率に係る赤字・黒字の構成分析!H$41,"▲", "-")), 2) &lt; 0, ABS(ROUND(VALUE(SUBSTITUTE(連結実質赤字比率に係る赤字・黒字の構成分析!H$41,"▲", "-")), 2)), NA())</f>
        <v>#N/A</v>
      </c>
      <c r="G29" s="175">
        <f>IF(ROUND(VALUE(SUBSTITUTE(連結実質赤字比率に係る赤字・黒字の構成分析!H$41,"▲", "-")), 2) &gt;= 0, ABS(ROUND(VALUE(SUBSTITUTE(連結実質赤字比率に係る赤字・黒字の構成分析!H$41,"▲", "-")), 2)), NA())</f>
        <v>0.02</v>
      </c>
      <c r="H29" s="175" t="e">
        <f>IF(ROUND(VALUE(SUBSTITUTE(連結実質赤字比率に係る赤字・黒字の構成分析!I$41,"▲", "-")), 2) &lt; 0, ABS(ROUND(VALUE(SUBSTITUTE(連結実質赤字比率に係る赤字・黒字の構成分析!I$41,"▲", "-")), 2)), NA())</f>
        <v>#N/A</v>
      </c>
      <c r="I29" s="175">
        <f>IF(ROUND(VALUE(SUBSTITUTE(連結実質赤字比率に係る赤字・黒字の構成分析!I$41,"▲", "-")), 2) &gt;= 0, ABS(ROUND(VALUE(SUBSTITUTE(連結実質赤字比率に係る赤字・黒字の構成分析!I$41,"▲", "-")), 2)), NA())</f>
        <v>0.01</v>
      </c>
      <c r="J29" s="175" t="e">
        <f>IF(ROUND(VALUE(SUBSTITUTE(連結実質赤字比率に係る赤字・黒字の構成分析!J$41,"▲", "-")), 2) &lt; 0, ABS(ROUND(VALUE(SUBSTITUTE(連結実質赤字比率に係る赤字・黒字の構成分析!J$41,"▲", "-")), 2)), NA())</f>
        <v>#N/A</v>
      </c>
      <c r="K29" s="175">
        <f>IF(ROUND(VALUE(SUBSTITUTE(連結実質赤字比率に係る赤字・黒字の構成分析!J$41,"▲", "-")), 2) &gt;= 0, ABS(ROUND(VALUE(SUBSTITUTE(連結実質赤字比率に係る赤字・黒字の構成分析!J$41,"▲", "-")), 2)), NA())</f>
        <v>0.01</v>
      </c>
    </row>
    <row r="30" spans="1:11" x14ac:dyDescent="0.15">
      <c r="A30" s="175" t="str">
        <f>IF(連結実質赤字比率に係る赤字・黒字の構成分析!C$40="",NA(),連結実質赤字比率に係る赤字・黒字の構成分析!C$40)</f>
        <v>栗東墓地公園特別会計</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0.04</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0.04</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0.04</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0.04</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0.03</v>
      </c>
    </row>
    <row r="31" spans="1:11" x14ac:dyDescent="0.15">
      <c r="A31" s="175" t="str">
        <f>IF(連結実質赤字比率に係る赤字・黒字の構成分析!C$39="",NA(),連結実質赤字比率に係る赤字・黒字の構成分析!C$39)</f>
        <v>後期高齢者医療特別会計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0.13</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0.11</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0.12</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0.13</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0.13</v>
      </c>
    </row>
    <row r="32" spans="1:11" x14ac:dyDescent="0.15">
      <c r="A32" s="175" t="str">
        <f>IF(連結実質赤字比率に係る赤字・黒字の構成分析!C$38="",NA(),連結実質赤字比率に係る赤字・黒字の構成分析!C$38)</f>
        <v>介護保険特別会計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0.6</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0.42</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0.67</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0.84</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0.92</v>
      </c>
    </row>
    <row r="33" spans="1:16" x14ac:dyDescent="0.15">
      <c r="A33" s="175" t="str">
        <f>IF(連結実質赤字比率に係る赤字・黒字の構成分析!C$37="",NA(),連結実質赤字比率に係る赤字・黒字の構成分析!C$37)</f>
        <v>国民健康保険特別会計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3.56</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3.59</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3.54</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3.77</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3.73</v>
      </c>
    </row>
    <row r="34" spans="1:16" x14ac:dyDescent="0.15">
      <c r="A34" s="175" t="str">
        <f>IF(連結実質赤字比率に係る赤字・黒字の構成分析!C$36="",NA(),連結実質赤字比率に係る赤字・黒字の構成分析!C$36)</f>
        <v>一般会計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3.57</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4.3600000000000003</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2.96</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5.38</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4.78</v>
      </c>
    </row>
    <row r="35" spans="1:16" x14ac:dyDescent="0.15">
      <c r="A35" s="175" t="str">
        <f>IF(連結実質赤字比率に係る赤字・黒字の構成分析!C$35="",NA(),連結実質赤字比率に係る赤字・黒字の構成分析!C$35)</f>
        <v>公共下水道事業会計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6.09</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6.02</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5.9</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5.85</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5.59</v>
      </c>
    </row>
    <row r="36" spans="1:16" x14ac:dyDescent="0.15">
      <c r="A36" s="175" t="str">
        <f>IF(連結実質赤字比率に係る赤字・黒字の構成分析!C$34="",NA(),連結実質赤字比率に係る赤字・黒字の構成分析!C$34)</f>
        <v>水道事業会計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12.18</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9.49</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7.92</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7.81</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6.98</v>
      </c>
    </row>
    <row r="39" spans="1:16" x14ac:dyDescent="0.15">
      <c r="A39" s="144" t="s">
        <v>62</v>
      </c>
    </row>
    <row r="40" spans="1:16" x14ac:dyDescent="0.15">
      <c r="A40" s="176"/>
      <c r="B40" s="176" t="str">
        <f>'実質公債費比率（分子）の構造'!K$44</f>
        <v>H30</v>
      </c>
      <c r="C40" s="176"/>
      <c r="D40" s="176"/>
      <c r="E40" s="176" t="str">
        <f>'実質公債費比率（分子）の構造'!L$44</f>
        <v>R01</v>
      </c>
      <c r="F40" s="176"/>
      <c r="G40" s="176"/>
      <c r="H40" s="176" t="str">
        <f>'実質公債費比率（分子）の構造'!M$44</f>
        <v>R02</v>
      </c>
      <c r="I40" s="176"/>
      <c r="J40" s="176"/>
      <c r="K40" s="176" t="str">
        <f>'実質公債費比率（分子）の構造'!N$44</f>
        <v>R03</v>
      </c>
      <c r="L40" s="176"/>
      <c r="M40" s="176"/>
      <c r="N40" s="176" t="str">
        <f>'実質公債費比率（分子）の構造'!O$44</f>
        <v>R04</v>
      </c>
      <c r="O40" s="176"/>
      <c r="P40" s="176"/>
    </row>
    <row r="41" spans="1:16" x14ac:dyDescent="0.15">
      <c r="A41" s="176"/>
      <c r="B41" s="176" t="s">
        <v>63</v>
      </c>
      <c r="C41" s="176"/>
      <c r="D41" s="176" t="s">
        <v>64</v>
      </c>
      <c r="E41" s="176" t="s">
        <v>63</v>
      </c>
      <c r="F41" s="176"/>
      <c r="G41" s="176" t="s">
        <v>64</v>
      </c>
      <c r="H41" s="176" t="s">
        <v>63</v>
      </c>
      <c r="I41" s="176"/>
      <c r="J41" s="176" t="s">
        <v>64</v>
      </c>
      <c r="K41" s="176" t="s">
        <v>63</v>
      </c>
      <c r="L41" s="176"/>
      <c r="M41" s="176" t="s">
        <v>64</v>
      </c>
      <c r="N41" s="176" t="s">
        <v>63</v>
      </c>
      <c r="O41" s="176"/>
      <c r="P41" s="176" t="s">
        <v>64</v>
      </c>
    </row>
    <row r="42" spans="1:16" x14ac:dyDescent="0.15">
      <c r="A42" s="176" t="s">
        <v>65</v>
      </c>
      <c r="B42" s="176"/>
      <c r="C42" s="176"/>
      <c r="D42" s="176">
        <f>'実質公債費比率（分子）の構造'!K$52</f>
        <v>2646</v>
      </c>
      <c r="E42" s="176"/>
      <c r="F42" s="176"/>
      <c r="G42" s="176">
        <f>'実質公債費比率（分子）の構造'!L$52</f>
        <v>2689</v>
      </c>
      <c r="H42" s="176"/>
      <c r="I42" s="176"/>
      <c r="J42" s="176">
        <f>'実質公債費比率（分子）の構造'!M$52</f>
        <v>2536</v>
      </c>
      <c r="K42" s="176"/>
      <c r="L42" s="176"/>
      <c r="M42" s="176">
        <f>'実質公債費比率（分子）の構造'!N$52</f>
        <v>2197</v>
      </c>
      <c r="N42" s="176"/>
      <c r="O42" s="176"/>
      <c r="P42" s="176">
        <f>'実質公債費比率（分子）の構造'!O$52</f>
        <v>2150</v>
      </c>
    </row>
    <row r="43" spans="1:16" x14ac:dyDescent="0.15">
      <c r="A43" s="176" t="s">
        <v>66</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15">
      <c r="A44" s="176" t="s">
        <v>67</v>
      </c>
      <c r="B44" s="176">
        <f>'実質公債費比率（分子）の構造'!K$50</f>
        <v>121</v>
      </c>
      <c r="C44" s="176"/>
      <c r="D44" s="176"/>
      <c r="E44" s="176">
        <f>'実質公債費比率（分子）の構造'!L$50</f>
        <v>124</v>
      </c>
      <c r="F44" s="176"/>
      <c r="G44" s="176"/>
      <c r="H44" s="176">
        <f>'実質公債費比率（分子）の構造'!M$50</f>
        <v>69</v>
      </c>
      <c r="I44" s="176"/>
      <c r="J44" s="176"/>
      <c r="K44" s="176">
        <f>'実質公債費比率（分子）の構造'!N$50</f>
        <v>72</v>
      </c>
      <c r="L44" s="176"/>
      <c r="M44" s="176"/>
      <c r="N44" s="176">
        <f>'実質公債費比率（分子）の構造'!O$50</f>
        <v>30</v>
      </c>
      <c r="O44" s="176"/>
      <c r="P44" s="176"/>
    </row>
    <row r="45" spans="1:16" x14ac:dyDescent="0.15">
      <c r="A45" s="176" t="s">
        <v>68</v>
      </c>
      <c r="B45" s="176">
        <f>'実質公債費比率（分子）の構造'!K$49</f>
        <v>77</v>
      </c>
      <c r="C45" s="176"/>
      <c r="D45" s="176"/>
      <c r="E45" s="176">
        <f>'実質公債費比率（分子）の構造'!L$49</f>
        <v>73</v>
      </c>
      <c r="F45" s="176"/>
      <c r="G45" s="176"/>
      <c r="H45" s="176">
        <f>'実質公債費比率（分子）の構造'!M$49</f>
        <v>72</v>
      </c>
      <c r="I45" s="176"/>
      <c r="J45" s="176"/>
      <c r="K45" s="176">
        <f>'実質公債費比率（分子）の構造'!N$49</f>
        <v>70</v>
      </c>
      <c r="L45" s="176"/>
      <c r="M45" s="176"/>
      <c r="N45" s="176">
        <f>'実質公債費比率（分子）の構造'!O$49</f>
        <v>77</v>
      </c>
      <c r="O45" s="176"/>
      <c r="P45" s="176"/>
    </row>
    <row r="46" spans="1:16" x14ac:dyDescent="0.15">
      <c r="A46" s="176" t="s">
        <v>69</v>
      </c>
      <c r="B46" s="176">
        <f>'実質公債費比率（分子）の構造'!K$48</f>
        <v>275</v>
      </c>
      <c r="C46" s="176"/>
      <c r="D46" s="176"/>
      <c r="E46" s="176">
        <f>'実質公債費比率（分子）の構造'!L$48</f>
        <v>248</v>
      </c>
      <c r="F46" s="176"/>
      <c r="G46" s="176"/>
      <c r="H46" s="176">
        <f>'実質公債費比率（分子）の構造'!M$48</f>
        <v>271</v>
      </c>
      <c r="I46" s="176"/>
      <c r="J46" s="176"/>
      <c r="K46" s="176">
        <f>'実質公債費比率（分子）の構造'!N$48</f>
        <v>213</v>
      </c>
      <c r="L46" s="176"/>
      <c r="M46" s="176"/>
      <c r="N46" s="176">
        <f>'実質公債費比率（分子）の構造'!O$48</f>
        <v>259</v>
      </c>
      <c r="O46" s="176"/>
      <c r="P46" s="176"/>
    </row>
    <row r="47" spans="1:16" x14ac:dyDescent="0.15">
      <c r="A47" s="176" t="s">
        <v>70</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15">
      <c r="A48" s="176" t="s">
        <v>71</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15">
      <c r="A49" s="176" t="s">
        <v>72</v>
      </c>
      <c r="B49" s="176">
        <f>'実質公債費比率（分子）の構造'!K$45</f>
        <v>3993</v>
      </c>
      <c r="C49" s="176"/>
      <c r="D49" s="176"/>
      <c r="E49" s="176">
        <f>'実質公債費比率（分子）の構造'!L$45</f>
        <v>3971</v>
      </c>
      <c r="F49" s="176"/>
      <c r="G49" s="176"/>
      <c r="H49" s="176">
        <f>'実質公債費比率（分子）の構造'!M$45</f>
        <v>3744</v>
      </c>
      <c r="I49" s="176"/>
      <c r="J49" s="176"/>
      <c r="K49" s="176">
        <f>'実質公債費比率（分子）の構造'!N$45</f>
        <v>3489</v>
      </c>
      <c r="L49" s="176"/>
      <c r="M49" s="176"/>
      <c r="N49" s="176">
        <f>'実質公債費比率（分子）の構造'!O$45</f>
        <v>3480</v>
      </c>
      <c r="O49" s="176"/>
      <c r="P49" s="176"/>
    </row>
    <row r="50" spans="1:16" x14ac:dyDescent="0.15">
      <c r="A50" s="176" t="s">
        <v>73</v>
      </c>
      <c r="B50" s="176" t="e">
        <f>NA()</f>
        <v>#N/A</v>
      </c>
      <c r="C50" s="176">
        <f>IF(ISNUMBER('実質公債費比率（分子）の構造'!K$53),'実質公債費比率（分子）の構造'!K$53,NA())</f>
        <v>1820</v>
      </c>
      <c r="D50" s="176" t="e">
        <f>NA()</f>
        <v>#N/A</v>
      </c>
      <c r="E50" s="176" t="e">
        <f>NA()</f>
        <v>#N/A</v>
      </c>
      <c r="F50" s="176">
        <f>IF(ISNUMBER('実質公債費比率（分子）の構造'!L$53),'実質公債費比率（分子）の構造'!L$53,NA())</f>
        <v>1727</v>
      </c>
      <c r="G50" s="176" t="e">
        <f>NA()</f>
        <v>#N/A</v>
      </c>
      <c r="H50" s="176" t="e">
        <f>NA()</f>
        <v>#N/A</v>
      </c>
      <c r="I50" s="176">
        <f>IF(ISNUMBER('実質公債費比率（分子）の構造'!M$53),'実質公債費比率（分子）の構造'!M$53,NA())</f>
        <v>1620</v>
      </c>
      <c r="J50" s="176" t="e">
        <f>NA()</f>
        <v>#N/A</v>
      </c>
      <c r="K50" s="176" t="e">
        <f>NA()</f>
        <v>#N/A</v>
      </c>
      <c r="L50" s="176">
        <f>IF(ISNUMBER('実質公債費比率（分子）の構造'!N$53),'実質公債費比率（分子）の構造'!N$53,NA())</f>
        <v>1647</v>
      </c>
      <c r="M50" s="176" t="e">
        <f>NA()</f>
        <v>#N/A</v>
      </c>
      <c r="N50" s="176" t="e">
        <f>NA()</f>
        <v>#N/A</v>
      </c>
      <c r="O50" s="176">
        <f>IF(ISNUMBER('実質公債費比率（分子）の構造'!O$53),'実質公債費比率（分子）の構造'!O$53,NA())</f>
        <v>1696</v>
      </c>
      <c r="P50" s="176" t="e">
        <f>NA()</f>
        <v>#N/A</v>
      </c>
    </row>
    <row r="53" spans="1:16" x14ac:dyDescent="0.15">
      <c r="A53" s="144" t="s">
        <v>74</v>
      </c>
    </row>
    <row r="54" spans="1:16" x14ac:dyDescent="0.15">
      <c r="A54" s="175"/>
      <c r="B54" s="175" t="str">
        <f>'将来負担比率（分子）の構造'!I$40</f>
        <v>H30</v>
      </c>
      <c r="C54" s="175"/>
      <c r="D54" s="175"/>
      <c r="E54" s="175" t="str">
        <f>'将来負担比率（分子）の構造'!J$40</f>
        <v>R01</v>
      </c>
      <c r="F54" s="175"/>
      <c r="G54" s="175"/>
      <c r="H54" s="175" t="str">
        <f>'将来負担比率（分子）の構造'!K$40</f>
        <v>R02</v>
      </c>
      <c r="I54" s="175"/>
      <c r="J54" s="175"/>
      <c r="K54" s="175" t="str">
        <f>'将来負担比率（分子）の構造'!L$40</f>
        <v>R03</v>
      </c>
      <c r="L54" s="175"/>
      <c r="M54" s="175"/>
      <c r="N54" s="175" t="str">
        <f>'将来負担比率（分子）の構造'!M$40</f>
        <v>R04</v>
      </c>
      <c r="O54" s="175"/>
      <c r="P54" s="175"/>
    </row>
    <row r="55" spans="1:16" x14ac:dyDescent="0.15">
      <c r="A55" s="175"/>
      <c r="B55" s="175" t="s">
        <v>75</v>
      </c>
      <c r="C55" s="175"/>
      <c r="D55" s="175" t="s">
        <v>76</v>
      </c>
      <c r="E55" s="175" t="s">
        <v>75</v>
      </c>
      <c r="F55" s="175"/>
      <c r="G55" s="175" t="s">
        <v>76</v>
      </c>
      <c r="H55" s="175" t="s">
        <v>75</v>
      </c>
      <c r="I55" s="175"/>
      <c r="J55" s="175" t="s">
        <v>76</v>
      </c>
      <c r="K55" s="175" t="s">
        <v>75</v>
      </c>
      <c r="L55" s="175"/>
      <c r="M55" s="175" t="s">
        <v>76</v>
      </c>
      <c r="N55" s="175" t="s">
        <v>75</v>
      </c>
      <c r="O55" s="175"/>
      <c r="P55" s="175" t="s">
        <v>76</v>
      </c>
    </row>
    <row r="56" spans="1:16" x14ac:dyDescent="0.15">
      <c r="A56" s="175" t="s">
        <v>45</v>
      </c>
      <c r="B56" s="175"/>
      <c r="C56" s="175"/>
      <c r="D56" s="175">
        <f>'将来負担比率（分子）の構造'!I$52</f>
        <v>18738</v>
      </c>
      <c r="E56" s="175"/>
      <c r="F56" s="175"/>
      <c r="G56" s="175">
        <f>'将来負担比率（分子）の構造'!J$52</f>
        <v>17809</v>
      </c>
      <c r="H56" s="175"/>
      <c r="I56" s="175"/>
      <c r="J56" s="175">
        <f>'将来負担比率（分子）の構造'!K$52</f>
        <v>17055</v>
      </c>
      <c r="K56" s="175"/>
      <c r="L56" s="175"/>
      <c r="M56" s="175">
        <f>'将来負担比率（分子）の構造'!L$52</f>
        <v>16612</v>
      </c>
      <c r="N56" s="175"/>
      <c r="O56" s="175"/>
      <c r="P56" s="175">
        <f>'将来負担比率（分子）の構造'!M$52</f>
        <v>15706</v>
      </c>
    </row>
    <row r="57" spans="1:16" x14ac:dyDescent="0.15">
      <c r="A57" s="175" t="s">
        <v>44</v>
      </c>
      <c r="B57" s="175"/>
      <c r="C57" s="175"/>
      <c r="D57" s="175">
        <f>'将来負担比率（分子）の構造'!I$51</f>
        <v>8162</v>
      </c>
      <c r="E57" s="175"/>
      <c r="F57" s="175"/>
      <c r="G57" s="175">
        <f>'将来負担比率（分子）の構造'!J$51</f>
        <v>7732</v>
      </c>
      <c r="H57" s="175"/>
      <c r="I57" s="175"/>
      <c r="J57" s="175">
        <f>'将来負担比率（分子）の構造'!K$51</f>
        <v>7350</v>
      </c>
      <c r="K57" s="175"/>
      <c r="L57" s="175"/>
      <c r="M57" s="175">
        <f>'将来負担比率（分子）の構造'!L$51</f>
        <v>7145</v>
      </c>
      <c r="N57" s="175"/>
      <c r="O57" s="175"/>
      <c r="P57" s="175">
        <f>'将来負担比率（分子）の構造'!M$51</f>
        <v>6539</v>
      </c>
    </row>
    <row r="58" spans="1:16" x14ac:dyDescent="0.15">
      <c r="A58" s="175" t="s">
        <v>43</v>
      </c>
      <c r="B58" s="175"/>
      <c r="C58" s="175"/>
      <c r="D58" s="175">
        <f>'将来負担比率（分子）の構造'!I$50</f>
        <v>4703</v>
      </c>
      <c r="E58" s="175"/>
      <c r="F58" s="175"/>
      <c r="G58" s="175">
        <f>'将来負担比率（分子）の構造'!J$50</f>
        <v>5072</v>
      </c>
      <c r="H58" s="175"/>
      <c r="I58" s="175"/>
      <c r="J58" s="175">
        <f>'将来負担比率（分子）の構造'!K$50</f>
        <v>5573</v>
      </c>
      <c r="K58" s="175"/>
      <c r="L58" s="175"/>
      <c r="M58" s="175">
        <f>'将来負担比率（分子）の構造'!L$50</f>
        <v>6430</v>
      </c>
      <c r="N58" s="175"/>
      <c r="O58" s="175"/>
      <c r="P58" s="175">
        <f>'将来負担比率（分子）の構造'!M$50</f>
        <v>6861</v>
      </c>
    </row>
    <row r="59" spans="1:16" x14ac:dyDescent="0.15">
      <c r="A59" s="175" t="s">
        <v>41</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15">
      <c r="A60" s="175" t="s">
        <v>40</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15">
      <c r="A61" s="175" t="s">
        <v>38</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15">
      <c r="A62" s="175" t="s">
        <v>37</v>
      </c>
      <c r="B62" s="175">
        <f>'将来負担比率（分子）の構造'!I$45</f>
        <v>134</v>
      </c>
      <c r="C62" s="175"/>
      <c r="D62" s="175"/>
      <c r="E62" s="175">
        <f>'将来負担比率（分子）の構造'!J$45</f>
        <v>2</v>
      </c>
      <c r="F62" s="175"/>
      <c r="G62" s="175"/>
      <c r="H62" s="175" t="str">
        <f>'将来負担比率（分子）の構造'!K$45</f>
        <v>-</v>
      </c>
      <c r="I62" s="175"/>
      <c r="J62" s="175"/>
      <c r="K62" s="175" t="str">
        <f>'将来負担比率（分子）の構造'!L$45</f>
        <v>-</v>
      </c>
      <c r="L62" s="175"/>
      <c r="M62" s="175"/>
      <c r="N62" s="175">
        <f>'将来負担比率（分子）の構造'!M$45</f>
        <v>63</v>
      </c>
      <c r="O62" s="175"/>
      <c r="P62" s="175"/>
    </row>
    <row r="63" spans="1:16" x14ac:dyDescent="0.15">
      <c r="A63" s="175" t="s">
        <v>36</v>
      </c>
      <c r="B63" s="175">
        <f>'将来負担比率（分子）の構造'!I$44</f>
        <v>628</v>
      </c>
      <c r="C63" s="175"/>
      <c r="D63" s="175"/>
      <c r="E63" s="175">
        <f>'将来負担比率（分子）の構造'!J$44</f>
        <v>584</v>
      </c>
      <c r="F63" s="175"/>
      <c r="G63" s="175"/>
      <c r="H63" s="175">
        <f>'将来負担比率（分子）の構造'!K$44</f>
        <v>561</v>
      </c>
      <c r="I63" s="175"/>
      <c r="J63" s="175"/>
      <c r="K63" s="175">
        <f>'将来負担比率（分子）の構造'!L$44</f>
        <v>557</v>
      </c>
      <c r="L63" s="175"/>
      <c r="M63" s="175"/>
      <c r="N63" s="175">
        <f>'将来負担比率（分子）の構造'!M$44</f>
        <v>539</v>
      </c>
      <c r="O63" s="175"/>
      <c r="P63" s="175"/>
    </row>
    <row r="64" spans="1:16" x14ac:dyDescent="0.15">
      <c r="A64" s="175" t="s">
        <v>35</v>
      </c>
      <c r="B64" s="175">
        <f>'将来負担比率（分子）の構造'!I$43</f>
        <v>4534</v>
      </c>
      <c r="C64" s="175"/>
      <c r="D64" s="175"/>
      <c r="E64" s="175">
        <f>'将来負担比率（分子）の構造'!J$43</f>
        <v>4200</v>
      </c>
      <c r="F64" s="175"/>
      <c r="G64" s="175"/>
      <c r="H64" s="175">
        <f>'将来負担比率（分子）の構造'!K$43</f>
        <v>3750</v>
      </c>
      <c r="I64" s="175"/>
      <c r="J64" s="175"/>
      <c r="K64" s="175">
        <f>'将来負担比率（分子）の構造'!L$43</f>
        <v>3220</v>
      </c>
      <c r="L64" s="175"/>
      <c r="M64" s="175"/>
      <c r="N64" s="175">
        <f>'将来負担比率（分子）の構造'!M$43</f>
        <v>3141</v>
      </c>
      <c r="O64" s="175"/>
      <c r="P64" s="175"/>
    </row>
    <row r="65" spans="1:16" x14ac:dyDescent="0.15">
      <c r="A65" s="175" t="s">
        <v>34</v>
      </c>
      <c r="B65" s="175">
        <f>'将来負担比率（分子）の構造'!I$42</f>
        <v>967</v>
      </c>
      <c r="C65" s="175"/>
      <c r="D65" s="175"/>
      <c r="E65" s="175">
        <f>'将来負担比率（分子）の構造'!J$42</f>
        <v>843</v>
      </c>
      <c r="F65" s="175"/>
      <c r="G65" s="175"/>
      <c r="H65" s="175">
        <f>'将来負担比率（分子）の構造'!K$42</f>
        <v>719</v>
      </c>
      <c r="I65" s="175"/>
      <c r="J65" s="175"/>
      <c r="K65" s="175">
        <f>'将来負担比率（分子）の構造'!L$42</f>
        <v>610</v>
      </c>
      <c r="L65" s="175"/>
      <c r="M65" s="175"/>
      <c r="N65" s="175">
        <f>'将来負担比率（分子）の構造'!M$42</f>
        <v>502</v>
      </c>
      <c r="O65" s="175"/>
      <c r="P65" s="175"/>
    </row>
    <row r="66" spans="1:16" x14ac:dyDescent="0.15">
      <c r="A66" s="175" t="s">
        <v>33</v>
      </c>
      <c r="B66" s="175">
        <f>'将来負担比率（分子）の構造'!I$41</f>
        <v>44013</v>
      </c>
      <c r="C66" s="175"/>
      <c r="D66" s="175"/>
      <c r="E66" s="175">
        <f>'将来負担比率（分子）の構造'!J$41</f>
        <v>41776</v>
      </c>
      <c r="F66" s="175"/>
      <c r="G66" s="175"/>
      <c r="H66" s="175">
        <f>'将来負担比率（分子）の構造'!K$41</f>
        <v>39997</v>
      </c>
      <c r="I66" s="175"/>
      <c r="J66" s="175"/>
      <c r="K66" s="175">
        <f>'将来負担比率（分子）の構造'!L$41</f>
        <v>38770</v>
      </c>
      <c r="L66" s="175"/>
      <c r="M66" s="175"/>
      <c r="N66" s="175">
        <f>'将来負担比率（分子）の構造'!M$41</f>
        <v>36978</v>
      </c>
      <c r="O66" s="175"/>
      <c r="P66" s="175"/>
    </row>
    <row r="67" spans="1:16" x14ac:dyDescent="0.15">
      <c r="A67" s="175" t="s">
        <v>77</v>
      </c>
      <c r="B67" s="175" t="e">
        <f>NA()</f>
        <v>#N/A</v>
      </c>
      <c r="C67" s="175">
        <f>IF(ISNUMBER('将来負担比率（分子）の構造'!I$53), IF('将来負担比率（分子）の構造'!I$53 &lt; 0, 0, '将来負担比率（分子）の構造'!I$53), NA())</f>
        <v>18673</v>
      </c>
      <c r="D67" s="175" t="e">
        <f>NA()</f>
        <v>#N/A</v>
      </c>
      <c r="E67" s="175" t="e">
        <f>NA()</f>
        <v>#N/A</v>
      </c>
      <c r="F67" s="175">
        <f>IF(ISNUMBER('将来負担比率（分子）の構造'!J$53), IF('将来負担比率（分子）の構造'!J$53 &lt; 0, 0, '将来負担比率（分子）の構造'!J$53), NA())</f>
        <v>16792</v>
      </c>
      <c r="G67" s="175" t="e">
        <f>NA()</f>
        <v>#N/A</v>
      </c>
      <c r="H67" s="175" t="e">
        <f>NA()</f>
        <v>#N/A</v>
      </c>
      <c r="I67" s="175">
        <f>IF(ISNUMBER('将来負担比率（分子）の構造'!K$53), IF('将来負担比率（分子）の構造'!K$53 &lt; 0, 0, '将来負担比率（分子）の構造'!K$53), NA())</f>
        <v>15049</v>
      </c>
      <c r="J67" s="175" t="e">
        <f>NA()</f>
        <v>#N/A</v>
      </c>
      <c r="K67" s="175" t="e">
        <f>NA()</f>
        <v>#N/A</v>
      </c>
      <c r="L67" s="175">
        <f>IF(ISNUMBER('将来負担比率（分子）の構造'!L$53), IF('将来負担比率（分子）の構造'!L$53 &lt; 0, 0, '将来負担比率（分子）の構造'!L$53), NA())</f>
        <v>12971</v>
      </c>
      <c r="M67" s="175" t="e">
        <f>NA()</f>
        <v>#N/A</v>
      </c>
      <c r="N67" s="175" t="e">
        <f>NA()</f>
        <v>#N/A</v>
      </c>
      <c r="O67" s="175">
        <f>IF(ISNUMBER('将来負担比率（分子）の構造'!M$53), IF('将来負担比率（分子）の構造'!M$53 &lt; 0, 0, '将来負担比率（分子）の構造'!M$53), NA())</f>
        <v>12117</v>
      </c>
      <c r="P67" s="175" t="e">
        <f>NA()</f>
        <v>#N/A</v>
      </c>
    </row>
    <row r="70" spans="1:16" x14ac:dyDescent="0.15">
      <c r="A70" s="177" t="s">
        <v>78</v>
      </c>
      <c r="B70" s="177"/>
      <c r="C70" s="177"/>
      <c r="D70" s="177"/>
      <c r="E70" s="177"/>
      <c r="F70" s="177"/>
    </row>
    <row r="71" spans="1:16" x14ac:dyDescent="0.15">
      <c r="A71" s="178"/>
      <c r="B71" s="178" t="str">
        <f>基金残高に係る経年分析!F54</f>
        <v>R02</v>
      </c>
      <c r="C71" s="178" t="str">
        <f>基金残高に係る経年分析!G54</f>
        <v>R03</v>
      </c>
      <c r="D71" s="178" t="str">
        <f>基金残高に係る経年分析!H54</f>
        <v>R04</v>
      </c>
    </row>
    <row r="72" spans="1:16" x14ac:dyDescent="0.15">
      <c r="A72" s="178" t="s">
        <v>79</v>
      </c>
      <c r="B72" s="179">
        <f>基金残高に係る経年分析!F55</f>
        <v>1673</v>
      </c>
      <c r="C72" s="179">
        <f>基金残高に係る経年分析!G55</f>
        <v>2007</v>
      </c>
      <c r="D72" s="179">
        <f>基金残高に係る経年分析!H55</f>
        <v>2107</v>
      </c>
    </row>
    <row r="73" spans="1:16" x14ac:dyDescent="0.15">
      <c r="A73" s="178" t="s">
        <v>80</v>
      </c>
      <c r="B73" s="179">
        <f>基金残高に係る経年分析!F56</f>
        <v>2865</v>
      </c>
      <c r="C73" s="179">
        <f>基金残高に係る経年分析!G56</f>
        <v>3354</v>
      </c>
      <c r="D73" s="179">
        <f>基金残高に係る経年分析!H56</f>
        <v>3689</v>
      </c>
    </row>
    <row r="74" spans="1:16" x14ac:dyDescent="0.15">
      <c r="A74" s="178" t="s">
        <v>81</v>
      </c>
      <c r="B74" s="179">
        <f>基金残高に係る経年分析!F57</f>
        <v>630</v>
      </c>
      <c r="C74" s="179">
        <f>基金残高に係る経年分析!G57</f>
        <v>663</v>
      </c>
      <c r="D74" s="179">
        <f>基金残高に係る経年分析!H57</f>
        <v>637</v>
      </c>
    </row>
  </sheetData>
  <sheetProtection algorithmName="SHA-512" hashValue="zUH2nOlVQ3QqolqGYPsHteUIjDyjn+5wr2VEe9jvE+XL+BpeP+gU4uit3Wud2WWK3z9w3dr2+8FwZDHw4PQe0w==" saltValue="gCfujl49KuhkR93yJGy7E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214" customWidth="1"/>
    <col min="2" max="2" width="2.375" style="214" customWidth="1"/>
    <col min="3" max="16" width="2.625" style="214" customWidth="1"/>
    <col min="17" max="17" width="2.375" style="214" customWidth="1"/>
    <col min="18" max="95" width="1.625" style="214" customWidth="1"/>
    <col min="96" max="133" width="1.625" style="226" customWidth="1"/>
    <col min="134" max="143" width="1.625" style="214" customWidth="1"/>
    <col min="144" max="16384" width="0" style="214" hidden="1"/>
  </cols>
  <sheetData>
    <row r="1" spans="2:143" ht="22.5" customHeight="1" thickBot="1" x14ac:dyDescent="0.2">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753" t="s">
        <v>220</v>
      </c>
      <c r="DI1" s="754"/>
      <c r="DJ1" s="754"/>
      <c r="DK1" s="754"/>
      <c r="DL1" s="754"/>
      <c r="DM1" s="754"/>
      <c r="DN1" s="755"/>
      <c r="DO1" s="214"/>
      <c r="DP1" s="753" t="s">
        <v>221</v>
      </c>
      <c r="DQ1" s="754"/>
      <c r="DR1" s="754"/>
      <c r="DS1" s="754"/>
      <c r="DT1" s="754"/>
      <c r="DU1" s="754"/>
      <c r="DV1" s="754"/>
      <c r="DW1" s="754"/>
      <c r="DX1" s="754"/>
      <c r="DY1" s="754"/>
      <c r="DZ1" s="754"/>
      <c r="EA1" s="754"/>
      <c r="EB1" s="754"/>
      <c r="EC1" s="755"/>
      <c r="ED1" s="213"/>
      <c r="EE1" s="213"/>
      <c r="EF1" s="213"/>
      <c r="EG1" s="213"/>
      <c r="EH1" s="213"/>
      <c r="EI1" s="213"/>
      <c r="EJ1" s="213"/>
      <c r="EK1" s="213"/>
      <c r="EL1" s="213"/>
      <c r="EM1" s="213"/>
    </row>
    <row r="2" spans="2:143" ht="22.5" customHeight="1" x14ac:dyDescent="0.15">
      <c r="B2" s="215" t="s">
        <v>222</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15">
      <c r="B3" s="709" t="s">
        <v>223</v>
      </c>
      <c r="C3" s="710"/>
      <c r="D3" s="710"/>
      <c r="E3" s="710"/>
      <c r="F3" s="710"/>
      <c r="G3" s="710"/>
      <c r="H3" s="710"/>
      <c r="I3" s="710"/>
      <c r="J3" s="710"/>
      <c r="K3" s="710"/>
      <c r="L3" s="710"/>
      <c r="M3" s="710"/>
      <c r="N3" s="710"/>
      <c r="O3" s="710"/>
      <c r="P3" s="710"/>
      <c r="Q3" s="710"/>
      <c r="R3" s="710"/>
      <c r="S3" s="710"/>
      <c r="T3" s="710"/>
      <c r="U3" s="710"/>
      <c r="V3" s="710"/>
      <c r="W3" s="710"/>
      <c r="X3" s="710"/>
      <c r="Y3" s="710"/>
      <c r="Z3" s="710"/>
      <c r="AA3" s="710"/>
      <c r="AB3" s="710"/>
      <c r="AC3" s="710"/>
      <c r="AD3" s="710"/>
      <c r="AE3" s="710"/>
      <c r="AF3" s="710"/>
      <c r="AG3" s="710"/>
      <c r="AH3" s="710"/>
      <c r="AI3" s="710"/>
      <c r="AJ3" s="710"/>
      <c r="AK3" s="710"/>
      <c r="AL3" s="710"/>
      <c r="AM3" s="710"/>
      <c r="AN3" s="710"/>
      <c r="AO3" s="710"/>
      <c r="AP3" s="709" t="s">
        <v>224</v>
      </c>
      <c r="AQ3" s="710"/>
      <c r="AR3" s="710"/>
      <c r="AS3" s="710"/>
      <c r="AT3" s="710"/>
      <c r="AU3" s="710"/>
      <c r="AV3" s="710"/>
      <c r="AW3" s="710"/>
      <c r="AX3" s="710"/>
      <c r="AY3" s="710"/>
      <c r="AZ3" s="710"/>
      <c r="BA3" s="710"/>
      <c r="BB3" s="710"/>
      <c r="BC3" s="710"/>
      <c r="BD3" s="710"/>
      <c r="BE3" s="710"/>
      <c r="BF3" s="710"/>
      <c r="BG3" s="710"/>
      <c r="BH3" s="710"/>
      <c r="BI3" s="710"/>
      <c r="BJ3" s="710"/>
      <c r="BK3" s="710"/>
      <c r="BL3" s="710"/>
      <c r="BM3" s="710"/>
      <c r="BN3" s="710"/>
      <c r="BO3" s="710"/>
      <c r="BP3" s="710"/>
      <c r="BQ3" s="710"/>
      <c r="BR3" s="710"/>
      <c r="BS3" s="710"/>
      <c r="BT3" s="710"/>
      <c r="BU3" s="710"/>
      <c r="BV3" s="710"/>
      <c r="BW3" s="710"/>
      <c r="BX3" s="710"/>
      <c r="BY3" s="710"/>
      <c r="BZ3" s="710"/>
      <c r="CA3" s="710"/>
      <c r="CB3" s="711"/>
      <c r="CD3" s="709" t="s">
        <v>225</v>
      </c>
      <c r="CE3" s="710"/>
      <c r="CF3" s="710"/>
      <c r="CG3" s="710"/>
      <c r="CH3" s="710"/>
      <c r="CI3" s="710"/>
      <c r="CJ3" s="710"/>
      <c r="CK3" s="710"/>
      <c r="CL3" s="710"/>
      <c r="CM3" s="710"/>
      <c r="CN3" s="710"/>
      <c r="CO3" s="710"/>
      <c r="CP3" s="710"/>
      <c r="CQ3" s="710"/>
      <c r="CR3" s="710"/>
      <c r="CS3" s="710"/>
      <c r="CT3" s="710"/>
      <c r="CU3" s="710"/>
      <c r="CV3" s="710"/>
      <c r="CW3" s="710"/>
      <c r="CX3" s="710"/>
      <c r="CY3" s="710"/>
      <c r="CZ3" s="710"/>
      <c r="DA3" s="710"/>
      <c r="DB3" s="710"/>
      <c r="DC3" s="710"/>
      <c r="DD3" s="710"/>
      <c r="DE3" s="710"/>
      <c r="DF3" s="710"/>
      <c r="DG3" s="710"/>
      <c r="DH3" s="710"/>
      <c r="DI3" s="710"/>
      <c r="DJ3" s="710"/>
      <c r="DK3" s="710"/>
      <c r="DL3" s="710"/>
      <c r="DM3" s="710"/>
      <c r="DN3" s="710"/>
      <c r="DO3" s="710"/>
      <c r="DP3" s="710"/>
      <c r="DQ3" s="710"/>
      <c r="DR3" s="710"/>
      <c r="DS3" s="710"/>
      <c r="DT3" s="710"/>
      <c r="DU3" s="710"/>
      <c r="DV3" s="710"/>
      <c r="DW3" s="710"/>
      <c r="DX3" s="710"/>
      <c r="DY3" s="710"/>
      <c r="DZ3" s="710"/>
      <c r="EA3" s="710"/>
      <c r="EB3" s="710"/>
      <c r="EC3" s="711"/>
    </row>
    <row r="4" spans="2:143" ht="11.25" customHeight="1" x14ac:dyDescent="0.15">
      <c r="B4" s="709" t="s">
        <v>1</v>
      </c>
      <c r="C4" s="710"/>
      <c r="D4" s="710"/>
      <c r="E4" s="710"/>
      <c r="F4" s="710"/>
      <c r="G4" s="710"/>
      <c r="H4" s="710"/>
      <c r="I4" s="710"/>
      <c r="J4" s="710"/>
      <c r="K4" s="710"/>
      <c r="L4" s="710"/>
      <c r="M4" s="710"/>
      <c r="N4" s="710"/>
      <c r="O4" s="710"/>
      <c r="P4" s="710"/>
      <c r="Q4" s="711"/>
      <c r="R4" s="709" t="s">
        <v>226</v>
      </c>
      <c r="S4" s="710"/>
      <c r="T4" s="710"/>
      <c r="U4" s="710"/>
      <c r="V4" s="710"/>
      <c r="W4" s="710"/>
      <c r="X4" s="710"/>
      <c r="Y4" s="711"/>
      <c r="Z4" s="709" t="s">
        <v>227</v>
      </c>
      <c r="AA4" s="710"/>
      <c r="AB4" s="710"/>
      <c r="AC4" s="711"/>
      <c r="AD4" s="709" t="s">
        <v>228</v>
      </c>
      <c r="AE4" s="710"/>
      <c r="AF4" s="710"/>
      <c r="AG4" s="710"/>
      <c r="AH4" s="710"/>
      <c r="AI4" s="710"/>
      <c r="AJ4" s="710"/>
      <c r="AK4" s="711"/>
      <c r="AL4" s="709" t="s">
        <v>227</v>
      </c>
      <c r="AM4" s="710"/>
      <c r="AN4" s="710"/>
      <c r="AO4" s="711"/>
      <c r="AP4" s="756" t="s">
        <v>229</v>
      </c>
      <c r="AQ4" s="756"/>
      <c r="AR4" s="756"/>
      <c r="AS4" s="756"/>
      <c r="AT4" s="756"/>
      <c r="AU4" s="756"/>
      <c r="AV4" s="756"/>
      <c r="AW4" s="756"/>
      <c r="AX4" s="756"/>
      <c r="AY4" s="756"/>
      <c r="AZ4" s="756"/>
      <c r="BA4" s="756"/>
      <c r="BB4" s="756"/>
      <c r="BC4" s="756"/>
      <c r="BD4" s="756"/>
      <c r="BE4" s="756"/>
      <c r="BF4" s="756"/>
      <c r="BG4" s="756" t="s">
        <v>230</v>
      </c>
      <c r="BH4" s="756"/>
      <c r="BI4" s="756"/>
      <c r="BJ4" s="756"/>
      <c r="BK4" s="756"/>
      <c r="BL4" s="756"/>
      <c r="BM4" s="756"/>
      <c r="BN4" s="756"/>
      <c r="BO4" s="756" t="s">
        <v>227</v>
      </c>
      <c r="BP4" s="756"/>
      <c r="BQ4" s="756"/>
      <c r="BR4" s="756"/>
      <c r="BS4" s="756" t="s">
        <v>231</v>
      </c>
      <c r="BT4" s="756"/>
      <c r="BU4" s="756"/>
      <c r="BV4" s="756"/>
      <c r="BW4" s="756"/>
      <c r="BX4" s="756"/>
      <c r="BY4" s="756"/>
      <c r="BZ4" s="756"/>
      <c r="CA4" s="756"/>
      <c r="CB4" s="756"/>
      <c r="CD4" s="709" t="s">
        <v>232</v>
      </c>
      <c r="CE4" s="710"/>
      <c r="CF4" s="710"/>
      <c r="CG4" s="710"/>
      <c r="CH4" s="710"/>
      <c r="CI4" s="710"/>
      <c r="CJ4" s="710"/>
      <c r="CK4" s="710"/>
      <c r="CL4" s="710"/>
      <c r="CM4" s="710"/>
      <c r="CN4" s="710"/>
      <c r="CO4" s="710"/>
      <c r="CP4" s="710"/>
      <c r="CQ4" s="710"/>
      <c r="CR4" s="710"/>
      <c r="CS4" s="710"/>
      <c r="CT4" s="710"/>
      <c r="CU4" s="710"/>
      <c r="CV4" s="710"/>
      <c r="CW4" s="710"/>
      <c r="CX4" s="710"/>
      <c r="CY4" s="710"/>
      <c r="CZ4" s="710"/>
      <c r="DA4" s="710"/>
      <c r="DB4" s="710"/>
      <c r="DC4" s="710"/>
      <c r="DD4" s="710"/>
      <c r="DE4" s="710"/>
      <c r="DF4" s="710"/>
      <c r="DG4" s="710"/>
      <c r="DH4" s="710"/>
      <c r="DI4" s="710"/>
      <c r="DJ4" s="710"/>
      <c r="DK4" s="710"/>
      <c r="DL4" s="710"/>
      <c r="DM4" s="710"/>
      <c r="DN4" s="710"/>
      <c r="DO4" s="710"/>
      <c r="DP4" s="710"/>
      <c r="DQ4" s="710"/>
      <c r="DR4" s="710"/>
      <c r="DS4" s="710"/>
      <c r="DT4" s="710"/>
      <c r="DU4" s="710"/>
      <c r="DV4" s="710"/>
      <c r="DW4" s="710"/>
      <c r="DX4" s="710"/>
      <c r="DY4" s="710"/>
      <c r="DZ4" s="710"/>
      <c r="EA4" s="710"/>
      <c r="EB4" s="710"/>
      <c r="EC4" s="711"/>
    </row>
    <row r="5" spans="2:143" ht="11.25" customHeight="1" x14ac:dyDescent="0.15">
      <c r="B5" s="715" t="s">
        <v>233</v>
      </c>
      <c r="C5" s="716"/>
      <c r="D5" s="716"/>
      <c r="E5" s="716"/>
      <c r="F5" s="716"/>
      <c r="G5" s="716"/>
      <c r="H5" s="716"/>
      <c r="I5" s="716"/>
      <c r="J5" s="716"/>
      <c r="K5" s="716"/>
      <c r="L5" s="716"/>
      <c r="M5" s="716"/>
      <c r="N5" s="716"/>
      <c r="O5" s="716"/>
      <c r="P5" s="716"/>
      <c r="Q5" s="717"/>
      <c r="R5" s="712">
        <v>13766702</v>
      </c>
      <c r="S5" s="713"/>
      <c r="T5" s="713"/>
      <c r="U5" s="713"/>
      <c r="V5" s="713"/>
      <c r="W5" s="713"/>
      <c r="X5" s="713"/>
      <c r="Y5" s="738"/>
      <c r="Z5" s="751">
        <v>48.8</v>
      </c>
      <c r="AA5" s="751"/>
      <c r="AB5" s="751"/>
      <c r="AC5" s="751"/>
      <c r="AD5" s="752">
        <v>13056946</v>
      </c>
      <c r="AE5" s="752"/>
      <c r="AF5" s="752"/>
      <c r="AG5" s="752"/>
      <c r="AH5" s="752"/>
      <c r="AI5" s="752"/>
      <c r="AJ5" s="752"/>
      <c r="AK5" s="752"/>
      <c r="AL5" s="739">
        <v>81.8</v>
      </c>
      <c r="AM5" s="721"/>
      <c r="AN5" s="721"/>
      <c r="AO5" s="740"/>
      <c r="AP5" s="715" t="s">
        <v>234</v>
      </c>
      <c r="AQ5" s="716"/>
      <c r="AR5" s="716"/>
      <c r="AS5" s="716"/>
      <c r="AT5" s="716"/>
      <c r="AU5" s="716"/>
      <c r="AV5" s="716"/>
      <c r="AW5" s="716"/>
      <c r="AX5" s="716"/>
      <c r="AY5" s="716"/>
      <c r="AZ5" s="716"/>
      <c r="BA5" s="716"/>
      <c r="BB5" s="716"/>
      <c r="BC5" s="716"/>
      <c r="BD5" s="716"/>
      <c r="BE5" s="716"/>
      <c r="BF5" s="717"/>
      <c r="BG5" s="657">
        <v>13056947</v>
      </c>
      <c r="BH5" s="658"/>
      <c r="BI5" s="658"/>
      <c r="BJ5" s="658"/>
      <c r="BK5" s="658"/>
      <c r="BL5" s="658"/>
      <c r="BM5" s="658"/>
      <c r="BN5" s="659"/>
      <c r="BO5" s="695">
        <v>94.8</v>
      </c>
      <c r="BP5" s="695"/>
      <c r="BQ5" s="695"/>
      <c r="BR5" s="695"/>
      <c r="BS5" s="696">
        <v>252545</v>
      </c>
      <c r="BT5" s="696"/>
      <c r="BU5" s="696"/>
      <c r="BV5" s="696"/>
      <c r="BW5" s="696"/>
      <c r="BX5" s="696"/>
      <c r="BY5" s="696"/>
      <c r="BZ5" s="696"/>
      <c r="CA5" s="696"/>
      <c r="CB5" s="731"/>
      <c r="CD5" s="709" t="s">
        <v>229</v>
      </c>
      <c r="CE5" s="710"/>
      <c r="CF5" s="710"/>
      <c r="CG5" s="710"/>
      <c r="CH5" s="710"/>
      <c r="CI5" s="710"/>
      <c r="CJ5" s="710"/>
      <c r="CK5" s="710"/>
      <c r="CL5" s="710"/>
      <c r="CM5" s="710"/>
      <c r="CN5" s="710"/>
      <c r="CO5" s="710"/>
      <c r="CP5" s="710"/>
      <c r="CQ5" s="711"/>
      <c r="CR5" s="709" t="s">
        <v>235</v>
      </c>
      <c r="CS5" s="710"/>
      <c r="CT5" s="710"/>
      <c r="CU5" s="710"/>
      <c r="CV5" s="710"/>
      <c r="CW5" s="710"/>
      <c r="CX5" s="710"/>
      <c r="CY5" s="711"/>
      <c r="CZ5" s="709" t="s">
        <v>227</v>
      </c>
      <c r="DA5" s="710"/>
      <c r="DB5" s="710"/>
      <c r="DC5" s="711"/>
      <c r="DD5" s="709" t="s">
        <v>236</v>
      </c>
      <c r="DE5" s="710"/>
      <c r="DF5" s="710"/>
      <c r="DG5" s="710"/>
      <c r="DH5" s="710"/>
      <c r="DI5" s="710"/>
      <c r="DJ5" s="710"/>
      <c r="DK5" s="710"/>
      <c r="DL5" s="710"/>
      <c r="DM5" s="710"/>
      <c r="DN5" s="710"/>
      <c r="DO5" s="710"/>
      <c r="DP5" s="711"/>
      <c r="DQ5" s="709" t="s">
        <v>237</v>
      </c>
      <c r="DR5" s="710"/>
      <c r="DS5" s="710"/>
      <c r="DT5" s="710"/>
      <c r="DU5" s="710"/>
      <c r="DV5" s="710"/>
      <c r="DW5" s="710"/>
      <c r="DX5" s="710"/>
      <c r="DY5" s="710"/>
      <c r="DZ5" s="710"/>
      <c r="EA5" s="710"/>
      <c r="EB5" s="710"/>
      <c r="EC5" s="711"/>
    </row>
    <row r="6" spans="2:143" ht="11.25" customHeight="1" x14ac:dyDescent="0.15">
      <c r="B6" s="654" t="s">
        <v>238</v>
      </c>
      <c r="C6" s="655"/>
      <c r="D6" s="655"/>
      <c r="E6" s="655"/>
      <c r="F6" s="655"/>
      <c r="G6" s="655"/>
      <c r="H6" s="655"/>
      <c r="I6" s="655"/>
      <c r="J6" s="655"/>
      <c r="K6" s="655"/>
      <c r="L6" s="655"/>
      <c r="M6" s="655"/>
      <c r="N6" s="655"/>
      <c r="O6" s="655"/>
      <c r="P6" s="655"/>
      <c r="Q6" s="656"/>
      <c r="R6" s="657">
        <v>188604</v>
      </c>
      <c r="S6" s="658"/>
      <c r="T6" s="658"/>
      <c r="U6" s="658"/>
      <c r="V6" s="658"/>
      <c r="W6" s="658"/>
      <c r="X6" s="658"/>
      <c r="Y6" s="659"/>
      <c r="Z6" s="695">
        <v>0.7</v>
      </c>
      <c r="AA6" s="695"/>
      <c r="AB6" s="695"/>
      <c r="AC6" s="695"/>
      <c r="AD6" s="696">
        <v>188604</v>
      </c>
      <c r="AE6" s="696"/>
      <c r="AF6" s="696"/>
      <c r="AG6" s="696"/>
      <c r="AH6" s="696"/>
      <c r="AI6" s="696"/>
      <c r="AJ6" s="696"/>
      <c r="AK6" s="696"/>
      <c r="AL6" s="660">
        <v>1.2</v>
      </c>
      <c r="AM6" s="661"/>
      <c r="AN6" s="661"/>
      <c r="AO6" s="697"/>
      <c r="AP6" s="654" t="s">
        <v>239</v>
      </c>
      <c r="AQ6" s="655"/>
      <c r="AR6" s="655"/>
      <c r="AS6" s="655"/>
      <c r="AT6" s="655"/>
      <c r="AU6" s="655"/>
      <c r="AV6" s="655"/>
      <c r="AW6" s="655"/>
      <c r="AX6" s="655"/>
      <c r="AY6" s="655"/>
      <c r="AZ6" s="655"/>
      <c r="BA6" s="655"/>
      <c r="BB6" s="655"/>
      <c r="BC6" s="655"/>
      <c r="BD6" s="655"/>
      <c r="BE6" s="655"/>
      <c r="BF6" s="656"/>
      <c r="BG6" s="657">
        <v>13056947</v>
      </c>
      <c r="BH6" s="658"/>
      <c r="BI6" s="658"/>
      <c r="BJ6" s="658"/>
      <c r="BK6" s="658"/>
      <c r="BL6" s="658"/>
      <c r="BM6" s="658"/>
      <c r="BN6" s="659"/>
      <c r="BO6" s="695">
        <v>94.8</v>
      </c>
      <c r="BP6" s="695"/>
      <c r="BQ6" s="695"/>
      <c r="BR6" s="695"/>
      <c r="BS6" s="696">
        <v>252545</v>
      </c>
      <c r="BT6" s="696"/>
      <c r="BU6" s="696"/>
      <c r="BV6" s="696"/>
      <c r="BW6" s="696"/>
      <c r="BX6" s="696"/>
      <c r="BY6" s="696"/>
      <c r="BZ6" s="696"/>
      <c r="CA6" s="696"/>
      <c r="CB6" s="731"/>
      <c r="CD6" s="715" t="s">
        <v>240</v>
      </c>
      <c r="CE6" s="716"/>
      <c r="CF6" s="716"/>
      <c r="CG6" s="716"/>
      <c r="CH6" s="716"/>
      <c r="CI6" s="716"/>
      <c r="CJ6" s="716"/>
      <c r="CK6" s="716"/>
      <c r="CL6" s="716"/>
      <c r="CM6" s="716"/>
      <c r="CN6" s="716"/>
      <c r="CO6" s="716"/>
      <c r="CP6" s="716"/>
      <c r="CQ6" s="717"/>
      <c r="CR6" s="657">
        <v>158261</v>
      </c>
      <c r="CS6" s="658"/>
      <c r="CT6" s="658"/>
      <c r="CU6" s="658"/>
      <c r="CV6" s="658"/>
      <c r="CW6" s="658"/>
      <c r="CX6" s="658"/>
      <c r="CY6" s="659"/>
      <c r="CZ6" s="739">
        <v>0.6</v>
      </c>
      <c r="DA6" s="721"/>
      <c r="DB6" s="721"/>
      <c r="DC6" s="741"/>
      <c r="DD6" s="663" t="s">
        <v>141</v>
      </c>
      <c r="DE6" s="658"/>
      <c r="DF6" s="658"/>
      <c r="DG6" s="658"/>
      <c r="DH6" s="658"/>
      <c r="DI6" s="658"/>
      <c r="DJ6" s="658"/>
      <c r="DK6" s="658"/>
      <c r="DL6" s="658"/>
      <c r="DM6" s="658"/>
      <c r="DN6" s="658"/>
      <c r="DO6" s="658"/>
      <c r="DP6" s="659"/>
      <c r="DQ6" s="663">
        <v>158260</v>
      </c>
      <c r="DR6" s="658"/>
      <c r="DS6" s="658"/>
      <c r="DT6" s="658"/>
      <c r="DU6" s="658"/>
      <c r="DV6" s="658"/>
      <c r="DW6" s="658"/>
      <c r="DX6" s="658"/>
      <c r="DY6" s="658"/>
      <c r="DZ6" s="658"/>
      <c r="EA6" s="658"/>
      <c r="EB6" s="658"/>
      <c r="EC6" s="694"/>
    </row>
    <row r="7" spans="2:143" ht="11.25" customHeight="1" x14ac:dyDescent="0.15">
      <c r="B7" s="654" t="s">
        <v>241</v>
      </c>
      <c r="C7" s="655"/>
      <c r="D7" s="655"/>
      <c r="E7" s="655"/>
      <c r="F7" s="655"/>
      <c r="G7" s="655"/>
      <c r="H7" s="655"/>
      <c r="I7" s="655"/>
      <c r="J7" s="655"/>
      <c r="K7" s="655"/>
      <c r="L7" s="655"/>
      <c r="M7" s="655"/>
      <c r="N7" s="655"/>
      <c r="O7" s="655"/>
      <c r="P7" s="655"/>
      <c r="Q7" s="656"/>
      <c r="R7" s="657">
        <v>6458</v>
      </c>
      <c r="S7" s="658"/>
      <c r="T7" s="658"/>
      <c r="U7" s="658"/>
      <c r="V7" s="658"/>
      <c r="W7" s="658"/>
      <c r="X7" s="658"/>
      <c r="Y7" s="659"/>
      <c r="Z7" s="695">
        <v>0</v>
      </c>
      <c r="AA7" s="695"/>
      <c r="AB7" s="695"/>
      <c r="AC7" s="695"/>
      <c r="AD7" s="696">
        <v>6458</v>
      </c>
      <c r="AE7" s="696"/>
      <c r="AF7" s="696"/>
      <c r="AG7" s="696"/>
      <c r="AH7" s="696"/>
      <c r="AI7" s="696"/>
      <c r="AJ7" s="696"/>
      <c r="AK7" s="696"/>
      <c r="AL7" s="660">
        <v>0</v>
      </c>
      <c r="AM7" s="661"/>
      <c r="AN7" s="661"/>
      <c r="AO7" s="697"/>
      <c r="AP7" s="654" t="s">
        <v>242</v>
      </c>
      <c r="AQ7" s="655"/>
      <c r="AR7" s="655"/>
      <c r="AS7" s="655"/>
      <c r="AT7" s="655"/>
      <c r="AU7" s="655"/>
      <c r="AV7" s="655"/>
      <c r="AW7" s="655"/>
      <c r="AX7" s="655"/>
      <c r="AY7" s="655"/>
      <c r="AZ7" s="655"/>
      <c r="BA7" s="655"/>
      <c r="BB7" s="655"/>
      <c r="BC7" s="655"/>
      <c r="BD7" s="655"/>
      <c r="BE7" s="655"/>
      <c r="BF7" s="656"/>
      <c r="BG7" s="657">
        <v>5798584</v>
      </c>
      <c r="BH7" s="658"/>
      <c r="BI7" s="658"/>
      <c r="BJ7" s="658"/>
      <c r="BK7" s="658"/>
      <c r="BL7" s="658"/>
      <c r="BM7" s="658"/>
      <c r="BN7" s="659"/>
      <c r="BO7" s="695">
        <v>42.1</v>
      </c>
      <c r="BP7" s="695"/>
      <c r="BQ7" s="695"/>
      <c r="BR7" s="695"/>
      <c r="BS7" s="696">
        <v>252545</v>
      </c>
      <c r="BT7" s="696"/>
      <c r="BU7" s="696"/>
      <c r="BV7" s="696"/>
      <c r="BW7" s="696"/>
      <c r="BX7" s="696"/>
      <c r="BY7" s="696"/>
      <c r="BZ7" s="696"/>
      <c r="CA7" s="696"/>
      <c r="CB7" s="731"/>
      <c r="CD7" s="654" t="s">
        <v>243</v>
      </c>
      <c r="CE7" s="655"/>
      <c r="CF7" s="655"/>
      <c r="CG7" s="655"/>
      <c r="CH7" s="655"/>
      <c r="CI7" s="655"/>
      <c r="CJ7" s="655"/>
      <c r="CK7" s="655"/>
      <c r="CL7" s="655"/>
      <c r="CM7" s="655"/>
      <c r="CN7" s="655"/>
      <c r="CO7" s="655"/>
      <c r="CP7" s="655"/>
      <c r="CQ7" s="656"/>
      <c r="CR7" s="657">
        <v>2719422</v>
      </c>
      <c r="CS7" s="658"/>
      <c r="CT7" s="658"/>
      <c r="CU7" s="658"/>
      <c r="CV7" s="658"/>
      <c r="CW7" s="658"/>
      <c r="CX7" s="658"/>
      <c r="CY7" s="659"/>
      <c r="CZ7" s="695">
        <v>9.9</v>
      </c>
      <c r="DA7" s="695"/>
      <c r="DB7" s="695"/>
      <c r="DC7" s="695"/>
      <c r="DD7" s="663">
        <v>75789</v>
      </c>
      <c r="DE7" s="658"/>
      <c r="DF7" s="658"/>
      <c r="DG7" s="658"/>
      <c r="DH7" s="658"/>
      <c r="DI7" s="658"/>
      <c r="DJ7" s="658"/>
      <c r="DK7" s="658"/>
      <c r="DL7" s="658"/>
      <c r="DM7" s="658"/>
      <c r="DN7" s="658"/>
      <c r="DO7" s="658"/>
      <c r="DP7" s="659"/>
      <c r="DQ7" s="663">
        <v>2171391</v>
      </c>
      <c r="DR7" s="658"/>
      <c r="DS7" s="658"/>
      <c r="DT7" s="658"/>
      <c r="DU7" s="658"/>
      <c r="DV7" s="658"/>
      <c r="DW7" s="658"/>
      <c r="DX7" s="658"/>
      <c r="DY7" s="658"/>
      <c r="DZ7" s="658"/>
      <c r="EA7" s="658"/>
      <c r="EB7" s="658"/>
      <c r="EC7" s="694"/>
    </row>
    <row r="8" spans="2:143" ht="11.25" customHeight="1" x14ac:dyDescent="0.15">
      <c r="B8" s="654" t="s">
        <v>244</v>
      </c>
      <c r="C8" s="655"/>
      <c r="D8" s="655"/>
      <c r="E8" s="655"/>
      <c r="F8" s="655"/>
      <c r="G8" s="655"/>
      <c r="H8" s="655"/>
      <c r="I8" s="655"/>
      <c r="J8" s="655"/>
      <c r="K8" s="655"/>
      <c r="L8" s="655"/>
      <c r="M8" s="655"/>
      <c r="N8" s="655"/>
      <c r="O8" s="655"/>
      <c r="P8" s="655"/>
      <c r="Q8" s="656"/>
      <c r="R8" s="657">
        <v>64610</v>
      </c>
      <c r="S8" s="658"/>
      <c r="T8" s="658"/>
      <c r="U8" s="658"/>
      <c r="V8" s="658"/>
      <c r="W8" s="658"/>
      <c r="X8" s="658"/>
      <c r="Y8" s="659"/>
      <c r="Z8" s="695">
        <v>0.2</v>
      </c>
      <c r="AA8" s="695"/>
      <c r="AB8" s="695"/>
      <c r="AC8" s="695"/>
      <c r="AD8" s="696">
        <v>64610</v>
      </c>
      <c r="AE8" s="696"/>
      <c r="AF8" s="696"/>
      <c r="AG8" s="696"/>
      <c r="AH8" s="696"/>
      <c r="AI8" s="696"/>
      <c r="AJ8" s="696"/>
      <c r="AK8" s="696"/>
      <c r="AL8" s="660">
        <v>0.4</v>
      </c>
      <c r="AM8" s="661"/>
      <c r="AN8" s="661"/>
      <c r="AO8" s="697"/>
      <c r="AP8" s="654" t="s">
        <v>245</v>
      </c>
      <c r="AQ8" s="655"/>
      <c r="AR8" s="655"/>
      <c r="AS8" s="655"/>
      <c r="AT8" s="655"/>
      <c r="AU8" s="655"/>
      <c r="AV8" s="655"/>
      <c r="AW8" s="655"/>
      <c r="AX8" s="655"/>
      <c r="AY8" s="655"/>
      <c r="AZ8" s="655"/>
      <c r="BA8" s="655"/>
      <c r="BB8" s="655"/>
      <c r="BC8" s="655"/>
      <c r="BD8" s="655"/>
      <c r="BE8" s="655"/>
      <c r="BF8" s="656"/>
      <c r="BG8" s="657">
        <v>129928</v>
      </c>
      <c r="BH8" s="658"/>
      <c r="BI8" s="658"/>
      <c r="BJ8" s="658"/>
      <c r="BK8" s="658"/>
      <c r="BL8" s="658"/>
      <c r="BM8" s="658"/>
      <c r="BN8" s="659"/>
      <c r="BO8" s="695">
        <v>0.9</v>
      </c>
      <c r="BP8" s="695"/>
      <c r="BQ8" s="695"/>
      <c r="BR8" s="695"/>
      <c r="BS8" s="696" t="s">
        <v>141</v>
      </c>
      <c r="BT8" s="696"/>
      <c r="BU8" s="696"/>
      <c r="BV8" s="696"/>
      <c r="BW8" s="696"/>
      <c r="BX8" s="696"/>
      <c r="BY8" s="696"/>
      <c r="BZ8" s="696"/>
      <c r="CA8" s="696"/>
      <c r="CB8" s="731"/>
      <c r="CD8" s="654" t="s">
        <v>246</v>
      </c>
      <c r="CE8" s="655"/>
      <c r="CF8" s="655"/>
      <c r="CG8" s="655"/>
      <c r="CH8" s="655"/>
      <c r="CI8" s="655"/>
      <c r="CJ8" s="655"/>
      <c r="CK8" s="655"/>
      <c r="CL8" s="655"/>
      <c r="CM8" s="655"/>
      <c r="CN8" s="655"/>
      <c r="CO8" s="655"/>
      <c r="CP8" s="655"/>
      <c r="CQ8" s="656"/>
      <c r="CR8" s="657">
        <v>10659615</v>
      </c>
      <c r="CS8" s="658"/>
      <c r="CT8" s="658"/>
      <c r="CU8" s="658"/>
      <c r="CV8" s="658"/>
      <c r="CW8" s="658"/>
      <c r="CX8" s="658"/>
      <c r="CY8" s="659"/>
      <c r="CZ8" s="695">
        <v>38.9</v>
      </c>
      <c r="DA8" s="695"/>
      <c r="DB8" s="695"/>
      <c r="DC8" s="695"/>
      <c r="DD8" s="663">
        <v>80945</v>
      </c>
      <c r="DE8" s="658"/>
      <c r="DF8" s="658"/>
      <c r="DG8" s="658"/>
      <c r="DH8" s="658"/>
      <c r="DI8" s="658"/>
      <c r="DJ8" s="658"/>
      <c r="DK8" s="658"/>
      <c r="DL8" s="658"/>
      <c r="DM8" s="658"/>
      <c r="DN8" s="658"/>
      <c r="DO8" s="658"/>
      <c r="DP8" s="659"/>
      <c r="DQ8" s="663">
        <v>5089711</v>
      </c>
      <c r="DR8" s="658"/>
      <c r="DS8" s="658"/>
      <c r="DT8" s="658"/>
      <c r="DU8" s="658"/>
      <c r="DV8" s="658"/>
      <c r="DW8" s="658"/>
      <c r="DX8" s="658"/>
      <c r="DY8" s="658"/>
      <c r="DZ8" s="658"/>
      <c r="EA8" s="658"/>
      <c r="EB8" s="658"/>
      <c r="EC8" s="694"/>
    </row>
    <row r="9" spans="2:143" ht="11.25" customHeight="1" x14ac:dyDescent="0.15">
      <c r="B9" s="654" t="s">
        <v>247</v>
      </c>
      <c r="C9" s="655"/>
      <c r="D9" s="655"/>
      <c r="E9" s="655"/>
      <c r="F9" s="655"/>
      <c r="G9" s="655"/>
      <c r="H9" s="655"/>
      <c r="I9" s="655"/>
      <c r="J9" s="655"/>
      <c r="K9" s="655"/>
      <c r="L9" s="655"/>
      <c r="M9" s="655"/>
      <c r="N9" s="655"/>
      <c r="O9" s="655"/>
      <c r="P9" s="655"/>
      <c r="Q9" s="656"/>
      <c r="R9" s="657">
        <v>51291</v>
      </c>
      <c r="S9" s="658"/>
      <c r="T9" s="658"/>
      <c r="U9" s="658"/>
      <c r="V9" s="658"/>
      <c r="W9" s="658"/>
      <c r="X9" s="658"/>
      <c r="Y9" s="659"/>
      <c r="Z9" s="695">
        <v>0.2</v>
      </c>
      <c r="AA9" s="695"/>
      <c r="AB9" s="695"/>
      <c r="AC9" s="695"/>
      <c r="AD9" s="696">
        <v>51291</v>
      </c>
      <c r="AE9" s="696"/>
      <c r="AF9" s="696"/>
      <c r="AG9" s="696"/>
      <c r="AH9" s="696"/>
      <c r="AI9" s="696"/>
      <c r="AJ9" s="696"/>
      <c r="AK9" s="696"/>
      <c r="AL9" s="660">
        <v>0.3</v>
      </c>
      <c r="AM9" s="661"/>
      <c r="AN9" s="661"/>
      <c r="AO9" s="697"/>
      <c r="AP9" s="654" t="s">
        <v>248</v>
      </c>
      <c r="AQ9" s="655"/>
      <c r="AR9" s="655"/>
      <c r="AS9" s="655"/>
      <c r="AT9" s="655"/>
      <c r="AU9" s="655"/>
      <c r="AV9" s="655"/>
      <c r="AW9" s="655"/>
      <c r="AX9" s="655"/>
      <c r="AY9" s="655"/>
      <c r="AZ9" s="655"/>
      <c r="BA9" s="655"/>
      <c r="BB9" s="655"/>
      <c r="BC9" s="655"/>
      <c r="BD9" s="655"/>
      <c r="BE9" s="655"/>
      <c r="BF9" s="656"/>
      <c r="BG9" s="657">
        <v>4430025</v>
      </c>
      <c r="BH9" s="658"/>
      <c r="BI9" s="658"/>
      <c r="BJ9" s="658"/>
      <c r="BK9" s="658"/>
      <c r="BL9" s="658"/>
      <c r="BM9" s="658"/>
      <c r="BN9" s="659"/>
      <c r="BO9" s="695">
        <v>32.200000000000003</v>
      </c>
      <c r="BP9" s="695"/>
      <c r="BQ9" s="695"/>
      <c r="BR9" s="695"/>
      <c r="BS9" s="696" t="s">
        <v>141</v>
      </c>
      <c r="BT9" s="696"/>
      <c r="BU9" s="696"/>
      <c r="BV9" s="696"/>
      <c r="BW9" s="696"/>
      <c r="BX9" s="696"/>
      <c r="BY9" s="696"/>
      <c r="BZ9" s="696"/>
      <c r="CA9" s="696"/>
      <c r="CB9" s="731"/>
      <c r="CD9" s="654" t="s">
        <v>249</v>
      </c>
      <c r="CE9" s="655"/>
      <c r="CF9" s="655"/>
      <c r="CG9" s="655"/>
      <c r="CH9" s="655"/>
      <c r="CI9" s="655"/>
      <c r="CJ9" s="655"/>
      <c r="CK9" s="655"/>
      <c r="CL9" s="655"/>
      <c r="CM9" s="655"/>
      <c r="CN9" s="655"/>
      <c r="CO9" s="655"/>
      <c r="CP9" s="655"/>
      <c r="CQ9" s="656"/>
      <c r="CR9" s="657">
        <v>2872265</v>
      </c>
      <c r="CS9" s="658"/>
      <c r="CT9" s="658"/>
      <c r="CU9" s="658"/>
      <c r="CV9" s="658"/>
      <c r="CW9" s="658"/>
      <c r="CX9" s="658"/>
      <c r="CY9" s="659"/>
      <c r="CZ9" s="695">
        <v>10.5</v>
      </c>
      <c r="DA9" s="695"/>
      <c r="DB9" s="695"/>
      <c r="DC9" s="695"/>
      <c r="DD9" s="663">
        <v>200792</v>
      </c>
      <c r="DE9" s="658"/>
      <c r="DF9" s="658"/>
      <c r="DG9" s="658"/>
      <c r="DH9" s="658"/>
      <c r="DI9" s="658"/>
      <c r="DJ9" s="658"/>
      <c r="DK9" s="658"/>
      <c r="DL9" s="658"/>
      <c r="DM9" s="658"/>
      <c r="DN9" s="658"/>
      <c r="DO9" s="658"/>
      <c r="DP9" s="659"/>
      <c r="DQ9" s="663">
        <v>1780993</v>
      </c>
      <c r="DR9" s="658"/>
      <c r="DS9" s="658"/>
      <c r="DT9" s="658"/>
      <c r="DU9" s="658"/>
      <c r="DV9" s="658"/>
      <c r="DW9" s="658"/>
      <c r="DX9" s="658"/>
      <c r="DY9" s="658"/>
      <c r="DZ9" s="658"/>
      <c r="EA9" s="658"/>
      <c r="EB9" s="658"/>
      <c r="EC9" s="694"/>
    </row>
    <row r="10" spans="2:143" ht="11.25" customHeight="1" x14ac:dyDescent="0.15">
      <c r="B10" s="654" t="s">
        <v>250</v>
      </c>
      <c r="C10" s="655"/>
      <c r="D10" s="655"/>
      <c r="E10" s="655"/>
      <c r="F10" s="655"/>
      <c r="G10" s="655"/>
      <c r="H10" s="655"/>
      <c r="I10" s="655"/>
      <c r="J10" s="655"/>
      <c r="K10" s="655"/>
      <c r="L10" s="655"/>
      <c r="M10" s="655"/>
      <c r="N10" s="655"/>
      <c r="O10" s="655"/>
      <c r="P10" s="655"/>
      <c r="Q10" s="656"/>
      <c r="R10" s="657" t="s">
        <v>141</v>
      </c>
      <c r="S10" s="658"/>
      <c r="T10" s="658"/>
      <c r="U10" s="658"/>
      <c r="V10" s="658"/>
      <c r="W10" s="658"/>
      <c r="X10" s="658"/>
      <c r="Y10" s="659"/>
      <c r="Z10" s="695" t="s">
        <v>251</v>
      </c>
      <c r="AA10" s="695"/>
      <c r="AB10" s="695"/>
      <c r="AC10" s="695"/>
      <c r="AD10" s="696" t="s">
        <v>141</v>
      </c>
      <c r="AE10" s="696"/>
      <c r="AF10" s="696"/>
      <c r="AG10" s="696"/>
      <c r="AH10" s="696"/>
      <c r="AI10" s="696"/>
      <c r="AJ10" s="696"/>
      <c r="AK10" s="696"/>
      <c r="AL10" s="660" t="s">
        <v>141</v>
      </c>
      <c r="AM10" s="661"/>
      <c r="AN10" s="661"/>
      <c r="AO10" s="697"/>
      <c r="AP10" s="654" t="s">
        <v>252</v>
      </c>
      <c r="AQ10" s="655"/>
      <c r="AR10" s="655"/>
      <c r="AS10" s="655"/>
      <c r="AT10" s="655"/>
      <c r="AU10" s="655"/>
      <c r="AV10" s="655"/>
      <c r="AW10" s="655"/>
      <c r="AX10" s="655"/>
      <c r="AY10" s="655"/>
      <c r="AZ10" s="655"/>
      <c r="BA10" s="655"/>
      <c r="BB10" s="655"/>
      <c r="BC10" s="655"/>
      <c r="BD10" s="655"/>
      <c r="BE10" s="655"/>
      <c r="BF10" s="656"/>
      <c r="BG10" s="657">
        <v>284137</v>
      </c>
      <c r="BH10" s="658"/>
      <c r="BI10" s="658"/>
      <c r="BJ10" s="658"/>
      <c r="BK10" s="658"/>
      <c r="BL10" s="658"/>
      <c r="BM10" s="658"/>
      <c r="BN10" s="659"/>
      <c r="BO10" s="695">
        <v>2.1</v>
      </c>
      <c r="BP10" s="695"/>
      <c r="BQ10" s="695"/>
      <c r="BR10" s="695"/>
      <c r="BS10" s="696" t="s">
        <v>141</v>
      </c>
      <c r="BT10" s="696"/>
      <c r="BU10" s="696"/>
      <c r="BV10" s="696"/>
      <c r="BW10" s="696"/>
      <c r="BX10" s="696"/>
      <c r="BY10" s="696"/>
      <c r="BZ10" s="696"/>
      <c r="CA10" s="696"/>
      <c r="CB10" s="731"/>
      <c r="CD10" s="654" t="s">
        <v>253</v>
      </c>
      <c r="CE10" s="655"/>
      <c r="CF10" s="655"/>
      <c r="CG10" s="655"/>
      <c r="CH10" s="655"/>
      <c r="CI10" s="655"/>
      <c r="CJ10" s="655"/>
      <c r="CK10" s="655"/>
      <c r="CL10" s="655"/>
      <c r="CM10" s="655"/>
      <c r="CN10" s="655"/>
      <c r="CO10" s="655"/>
      <c r="CP10" s="655"/>
      <c r="CQ10" s="656"/>
      <c r="CR10" s="657">
        <v>41120</v>
      </c>
      <c r="CS10" s="658"/>
      <c r="CT10" s="658"/>
      <c r="CU10" s="658"/>
      <c r="CV10" s="658"/>
      <c r="CW10" s="658"/>
      <c r="CX10" s="658"/>
      <c r="CY10" s="659"/>
      <c r="CZ10" s="695">
        <v>0.2</v>
      </c>
      <c r="DA10" s="695"/>
      <c r="DB10" s="695"/>
      <c r="DC10" s="695"/>
      <c r="DD10" s="663" t="s">
        <v>141</v>
      </c>
      <c r="DE10" s="658"/>
      <c r="DF10" s="658"/>
      <c r="DG10" s="658"/>
      <c r="DH10" s="658"/>
      <c r="DI10" s="658"/>
      <c r="DJ10" s="658"/>
      <c r="DK10" s="658"/>
      <c r="DL10" s="658"/>
      <c r="DM10" s="658"/>
      <c r="DN10" s="658"/>
      <c r="DO10" s="658"/>
      <c r="DP10" s="659"/>
      <c r="DQ10" s="663">
        <v>40737</v>
      </c>
      <c r="DR10" s="658"/>
      <c r="DS10" s="658"/>
      <c r="DT10" s="658"/>
      <c r="DU10" s="658"/>
      <c r="DV10" s="658"/>
      <c r="DW10" s="658"/>
      <c r="DX10" s="658"/>
      <c r="DY10" s="658"/>
      <c r="DZ10" s="658"/>
      <c r="EA10" s="658"/>
      <c r="EB10" s="658"/>
      <c r="EC10" s="694"/>
    </row>
    <row r="11" spans="2:143" ht="11.25" customHeight="1" x14ac:dyDescent="0.15">
      <c r="B11" s="654" t="s">
        <v>254</v>
      </c>
      <c r="C11" s="655"/>
      <c r="D11" s="655"/>
      <c r="E11" s="655"/>
      <c r="F11" s="655"/>
      <c r="G11" s="655"/>
      <c r="H11" s="655"/>
      <c r="I11" s="655"/>
      <c r="J11" s="655"/>
      <c r="K11" s="655"/>
      <c r="L11" s="655"/>
      <c r="M11" s="655"/>
      <c r="N11" s="655"/>
      <c r="O11" s="655"/>
      <c r="P11" s="655"/>
      <c r="Q11" s="656"/>
      <c r="R11" s="657">
        <v>1661172</v>
      </c>
      <c r="S11" s="658"/>
      <c r="T11" s="658"/>
      <c r="U11" s="658"/>
      <c r="V11" s="658"/>
      <c r="W11" s="658"/>
      <c r="X11" s="658"/>
      <c r="Y11" s="659"/>
      <c r="Z11" s="660">
        <v>5.9</v>
      </c>
      <c r="AA11" s="661"/>
      <c r="AB11" s="661"/>
      <c r="AC11" s="662"/>
      <c r="AD11" s="663">
        <v>1661172</v>
      </c>
      <c r="AE11" s="658"/>
      <c r="AF11" s="658"/>
      <c r="AG11" s="658"/>
      <c r="AH11" s="658"/>
      <c r="AI11" s="658"/>
      <c r="AJ11" s="658"/>
      <c r="AK11" s="659"/>
      <c r="AL11" s="660">
        <v>10.4</v>
      </c>
      <c r="AM11" s="661"/>
      <c r="AN11" s="661"/>
      <c r="AO11" s="697"/>
      <c r="AP11" s="654" t="s">
        <v>255</v>
      </c>
      <c r="AQ11" s="655"/>
      <c r="AR11" s="655"/>
      <c r="AS11" s="655"/>
      <c r="AT11" s="655"/>
      <c r="AU11" s="655"/>
      <c r="AV11" s="655"/>
      <c r="AW11" s="655"/>
      <c r="AX11" s="655"/>
      <c r="AY11" s="655"/>
      <c r="AZ11" s="655"/>
      <c r="BA11" s="655"/>
      <c r="BB11" s="655"/>
      <c r="BC11" s="655"/>
      <c r="BD11" s="655"/>
      <c r="BE11" s="655"/>
      <c r="BF11" s="656"/>
      <c r="BG11" s="657">
        <v>954494</v>
      </c>
      <c r="BH11" s="658"/>
      <c r="BI11" s="658"/>
      <c r="BJ11" s="658"/>
      <c r="BK11" s="658"/>
      <c r="BL11" s="658"/>
      <c r="BM11" s="658"/>
      <c r="BN11" s="659"/>
      <c r="BO11" s="695">
        <v>6.9</v>
      </c>
      <c r="BP11" s="695"/>
      <c r="BQ11" s="695"/>
      <c r="BR11" s="695"/>
      <c r="BS11" s="696">
        <v>252545</v>
      </c>
      <c r="BT11" s="696"/>
      <c r="BU11" s="696"/>
      <c r="BV11" s="696"/>
      <c r="BW11" s="696"/>
      <c r="BX11" s="696"/>
      <c r="BY11" s="696"/>
      <c r="BZ11" s="696"/>
      <c r="CA11" s="696"/>
      <c r="CB11" s="731"/>
      <c r="CD11" s="654" t="s">
        <v>256</v>
      </c>
      <c r="CE11" s="655"/>
      <c r="CF11" s="655"/>
      <c r="CG11" s="655"/>
      <c r="CH11" s="655"/>
      <c r="CI11" s="655"/>
      <c r="CJ11" s="655"/>
      <c r="CK11" s="655"/>
      <c r="CL11" s="655"/>
      <c r="CM11" s="655"/>
      <c r="CN11" s="655"/>
      <c r="CO11" s="655"/>
      <c r="CP11" s="655"/>
      <c r="CQ11" s="656"/>
      <c r="CR11" s="657">
        <v>365981</v>
      </c>
      <c r="CS11" s="658"/>
      <c r="CT11" s="658"/>
      <c r="CU11" s="658"/>
      <c r="CV11" s="658"/>
      <c r="CW11" s="658"/>
      <c r="CX11" s="658"/>
      <c r="CY11" s="659"/>
      <c r="CZ11" s="695">
        <v>1.3</v>
      </c>
      <c r="DA11" s="695"/>
      <c r="DB11" s="695"/>
      <c r="DC11" s="695"/>
      <c r="DD11" s="663">
        <v>39124</v>
      </c>
      <c r="DE11" s="658"/>
      <c r="DF11" s="658"/>
      <c r="DG11" s="658"/>
      <c r="DH11" s="658"/>
      <c r="DI11" s="658"/>
      <c r="DJ11" s="658"/>
      <c r="DK11" s="658"/>
      <c r="DL11" s="658"/>
      <c r="DM11" s="658"/>
      <c r="DN11" s="658"/>
      <c r="DO11" s="658"/>
      <c r="DP11" s="659"/>
      <c r="DQ11" s="663">
        <v>285843</v>
      </c>
      <c r="DR11" s="658"/>
      <c r="DS11" s="658"/>
      <c r="DT11" s="658"/>
      <c r="DU11" s="658"/>
      <c r="DV11" s="658"/>
      <c r="DW11" s="658"/>
      <c r="DX11" s="658"/>
      <c r="DY11" s="658"/>
      <c r="DZ11" s="658"/>
      <c r="EA11" s="658"/>
      <c r="EB11" s="658"/>
      <c r="EC11" s="694"/>
    </row>
    <row r="12" spans="2:143" ht="11.25" customHeight="1" x14ac:dyDescent="0.15">
      <c r="B12" s="654" t="s">
        <v>257</v>
      </c>
      <c r="C12" s="655"/>
      <c r="D12" s="655"/>
      <c r="E12" s="655"/>
      <c r="F12" s="655"/>
      <c r="G12" s="655"/>
      <c r="H12" s="655"/>
      <c r="I12" s="655"/>
      <c r="J12" s="655"/>
      <c r="K12" s="655"/>
      <c r="L12" s="655"/>
      <c r="M12" s="655"/>
      <c r="N12" s="655"/>
      <c r="O12" s="655"/>
      <c r="P12" s="655"/>
      <c r="Q12" s="656"/>
      <c r="R12" s="657">
        <v>32158</v>
      </c>
      <c r="S12" s="658"/>
      <c r="T12" s="658"/>
      <c r="U12" s="658"/>
      <c r="V12" s="658"/>
      <c r="W12" s="658"/>
      <c r="X12" s="658"/>
      <c r="Y12" s="659"/>
      <c r="Z12" s="695">
        <v>0.1</v>
      </c>
      <c r="AA12" s="695"/>
      <c r="AB12" s="695"/>
      <c r="AC12" s="695"/>
      <c r="AD12" s="696">
        <v>32158</v>
      </c>
      <c r="AE12" s="696"/>
      <c r="AF12" s="696"/>
      <c r="AG12" s="696"/>
      <c r="AH12" s="696"/>
      <c r="AI12" s="696"/>
      <c r="AJ12" s="696"/>
      <c r="AK12" s="696"/>
      <c r="AL12" s="660">
        <v>0.2</v>
      </c>
      <c r="AM12" s="661"/>
      <c r="AN12" s="661"/>
      <c r="AO12" s="697"/>
      <c r="AP12" s="654" t="s">
        <v>258</v>
      </c>
      <c r="AQ12" s="655"/>
      <c r="AR12" s="655"/>
      <c r="AS12" s="655"/>
      <c r="AT12" s="655"/>
      <c r="AU12" s="655"/>
      <c r="AV12" s="655"/>
      <c r="AW12" s="655"/>
      <c r="AX12" s="655"/>
      <c r="AY12" s="655"/>
      <c r="AZ12" s="655"/>
      <c r="BA12" s="655"/>
      <c r="BB12" s="655"/>
      <c r="BC12" s="655"/>
      <c r="BD12" s="655"/>
      <c r="BE12" s="655"/>
      <c r="BF12" s="656"/>
      <c r="BG12" s="657">
        <v>6347843</v>
      </c>
      <c r="BH12" s="658"/>
      <c r="BI12" s="658"/>
      <c r="BJ12" s="658"/>
      <c r="BK12" s="658"/>
      <c r="BL12" s="658"/>
      <c r="BM12" s="658"/>
      <c r="BN12" s="659"/>
      <c r="BO12" s="695">
        <v>46.1</v>
      </c>
      <c r="BP12" s="695"/>
      <c r="BQ12" s="695"/>
      <c r="BR12" s="695"/>
      <c r="BS12" s="696" t="s">
        <v>251</v>
      </c>
      <c r="BT12" s="696"/>
      <c r="BU12" s="696"/>
      <c r="BV12" s="696"/>
      <c r="BW12" s="696"/>
      <c r="BX12" s="696"/>
      <c r="BY12" s="696"/>
      <c r="BZ12" s="696"/>
      <c r="CA12" s="696"/>
      <c r="CB12" s="731"/>
      <c r="CD12" s="654" t="s">
        <v>259</v>
      </c>
      <c r="CE12" s="655"/>
      <c r="CF12" s="655"/>
      <c r="CG12" s="655"/>
      <c r="CH12" s="655"/>
      <c r="CI12" s="655"/>
      <c r="CJ12" s="655"/>
      <c r="CK12" s="655"/>
      <c r="CL12" s="655"/>
      <c r="CM12" s="655"/>
      <c r="CN12" s="655"/>
      <c r="CO12" s="655"/>
      <c r="CP12" s="655"/>
      <c r="CQ12" s="656"/>
      <c r="CR12" s="657">
        <v>569804</v>
      </c>
      <c r="CS12" s="658"/>
      <c r="CT12" s="658"/>
      <c r="CU12" s="658"/>
      <c r="CV12" s="658"/>
      <c r="CW12" s="658"/>
      <c r="CX12" s="658"/>
      <c r="CY12" s="659"/>
      <c r="CZ12" s="695">
        <v>2.1</v>
      </c>
      <c r="DA12" s="695"/>
      <c r="DB12" s="695"/>
      <c r="DC12" s="695"/>
      <c r="DD12" s="663" t="s">
        <v>141</v>
      </c>
      <c r="DE12" s="658"/>
      <c r="DF12" s="658"/>
      <c r="DG12" s="658"/>
      <c r="DH12" s="658"/>
      <c r="DI12" s="658"/>
      <c r="DJ12" s="658"/>
      <c r="DK12" s="658"/>
      <c r="DL12" s="658"/>
      <c r="DM12" s="658"/>
      <c r="DN12" s="658"/>
      <c r="DO12" s="658"/>
      <c r="DP12" s="659"/>
      <c r="DQ12" s="663">
        <v>567501</v>
      </c>
      <c r="DR12" s="658"/>
      <c r="DS12" s="658"/>
      <c r="DT12" s="658"/>
      <c r="DU12" s="658"/>
      <c r="DV12" s="658"/>
      <c r="DW12" s="658"/>
      <c r="DX12" s="658"/>
      <c r="DY12" s="658"/>
      <c r="DZ12" s="658"/>
      <c r="EA12" s="658"/>
      <c r="EB12" s="658"/>
      <c r="EC12" s="694"/>
    </row>
    <row r="13" spans="2:143" ht="11.25" customHeight="1" x14ac:dyDescent="0.15">
      <c r="B13" s="654" t="s">
        <v>260</v>
      </c>
      <c r="C13" s="655"/>
      <c r="D13" s="655"/>
      <c r="E13" s="655"/>
      <c r="F13" s="655"/>
      <c r="G13" s="655"/>
      <c r="H13" s="655"/>
      <c r="I13" s="655"/>
      <c r="J13" s="655"/>
      <c r="K13" s="655"/>
      <c r="L13" s="655"/>
      <c r="M13" s="655"/>
      <c r="N13" s="655"/>
      <c r="O13" s="655"/>
      <c r="P13" s="655"/>
      <c r="Q13" s="656"/>
      <c r="R13" s="657" t="s">
        <v>141</v>
      </c>
      <c r="S13" s="658"/>
      <c r="T13" s="658"/>
      <c r="U13" s="658"/>
      <c r="V13" s="658"/>
      <c r="W13" s="658"/>
      <c r="X13" s="658"/>
      <c r="Y13" s="659"/>
      <c r="Z13" s="695" t="s">
        <v>141</v>
      </c>
      <c r="AA13" s="695"/>
      <c r="AB13" s="695"/>
      <c r="AC13" s="695"/>
      <c r="AD13" s="696" t="s">
        <v>141</v>
      </c>
      <c r="AE13" s="696"/>
      <c r="AF13" s="696"/>
      <c r="AG13" s="696"/>
      <c r="AH13" s="696"/>
      <c r="AI13" s="696"/>
      <c r="AJ13" s="696"/>
      <c r="AK13" s="696"/>
      <c r="AL13" s="660" t="s">
        <v>141</v>
      </c>
      <c r="AM13" s="661"/>
      <c r="AN13" s="661"/>
      <c r="AO13" s="697"/>
      <c r="AP13" s="654" t="s">
        <v>261</v>
      </c>
      <c r="AQ13" s="655"/>
      <c r="AR13" s="655"/>
      <c r="AS13" s="655"/>
      <c r="AT13" s="655"/>
      <c r="AU13" s="655"/>
      <c r="AV13" s="655"/>
      <c r="AW13" s="655"/>
      <c r="AX13" s="655"/>
      <c r="AY13" s="655"/>
      <c r="AZ13" s="655"/>
      <c r="BA13" s="655"/>
      <c r="BB13" s="655"/>
      <c r="BC13" s="655"/>
      <c r="BD13" s="655"/>
      <c r="BE13" s="655"/>
      <c r="BF13" s="656"/>
      <c r="BG13" s="657">
        <v>6333956</v>
      </c>
      <c r="BH13" s="658"/>
      <c r="BI13" s="658"/>
      <c r="BJ13" s="658"/>
      <c r="BK13" s="658"/>
      <c r="BL13" s="658"/>
      <c r="BM13" s="658"/>
      <c r="BN13" s="659"/>
      <c r="BO13" s="695">
        <v>46</v>
      </c>
      <c r="BP13" s="695"/>
      <c r="BQ13" s="695"/>
      <c r="BR13" s="695"/>
      <c r="BS13" s="696" t="s">
        <v>141</v>
      </c>
      <c r="BT13" s="696"/>
      <c r="BU13" s="696"/>
      <c r="BV13" s="696"/>
      <c r="BW13" s="696"/>
      <c r="BX13" s="696"/>
      <c r="BY13" s="696"/>
      <c r="BZ13" s="696"/>
      <c r="CA13" s="696"/>
      <c r="CB13" s="731"/>
      <c r="CD13" s="654" t="s">
        <v>262</v>
      </c>
      <c r="CE13" s="655"/>
      <c r="CF13" s="655"/>
      <c r="CG13" s="655"/>
      <c r="CH13" s="655"/>
      <c r="CI13" s="655"/>
      <c r="CJ13" s="655"/>
      <c r="CK13" s="655"/>
      <c r="CL13" s="655"/>
      <c r="CM13" s="655"/>
      <c r="CN13" s="655"/>
      <c r="CO13" s="655"/>
      <c r="CP13" s="655"/>
      <c r="CQ13" s="656"/>
      <c r="CR13" s="657">
        <v>2367956</v>
      </c>
      <c r="CS13" s="658"/>
      <c r="CT13" s="658"/>
      <c r="CU13" s="658"/>
      <c r="CV13" s="658"/>
      <c r="CW13" s="658"/>
      <c r="CX13" s="658"/>
      <c r="CY13" s="659"/>
      <c r="CZ13" s="695">
        <v>8.6</v>
      </c>
      <c r="DA13" s="695"/>
      <c r="DB13" s="695"/>
      <c r="DC13" s="695"/>
      <c r="DD13" s="663">
        <v>1433613</v>
      </c>
      <c r="DE13" s="658"/>
      <c r="DF13" s="658"/>
      <c r="DG13" s="658"/>
      <c r="DH13" s="658"/>
      <c r="DI13" s="658"/>
      <c r="DJ13" s="658"/>
      <c r="DK13" s="658"/>
      <c r="DL13" s="658"/>
      <c r="DM13" s="658"/>
      <c r="DN13" s="658"/>
      <c r="DO13" s="658"/>
      <c r="DP13" s="659"/>
      <c r="DQ13" s="663">
        <v>982360</v>
      </c>
      <c r="DR13" s="658"/>
      <c r="DS13" s="658"/>
      <c r="DT13" s="658"/>
      <c r="DU13" s="658"/>
      <c r="DV13" s="658"/>
      <c r="DW13" s="658"/>
      <c r="DX13" s="658"/>
      <c r="DY13" s="658"/>
      <c r="DZ13" s="658"/>
      <c r="EA13" s="658"/>
      <c r="EB13" s="658"/>
      <c r="EC13" s="694"/>
    </row>
    <row r="14" spans="2:143" ht="11.25" customHeight="1" x14ac:dyDescent="0.15">
      <c r="B14" s="654" t="s">
        <v>263</v>
      </c>
      <c r="C14" s="655"/>
      <c r="D14" s="655"/>
      <c r="E14" s="655"/>
      <c r="F14" s="655"/>
      <c r="G14" s="655"/>
      <c r="H14" s="655"/>
      <c r="I14" s="655"/>
      <c r="J14" s="655"/>
      <c r="K14" s="655"/>
      <c r="L14" s="655"/>
      <c r="M14" s="655"/>
      <c r="N14" s="655"/>
      <c r="O14" s="655"/>
      <c r="P14" s="655"/>
      <c r="Q14" s="656"/>
      <c r="R14" s="657" t="s">
        <v>141</v>
      </c>
      <c r="S14" s="658"/>
      <c r="T14" s="658"/>
      <c r="U14" s="658"/>
      <c r="V14" s="658"/>
      <c r="W14" s="658"/>
      <c r="X14" s="658"/>
      <c r="Y14" s="659"/>
      <c r="Z14" s="695" t="s">
        <v>251</v>
      </c>
      <c r="AA14" s="695"/>
      <c r="AB14" s="695"/>
      <c r="AC14" s="695"/>
      <c r="AD14" s="696" t="s">
        <v>251</v>
      </c>
      <c r="AE14" s="696"/>
      <c r="AF14" s="696"/>
      <c r="AG14" s="696"/>
      <c r="AH14" s="696"/>
      <c r="AI14" s="696"/>
      <c r="AJ14" s="696"/>
      <c r="AK14" s="696"/>
      <c r="AL14" s="660" t="s">
        <v>251</v>
      </c>
      <c r="AM14" s="661"/>
      <c r="AN14" s="661"/>
      <c r="AO14" s="697"/>
      <c r="AP14" s="654" t="s">
        <v>264</v>
      </c>
      <c r="AQ14" s="655"/>
      <c r="AR14" s="655"/>
      <c r="AS14" s="655"/>
      <c r="AT14" s="655"/>
      <c r="AU14" s="655"/>
      <c r="AV14" s="655"/>
      <c r="AW14" s="655"/>
      <c r="AX14" s="655"/>
      <c r="AY14" s="655"/>
      <c r="AZ14" s="655"/>
      <c r="BA14" s="655"/>
      <c r="BB14" s="655"/>
      <c r="BC14" s="655"/>
      <c r="BD14" s="655"/>
      <c r="BE14" s="655"/>
      <c r="BF14" s="656"/>
      <c r="BG14" s="657">
        <v>235976</v>
      </c>
      <c r="BH14" s="658"/>
      <c r="BI14" s="658"/>
      <c r="BJ14" s="658"/>
      <c r="BK14" s="658"/>
      <c r="BL14" s="658"/>
      <c r="BM14" s="658"/>
      <c r="BN14" s="659"/>
      <c r="BO14" s="695">
        <v>1.7</v>
      </c>
      <c r="BP14" s="695"/>
      <c r="BQ14" s="695"/>
      <c r="BR14" s="695"/>
      <c r="BS14" s="696" t="s">
        <v>141</v>
      </c>
      <c r="BT14" s="696"/>
      <c r="BU14" s="696"/>
      <c r="BV14" s="696"/>
      <c r="BW14" s="696"/>
      <c r="BX14" s="696"/>
      <c r="BY14" s="696"/>
      <c r="BZ14" s="696"/>
      <c r="CA14" s="696"/>
      <c r="CB14" s="731"/>
      <c r="CD14" s="654" t="s">
        <v>265</v>
      </c>
      <c r="CE14" s="655"/>
      <c r="CF14" s="655"/>
      <c r="CG14" s="655"/>
      <c r="CH14" s="655"/>
      <c r="CI14" s="655"/>
      <c r="CJ14" s="655"/>
      <c r="CK14" s="655"/>
      <c r="CL14" s="655"/>
      <c r="CM14" s="655"/>
      <c r="CN14" s="655"/>
      <c r="CO14" s="655"/>
      <c r="CP14" s="655"/>
      <c r="CQ14" s="656"/>
      <c r="CR14" s="657">
        <v>809898</v>
      </c>
      <c r="CS14" s="658"/>
      <c r="CT14" s="658"/>
      <c r="CU14" s="658"/>
      <c r="CV14" s="658"/>
      <c r="CW14" s="658"/>
      <c r="CX14" s="658"/>
      <c r="CY14" s="659"/>
      <c r="CZ14" s="695">
        <v>3</v>
      </c>
      <c r="DA14" s="695"/>
      <c r="DB14" s="695"/>
      <c r="DC14" s="695"/>
      <c r="DD14" s="663">
        <v>72323</v>
      </c>
      <c r="DE14" s="658"/>
      <c r="DF14" s="658"/>
      <c r="DG14" s="658"/>
      <c r="DH14" s="658"/>
      <c r="DI14" s="658"/>
      <c r="DJ14" s="658"/>
      <c r="DK14" s="658"/>
      <c r="DL14" s="658"/>
      <c r="DM14" s="658"/>
      <c r="DN14" s="658"/>
      <c r="DO14" s="658"/>
      <c r="DP14" s="659"/>
      <c r="DQ14" s="663">
        <v>748105</v>
      </c>
      <c r="DR14" s="658"/>
      <c r="DS14" s="658"/>
      <c r="DT14" s="658"/>
      <c r="DU14" s="658"/>
      <c r="DV14" s="658"/>
      <c r="DW14" s="658"/>
      <c r="DX14" s="658"/>
      <c r="DY14" s="658"/>
      <c r="DZ14" s="658"/>
      <c r="EA14" s="658"/>
      <c r="EB14" s="658"/>
      <c r="EC14" s="694"/>
    </row>
    <row r="15" spans="2:143" ht="11.25" customHeight="1" x14ac:dyDescent="0.15">
      <c r="B15" s="654" t="s">
        <v>266</v>
      </c>
      <c r="C15" s="655"/>
      <c r="D15" s="655"/>
      <c r="E15" s="655"/>
      <c r="F15" s="655"/>
      <c r="G15" s="655"/>
      <c r="H15" s="655"/>
      <c r="I15" s="655"/>
      <c r="J15" s="655"/>
      <c r="K15" s="655"/>
      <c r="L15" s="655"/>
      <c r="M15" s="655"/>
      <c r="N15" s="655"/>
      <c r="O15" s="655"/>
      <c r="P15" s="655"/>
      <c r="Q15" s="656"/>
      <c r="R15" s="657" t="s">
        <v>141</v>
      </c>
      <c r="S15" s="658"/>
      <c r="T15" s="658"/>
      <c r="U15" s="658"/>
      <c r="V15" s="658"/>
      <c r="W15" s="658"/>
      <c r="X15" s="658"/>
      <c r="Y15" s="659"/>
      <c r="Z15" s="695" t="s">
        <v>141</v>
      </c>
      <c r="AA15" s="695"/>
      <c r="AB15" s="695"/>
      <c r="AC15" s="695"/>
      <c r="AD15" s="696" t="s">
        <v>141</v>
      </c>
      <c r="AE15" s="696"/>
      <c r="AF15" s="696"/>
      <c r="AG15" s="696"/>
      <c r="AH15" s="696"/>
      <c r="AI15" s="696"/>
      <c r="AJ15" s="696"/>
      <c r="AK15" s="696"/>
      <c r="AL15" s="660" t="s">
        <v>141</v>
      </c>
      <c r="AM15" s="661"/>
      <c r="AN15" s="661"/>
      <c r="AO15" s="697"/>
      <c r="AP15" s="654" t="s">
        <v>267</v>
      </c>
      <c r="AQ15" s="655"/>
      <c r="AR15" s="655"/>
      <c r="AS15" s="655"/>
      <c r="AT15" s="655"/>
      <c r="AU15" s="655"/>
      <c r="AV15" s="655"/>
      <c r="AW15" s="655"/>
      <c r="AX15" s="655"/>
      <c r="AY15" s="655"/>
      <c r="AZ15" s="655"/>
      <c r="BA15" s="655"/>
      <c r="BB15" s="655"/>
      <c r="BC15" s="655"/>
      <c r="BD15" s="655"/>
      <c r="BE15" s="655"/>
      <c r="BF15" s="656"/>
      <c r="BG15" s="657">
        <v>674544</v>
      </c>
      <c r="BH15" s="658"/>
      <c r="BI15" s="658"/>
      <c r="BJ15" s="658"/>
      <c r="BK15" s="658"/>
      <c r="BL15" s="658"/>
      <c r="BM15" s="658"/>
      <c r="BN15" s="659"/>
      <c r="BO15" s="695">
        <v>4.9000000000000004</v>
      </c>
      <c r="BP15" s="695"/>
      <c r="BQ15" s="695"/>
      <c r="BR15" s="695"/>
      <c r="BS15" s="696" t="s">
        <v>141</v>
      </c>
      <c r="BT15" s="696"/>
      <c r="BU15" s="696"/>
      <c r="BV15" s="696"/>
      <c r="BW15" s="696"/>
      <c r="BX15" s="696"/>
      <c r="BY15" s="696"/>
      <c r="BZ15" s="696"/>
      <c r="CA15" s="696"/>
      <c r="CB15" s="731"/>
      <c r="CD15" s="654" t="s">
        <v>268</v>
      </c>
      <c r="CE15" s="655"/>
      <c r="CF15" s="655"/>
      <c r="CG15" s="655"/>
      <c r="CH15" s="655"/>
      <c r="CI15" s="655"/>
      <c r="CJ15" s="655"/>
      <c r="CK15" s="655"/>
      <c r="CL15" s="655"/>
      <c r="CM15" s="655"/>
      <c r="CN15" s="655"/>
      <c r="CO15" s="655"/>
      <c r="CP15" s="655"/>
      <c r="CQ15" s="656"/>
      <c r="CR15" s="657">
        <v>3354410</v>
      </c>
      <c r="CS15" s="658"/>
      <c r="CT15" s="658"/>
      <c r="CU15" s="658"/>
      <c r="CV15" s="658"/>
      <c r="CW15" s="658"/>
      <c r="CX15" s="658"/>
      <c r="CY15" s="659"/>
      <c r="CZ15" s="695">
        <v>12.2</v>
      </c>
      <c r="DA15" s="695"/>
      <c r="DB15" s="695"/>
      <c r="DC15" s="695"/>
      <c r="DD15" s="663">
        <v>604159</v>
      </c>
      <c r="DE15" s="658"/>
      <c r="DF15" s="658"/>
      <c r="DG15" s="658"/>
      <c r="DH15" s="658"/>
      <c r="DI15" s="658"/>
      <c r="DJ15" s="658"/>
      <c r="DK15" s="658"/>
      <c r="DL15" s="658"/>
      <c r="DM15" s="658"/>
      <c r="DN15" s="658"/>
      <c r="DO15" s="658"/>
      <c r="DP15" s="659"/>
      <c r="DQ15" s="663">
        <v>2518159</v>
      </c>
      <c r="DR15" s="658"/>
      <c r="DS15" s="658"/>
      <c r="DT15" s="658"/>
      <c r="DU15" s="658"/>
      <c r="DV15" s="658"/>
      <c r="DW15" s="658"/>
      <c r="DX15" s="658"/>
      <c r="DY15" s="658"/>
      <c r="DZ15" s="658"/>
      <c r="EA15" s="658"/>
      <c r="EB15" s="658"/>
      <c r="EC15" s="694"/>
    </row>
    <row r="16" spans="2:143" ht="11.25" customHeight="1" x14ac:dyDescent="0.15">
      <c r="B16" s="654" t="s">
        <v>269</v>
      </c>
      <c r="C16" s="655"/>
      <c r="D16" s="655"/>
      <c r="E16" s="655"/>
      <c r="F16" s="655"/>
      <c r="G16" s="655"/>
      <c r="H16" s="655"/>
      <c r="I16" s="655"/>
      <c r="J16" s="655"/>
      <c r="K16" s="655"/>
      <c r="L16" s="655"/>
      <c r="M16" s="655"/>
      <c r="N16" s="655"/>
      <c r="O16" s="655"/>
      <c r="P16" s="655"/>
      <c r="Q16" s="656"/>
      <c r="R16" s="657">
        <v>28904</v>
      </c>
      <c r="S16" s="658"/>
      <c r="T16" s="658"/>
      <c r="U16" s="658"/>
      <c r="V16" s="658"/>
      <c r="W16" s="658"/>
      <c r="X16" s="658"/>
      <c r="Y16" s="659"/>
      <c r="Z16" s="695">
        <v>0.1</v>
      </c>
      <c r="AA16" s="695"/>
      <c r="AB16" s="695"/>
      <c r="AC16" s="695"/>
      <c r="AD16" s="696">
        <v>28904</v>
      </c>
      <c r="AE16" s="696"/>
      <c r="AF16" s="696"/>
      <c r="AG16" s="696"/>
      <c r="AH16" s="696"/>
      <c r="AI16" s="696"/>
      <c r="AJ16" s="696"/>
      <c r="AK16" s="696"/>
      <c r="AL16" s="660">
        <v>0.2</v>
      </c>
      <c r="AM16" s="661"/>
      <c r="AN16" s="661"/>
      <c r="AO16" s="697"/>
      <c r="AP16" s="654" t="s">
        <v>270</v>
      </c>
      <c r="AQ16" s="655"/>
      <c r="AR16" s="655"/>
      <c r="AS16" s="655"/>
      <c r="AT16" s="655"/>
      <c r="AU16" s="655"/>
      <c r="AV16" s="655"/>
      <c r="AW16" s="655"/>
      <c r="AX16" s="655"/>
      <c r="AY16" s="655"/>
      <c r="AZ16" s="655"/>
      <c r="BA16" s="655"/>
      <c r="BB16" s="655"/>
      <c r="BC16" s="655"/>
      <c r="BD16" s="655"/>
      <c r="BE16" s="655"/>
      <c r="BF16" s="656"/>
      <c r="BG16" s="657" t="s">
        <v>251</v>
      </c>
      <c r="BH16" s="658"/>
      <c r="BI16" s="658"/>
      <c r="BJ16" s="658"/>
      <c r="BK16" s="658"/>
      <c r="BL16" s="658"/>
      <c r="BM16" s="658"/>
      <c r="BN16" s="659"/>
      <c r="BO16" s="695" t="s">
        <v>141</v>
      </c>
      <c r="BP16" s="695"/>
      <c r="BQ16" s="695"/>
      <c r="BR16" s="695"/>
      <c r="BS16" s="696" t="s">
        <v>251</v>
      </c>
      <c r="BT16" s="696"/>
      <c r="BU16" s="696"/>
      <c r="BV16" s="696"/>
      <c r="BW16" s="696"/>
      <c r="BX16" s="696"/>
      <c r="BY16" s="696"/>
      <c r="BZ16" s="696"/>
      <c r="CA16" s="696"/>
      <c r="CB16" s="731"/>
      <c r="CD16" s="654" t="s">
        <v>271</v>
      </c>
      <c r="CE16" s="655"/>
      <c r="CF16" s="655"/>
      <c r="CG16" s="655"/>
      <c r="CH16" s="655"/>
      <c r="CI16" s="655"/>
      <c r="CJ16" s="655"/>
      <c r="CK16" s="655"/>
      <c r="CL16" s="655"/>
      <c r="CM16" s="655"/>
      <c r="CN16" s="655"/>
      <c r="CO16" s="655"/>
      <c r="CP16" s="655"/>
      <c r="CQ16" s="656"/>
      <c r="CR16" s="657" t="s">
        <v>141</v>
      </c>
      <c r="CS16" s="658"/>
      <c r="CT16" s="658"/>
      <c r="CU16" s="658"/>
      <c r="CV16" s="658"/>
      <c r="CW16" s="658"/>
      <c r="CX16" s="658"/>
      <c r="CY16" s="659"/>
      <c r="CZ16" s="695" t="s">
        <v>251</v>
      </c>
      <c r="DA16" s="695"/>
      <c r="DB16" s="695"/>
      <c r="DC16" s="695"/>
      <c r="DD16" s="663" t="s">
        <v>141</v>
      </c>
      <c r="DE16" s="658"/>
      <c r="DF16" s="658"/>
      <c r="DG16" s="658"/>
      <c r="DH16" s="658"/>
      <c r="DI16" s="658"/>
      <c r="DJ16" s="658"/>
      <c r="DK16" s="658"/>
      <c r="DL16" s="658"/>
      <c r="DM16" s="658"/>
      <c r="DN16" s="658"/>
      <c r="DO16" s="658"/>
      <c r="DP16" s="659"/>
      <c r="DQ16" s="663" t="s">
        <v>251</v>
      </c>
      <c r="DR16" s="658"/>
      <c r="DS16" s="658"/>
      <c r="DT16" s="658"/>
      <c r="DU16" s="658"/>
      <c r="DV16" s="658"/>
      <c r="DW16" s="658"/>
      <c r="DX16" s="658"/>
      <c r="DY16" s="658"/>
      <c r="DZ16" s="658"/>
      <c r="EA16" s="658"/>
      <c r="EB16" s="658"/>
      <c r="EC16" s="694"/>
    </row>
    <row r="17" spans="2:133" ht="11.25" customHeight="1" x14ac:dyDescent="0.15">
      <c r="B17" s="654" t="s">
        <v>272</v>
      </c>
      <c r="C17" s="655"/>
      <c r="D17" s="655"/>
      <c r="E17" s="655"/>
      <c r="F17" s="655"/>
      <c r="G17" s="655"/>
      <c r="H17" s="655"/>
      <c r="I17" s="655"/>
      <c r="J17" s="655"/>
      <c r="K17" s="655"/>
      <c r="L17" s="655"/>
      <c r="M17" s="655"/>
      <c r="N17" s="655"/>
      <c r="O17" s="655"/>
      <c r="P17" s="655"/>
      <c r="Q17" s="656"/>
      <c r="R17" s="657">
        <v>235107</v>
      </c>
      <c r="S17" s="658"/>
      <c r="T17" s="658"/>
      <c r="U17" s="658"/>
      <c r="V17" s="658"/>
      <c r="W17" s="658"/>
      <c r="X17" s="658"/>
      <c r="Y17" s="659"/>
      <c r="Z17" s="695">
        <v>0.8</v>
      </c>
      <c r="AA17" s="695"/>
      <c r="AB17" s="695"/>
      <c r="AC17" s="695"/>
      <c r="AD17" s="696">
        <v>235107</v>
      </c>
      <c r="AE17" s="696"/>
      <c r="AF17" s="696"/>
      <c r="AG17" s="696"/>
      <c r="AH17" s="696"/>
      <c r="AI17" s="696"/>
      <c r="AJ17" s="696"/>
      <c r="AK17" s="696"/>
      <c r="AL17" s="660">
        <v>1.5</v>
      </c>
      <c r="AM17" s="661"/>
      <c r="AN17" s="661"/>
      <c r="AO17" s="697"/>
      <c r="AP17" s="654" t="s">
        <v>273</v>
      </c>
      <c r="AQ17" s="655"/>
      <c r="AR17" s="655"/>
      <c r="AS17" s="655"/>
      <c r="AT17" s="655"/>
      <c r="AU17" s="655"/>
      <c r="AV17" s="655"/>
      <c r="AW17" s="655"/>
      <c r="AX17" s="655"/>
      <c r="AY17" s="655"/>
      <c r="AZ17" s="655"/>
      <c r="BA17" s="655"/>
      <c r="BB17" s="655"/>
      <c r="BC17" s="655"/>
      <c r="BD17" s="655"/>
      <c r="BE17" s="655"/>
      <c r="BF17" s="656"/>
      <c r="BG17" s="657" t="s">
        <v>251</v>
      </c>
      <c r="BH17" s="658"/>
      <c r="BI17" s="658"/>
      <c r="BJ17" s="658"/>
      <c r="BK17" s="658"/>
      <c r="BL17" s="658"/>
      <c r="BM17" s="658"/>
      <c r="BN17" s="659"/>
      <c r="BO17" s="695" t="s">
        <v>251</v>
      </c>
      <c r="BP17" s="695"/>
      <c r="BQ17" s="695"/>
      <c r="BR17" s="695"/>
      <c r="BS17" s="696" t="s">
        <v>141</v>
      </c>
      <c r="BT17" s="696"/>
      <c r="BU17" s="696"/>
      <c r="BV17" s="696"/>
      <c r="BW17" s="696"/>
      <c r="BX17" s="696"/>
      <c r="BY17" s="696"/>
      <c r="BZ17" s="696"/>
      <c r="CA17" s="696"/>
      <c r="CB17" s="731"/>
      <c r="CD17" s="654" t="s">
        <v>274</v>
      </c>
      <c r="CE17" s="655"/>
      <c r="CF17" s="655"/>
      <c r="CG17" s="655"/>
      <c r="CH17" s="655"/>
      <c r="CI17" s="655"/>
      <c r="CJ17" s="655"/>
      <c r="CK17" s="655"/>
      <c r="CL17" s="655"/>
      <c r="CM17" s="655"/>
      <c r="CN17" s="655"/>
      <c r="CO17" s="655"/>
      <c r="CP17" s="655"/>
      <c r="CQ17" s="656"/>
      <c r="CR17" s="657">
        <v>3475273</v>
      </c>
      <c r="CS17" s="658"/>
      <c r="CT17" s="658"/>
      <c r="CU17" s="658"/>
      <c r="CV17" s="658"/>
      <c r="CW17" s="658"/>
      <c r="CX17" s="658"/>
      <c r="CY17" s="659"/>
      <c r="CZ17" s="695">
        <v>12.7</v>
      </c>
      <c r="DA17" s="695"/>
      <c r="DB17" s="695"/>
      <c r="DC17" s="695"/>
      <c r="DD17" s="663" t="s">
        <v>141</v>
      </c>
      <c r="DE17" s="658"/>
      <c r="DF17" s="658"/>
      <c r="DG17" s="658"/>
      <c r="DH17" s="658"/>
      <c r="DI17" s="658"/>
      <c r="DJ17" s="658"/>
      <c r="DK17" s="658"/>
      <c r="DL17" s="658"/>
      <c r="DM17" s="658"/>
      <c r="DN17" s="658"/>
      <c r="DO17" s="658"/>
      <c r="DP17" s="659"/>
      <c r="DQ17" s="663">
        <v>3404844</v>
      </c>
      <c r="DR17" s="658"/>
      <c r="DS17" s="658"/>
      <c r="DT17" s="658"/>
      <c r="DU17" s="658"/>
      <c r="DV17" s="658"/>
      <c r="DW17" s="658"/>
      <c r="DX17" s="658"/>
      <c r="DY17" s="658"/>
      <c r="DZ17" s="658"/>
      <c r="EA17" s="658"/>
      <c r="EB17" s="658"/>
      <c r="EC17" s="694"/>
    </row>
    <row r="18" spans="2:133" ht="11.25" customHeight="1" x14ac:dyDescent="0.15">
      <c r="B18" s="654" t="s">
        <v>275</v>
      </c>
      <c r="C18" s="655"/>
      <c r="D18" s="655"/>
      <c r="E18" s="655"/>
      <c r="F18" s="655"/>
      <c r="G18" s="655"/>
      <c r="H18" s="655"/>
      <c r="I18" s="655"/>
      <c r="J18" s="655"/>
      <c r="K18" s="655"/>
      <c r="L18" s="655"/>
      <c r="M18" s="655"/>
      <c r="N18" s="655"/>
      <c r="O18" s="655"/>
      <c r="P18" s="655"/>
      <c r="Q18" s="656"/>
      <c r="R18" s="657">
        <v>111670</v>
      </c>
      <c r="S18" s="658"/>
      <c r="T18" s="658"/>
      <c r="U18" s="658"/>
      <c r="V18" s="658"/>
      <c r="W18" s="658"/>
      <c r="X18" s="658"/>
      <c r="Y18" s="659"/>
      <c r="Z18" s="695">
        <v>0.4</v>
      </c>
      <c r="AA18" s="695"/>
      <c r="AB18" s="695"/>
      <c r="AC18" s="695"/>
      <c r="AD18" s="696">
        <v>111670</v>
      </c>
      <c r="AE18" s="696"/>
      <c r="AF18" s="696"/>
      <c r="AG18" s="696"/>
      <c r="AH18" s="696"/>
      <c r="AI18" s="696"/>
      <c r="AJ18" s="696"/>
      <c r="AK18" s="696"/>
      <c r="AL18" s="660">
        <v>0.7</v>
      </c>
      <c r="AM18" s="661"/>
      <c r="AN18" s="661"/>
      <c r="AO18" s="697"/>
      <c r="AP18" s="654" t="s">
        <v>276</v>
      </c>
      <c r="AQ18" s="655"/>
      <c r="AR18" s="655"/>
      <c r="AS18" s="655"/>
      <c r="AT18" s="655"/>
      <c r="AU18" s="655"/>
      <c r="AV18" s="655"/>
      <c r="AW18" s="655"/>
      <c r="AX18" s="655"/>
      <c r="AY18" s="655"/>
      <c r="AZ18" s="655"/>
      <c r="BA18" s="655"/>
      <c r="BB18" s="655"/>
      <c r="BC18" s="655"/>
      <c r="BD18" s="655"/>
      <c r="BE18" s="655"/>
      <c r="BF18" s="656"/>
      <c r="BG18" s="657" t="s">
        <v>141</v>
      </c>
      <c r="BH18" s="658"/>
      <c r="BI18" s="658"/>
      <c r="BJ18" s="658"/>
      <c r="BK18" s="658"/>
      <c r="BL18" s="658"/>
      <c r="BM18" s="658"/>
      <c r="BN18" s="659"/>
      <c r="BO18" s="695" t="s">
        <v>141</v>
      </c>
      <c r="BP18" s="695"/>
      <c r="BQ18" s="695"/>
      <c r="BR18" s="695"/>
      <c r="BS18" s="696" t="s">
        <v>141</v>
      </c>
      <c r="BT18" s="696"/>
      <c r="BU18" s="696"/>
      <c r="BV18" s="696"/>
      <c r="BW18" s="696"/>
      <c r="BX18" s="696"/>
      <c r="BY18" s="696"/>
      <c r="BZ18" s="696"/>
      <c r="CA18" s="696"/>
      <c r="CB18" s="731"/>
      <c r="CD18" s="654" t="s">
        <v>277</v>
      </c>
      <c r="CE18" s="655"/>
      <c r="CF18" s="655"/>
      <c r="CG18" s="655"/>
      <c r="CH18" s="655"/>
      <c r="CI18" s="655"/>
      <c r="CJ18" s="655"/>
      <c r="CK18" s="655"/>
      <c r="CL18" s="655"/>
      <c r="CM18" s="655"/>
      <c r="CN18" s="655"/>
      <c r="CO18" s="655"/>
      <c r="CP18" s="655"/>
      <c r="CQ18" s="656"/>
      <c r="CR18" s="657" t="s">
        <v>141</v>
      </c>
      <c r="CS18" s="658"/>
      <c r="CT18" s="658"/>
      <c r="CU18" s="658"/>
      <c r="CV18" s="658"/>
      <c r="CW18" s="658"/>
      <c r="CX18" s="658"/>
      <c r="CY18" s="659"/>
      <c r="CZ18" s="695" t="s">
        <v>141</v>
      </c>
      <c r="DA18" s="695"/>
      <c r="DB18" s="695"/>
      <c r="DC18" s="695"/>
      <c r="DD18" s="663" t="s">
        <v>141</v>
      </c>
      <c r="DE18" s="658"/>
      <c r="DF18" s="658"/>
      <c r="DG18" s="658"/>
      <c r="DH18" s="658"/>
      <c r="DI18" s="658"/>
      <c r="DJ18" s="658"/>
      <c r="DK18" s="658"/>
      <c r="DL18" s="658"/>
      <c r="DM18" s="658"/>
      <c r="DN18" s="658"/>
      <c r="DO18" s="658"/>
      <c r="DP18" s="659"/>
      <c r="DQ18" s="663" t="s">
        <v>141</v>
      </c>
      <c r="DR18" s="658"/>
      <c r="DS18" s="658"/>
      <c r="DT18" s="658"/>
      <c r="DU18" s="658"/>
      <c r="DV18" s="658"/>
      <c r="DW18" s="658"/>
      <c r="DX18" s="658"/>
      <c r="DY18" s="658"/>
      <c r="DZ18" s="658"/>
      <c r="EA18" s="658"/>
      <c r="EB18" s="658"/>
      <c r="EC18" s="694"/>
    </row>
    <row r="19" spans="2:133" ht="11.25" customHeight="1" x14ac:dyDescent="0.15">
      <c r="B19" s="654" t="s">
        <v>278</v>
      </c>
      <c r="C19" s="655"/>
      <c r="D19" s="655"/>
      <c r="E19" s="655"/>
      <c r="F19" s="655"/>
      <c r="G19" s="655"/>
      <c r="H19" s="655"/>
      <c r="I19" s="655"/>
      <c r="J19" s="655"/>
      <c r="K19" s="655"/>
      <c r="L19" s="655"/>
      <c r="M19" s="655"/>
      <c r="N19" s="655"/>
      <c r="O19" s="655"/>
      <c r="P19" s="655"/>
      <c r="Q19" s="656"/>
      <c r="R19" s="657">
        <v>107619</v>
      </c>
      <c r="S19" s="658"/>
      <c r="T19" s="658"/>
      <c r="U19" s="658"/>
      <c r="V19" s="658"/>
      <c r="W19" s="658"/>
      <c r="X19" s="658"/>
      <c r="Y19" s="659"/>
      <c r="Z19" s="695">
        <v>0.4</v>
      </c>
      <c r="AA19" s="695"/>
      <c r="AB19" s="695"/>
      <c r="AC19" s="695"/>
      <c r="AD19" s="696">
        <v>107619</v>
      </c>
      <c r="AE19" s="696"/>
      <c r="AF19" s="696"/>
      <c r="AG19" s="696"/>
      <c r="AH19" s="696"/>
      <c r="AI19" s="696"/>
      <c r="AJ19" s="696"/>
      <c r="AK19" s="696"/>
      <c r="AL19" s="660">
        <v>0.7</v>
      </c>
      <c r="AM19" s="661"/>
      <c r="AN19" s="661"/>
      <c r="AO19" s="697"/>
      <c r="AP19" s="654" t="s">
        <v>279</v>
      </c>
      <c r="AQ19" s="655"/>
      <c r="AR19" s="655"/>
      <c r="AS19" s="655"/>
      <c r="AT19" s="655"/>
      <c r="AU19" s="655"/>
      <c r="AV19" s="655"/>
      <c r="AW19" s="655"/>
      <c r="AX19" s="655"/>
      <c r="AY19" s="655"/>
      <c r="AZ19" s="655"/>
      <c r="BA19" s="655"/>
      <c r="BB19" s="655"/>
      <c r="BC19" s="655"/>
      <c r="BD19" s="655"/>
      <c r="BE19" s="655"/>
      <c r="BF19" s="656"/>
      <c r="BG19" s="657">
        <v>709755</v>
      </c>
      <c r="BH19" s="658"/>
      <c r="BI19" s="658"/>
      <c r="BJ19" s="658"/>
      <c r="BK19" s="658"/>
      <c r="BL19" s="658"/>
      <c r="BM19" s="658"/>
      <c r="BN19" s="659"/>
      <c r="BO19" s="695">
        <v>5.2</v>
      </c>
      <c r="BP19" s="695"/>
      <c r="BQ19" s="695"/>
      <c r="BR19" s="695"/>
      <c r="BS19" s="696" t="s">
        <v>141</v>
      </c>
      <c r="BT19" s="696"/>
      <c r="BU19" s="696"/>
      <c r="BV19" s="696"/>
      <c r="BW19" s="696"/>
      <c r="BX19" s="696"/>
      <c r="BY19" s="696"/>
      <c r="BZ19" s="696"/>
      <c r="CA19" s="696"/>
      <c r="CB19" s="731"/>
      <c r="CD19" s="654" t="s">
        <v>280</v>
      </c>
      <c r="CE19" s="655"/>
      <c r="CF19" s="655"/>
      <c r="CG19" s="655"/>
      <c r="CH19" s="655"/>
      <c r="CI19" s="655"/>
      <c r="CJ19" s="655"/>
      <c r="CK19" s="655"/>
      <c r="CL19" s="655"/>
      <c r="CM19" s="655"/>
      <c r="CN19" s="655"/>
      <c r="CO19" s="655"/>
      <c r="CP19" s="655"/>
      <c r="CQ19" s="656"/>
      <c r="CR19" s="657" t="s">
        <v>141</v>
      </c>
      <c r="CS19" s="658"/>
      <c r="CT19" s="658"/>
      <c r="CU19" s="658"/>
      <c r="CV19" s="658"/>
      <c r="CW19" s="658"/>
      <c r="CX19" s="658"/>
      <c r="CY19" s="659"/>
      <c r="CZ19" s="695" t="s">
        <v>141</v>
      </c>
      <c r="DA19" s="695"/>
      <c r="DB19" s="695"/>
      <c r="DC19" s="695"/>
      <c r="DD19" s="663" t="s">
        <v>141</v>
      </c>
      <c r="DE19" s="658"/>
      <c r="DF19" s="658"/>
      <c r="DG19" s="658"/>
      <c r="DH19" s="658"/>
      <c r="DI19" s="658"/>
      <c r="DJ19" s="658"/>
      <c r="DK19" s="658"/>
      <c r="DL19" s="658"/>
      <c r="DM19" s="658"/>
      <c r="DN19" s="658"/>
      <c r="DO19" s="658"/>
      <c r="DP19" s="659"/>
      <c r="DQ19" s="663" t="s">
        <v>251</v>
      </c>
      <c r="DR19" s="658"/>
      <c r="DS19" s="658"/>
      <c r="DT19" s="658"/>
      <c r="DU19" s="658"/>
      <c r="DV19" s="658"/>
      <c r="DW19" s="658"/>
      <c r="DX19" s="658"/>
      <c r="DY19" s="658"/>
      <c r="DZ19" s="658"/>
      <c r="EA19" s="658"/>
      <c r="EB19" s="658"/>
      <c r="EC19" s="694"/>
    </row>
    <row r="20" spans="2:133" ht="11.25" customHeight="1" x14ac:dyDescent="0.15">
      <c r="B20" s="732" t="s">
        <v>281</v>
      </c>
      <c r="C20" s="733"/>
      <c r="D20" s="733"/>
      <c r="E20" s="733"/>
      <c r="F20" s="733"/>
      <c r="G20" s="733"/>
      <c r="H20" s="733"/>
      <c r="I20" s="733"/>
      <c r="J20" s="733"/>
      <c r="K20" s="733"/>
      <c r="L20" s="733"/>
      <c r="M20" s="733"/>
      <c r="N20" s="733"/>
      <c r="O20" s="733"/>
      <c r="P20" s="733"/>
      <c r="Q20" s="734"/>
      <c r="R20" s="657">
        <v>4051</v>
      </c>
      <c r="S20" s="658"/>
      <c r="T20" s="658"/>
      <c r="U20" s="658"/>
      <c r="V20" s="658"/>
      <c r="W20" s="658"/>
      <c r="X20" s="658"/>
      <c r="Y20" s="659"/>
      <c r="Z20" s="695">
        <v>0</v>
      </c>
      <c r="AA20" s="695"/>
      <c r="AB20" s="695"/>
      <c r="AC20" s="695"/>
      <c r="AD20" s="696">
        <v>4051</v>
      </c>
      <c r="AE20" s="696"/>
      <c r="AF20" s="696"/>
      <c r="AG20" s="696"/>
      <c r="AH20" s="696"/>
      <c r="AI20" s="696"/>
      <c r="AJ20" s="696"/>
      <c r="AK20" s="696"/>
      <c r="AL20" s="660">
        <v>0</v>
      </c>
      <c r="AM20" s="661"/>
      <c r="AN20" s="661"/>
      <c r="AO20" s="697"/>
      <c r="AP20" s="654" t="s">
        <v>282</v>
      </c>
      <c r="AQ20" s="655"/>
      <c r="AR20" s="655"/>
      <c r="AS20" s="655"/>
      <c r="AT20" s="655"/>
      <c r="AU20" s="655"/>
      <c r="AV20" s="655"/>
      <c r="AW20" s="655"/>
      <c r="AX20" s="655"/>
      <c r="AY20" s="655"/>
      <c r="AZ20" s="655"/>
      <c r="BA20" s="655"/>
      <c r="BB20" s="655"/>
      <c r="BC20" s="655"/>
      <c r="BD20" s="655"/>
      <c r="BE20" s="655"/>
      <c r="BF20" s="656"/>
      <c r="BG20" s="657">
        <v>709755</v>
      </c>
      <c r="BH20" s="658"/>
      <c r="BI20" s="658"/>
      <c r="BJ20" s="658"/>
      <c r="BK20" s="658"/>
      <c r="BL20" s="658"/>
      <c r="BM20" s="658"/>
      <c r="BN20" s="659"/>
      <c r="BO20" s="695">
        <v>5.2</v>
      </c>
      <c r="BP20" s="695"/>
      <c r="BQ20" s="695"/>
      <c r="BR20" s="695"/>
      <c r="BS20" s="696" t="s">
        <v>141</v>
      </c>
      <c r="BT20" s="696"/>
      <c r="BU20" s="696"/>
      <c r="BV20" s="696"/>
      <c r="BW20" s="696"/>
      <c r="BX20" s="696"/>
      <c r="BY20" s="696"/>
      <c r="BZ20" s="696"/>
      <c r="CA20" s="696"/>
      <c r="CB20" s="731"/>
      <c r="CD20" s="654" t="s">
        <v>283</v>
      </c>
      <c r="CE20" s="655"/>
      <c r="CF20" s="655"/>
      <c r="CG20" s="655"/>
      <c r="CH20" s="655"/>
      <c r="CI20" s="655"/>
      <c r="CJ20" s="655"/>
      <c r="CK20" s="655"/>
      <c r="CL20" s="655"/>
      <c r="CM20" s="655"/>
      <c r="CN20" s="655"/>
      <c r="CO20" s="655"/>
      <c r="CP20" s="655"/>
      <c r="CQ20" s="656"/>
      <c r="CR20" s="657">
        <v>27394005</v>
      </c>
      <c r="CS20" s="658"/>
      <c r="CT20" s="658"/>
      <c r="CU20" s="658"/>
      <c r="CV20" s="658"/>
      <c r="CW20" s="658"/>
      <c r="CX20" s="658"/>
      <c r="CY20" s="659"/>
      <c r="CZ20" s="695">
        <v>100</v>
      </c>
      <c r="DA20" s="695"/>
      <c r="DB20" s="695"/>
      <c r="DC20" s="695"/>
      <c r="DD20" s="663">
        <v>2506745</v>
      </c>
      <c r="DE20" s="658"/>
      <c r="DF20" s="658"/>
      <c r="DG20" s="658"/>
      <c r="DH20" s="658"/>
      <c r="DI20" s="658"/>
      <c r="DJ20" s="658"/>
      <c r="DK20" s="658"/>
      <c r="DL20" s="658"/>
      <c r="DM20" s="658"/>
      <c r="DN20" s="658"/>
      <c r="DO20" s="658"/>
      <c r="DP20" s="659"/>
      <c r="DQ20" s="663">
        <v>17747904</v>
      </c>
      <c r="DR20" s="658"/>
      <c r="DS20" s="658"/>
      <c r="DT20" s="658"/>
      <c r="DU20" s="658"/>
      <c r="DV20" s="658"/>
      <c r="DW20" s="658"/>
      <c r="DX20" s="658"/>
      <c r="DY20" s="658"/>
      <c r="DZ20" s="658"/>
      <c r="EA20" s="658"/>
      <c r="EB20" s="658"/>
      <c r="EC20" s="694"/>
    </row>
    <row r="21" spans="2:133" ht="11.25" customHeight="1" x14ac:dyDescent="0.15">
      <c r="B21" s="654" t="s">
        <v>284</v>
      </c>
      <c r="C21" s="655"/>
      <c r="D21" s="655"/>
      <c r="E21" s="655"/>
      <c r="F21" s="655"/>
      <c r="G21" s="655"/>
      <c r="H21" s="655"/>
      <c r="I21" s="655"/>
      <c r="J21" s="655"/>
      <c r="K21" s="655"/>
      <c r="L21" s="655"/>
      <c r="M21" s="655"/>
      <c r="N21" s="655"/>
      <c r="O21" s="655"/>
      <c r="P21" s="655"/>
      <c r="Q21" s="656"/>
      <c r="R21" s="657">
        <v>747793</v>
      </c>
      <c r="S21" s="658"/>
      <c r="T21" s="658"/>
      <c r="U21" s="658"/>
      <c r="V21" s="658"/>
      <c r="W21" s="658"/>
      <c r="X21" s="658"/>
      <c r="Y21" s="659"/>
      <c r="Z21" s="695">
        <v>2.6</v>
      </c>
      <c r="AA21" s="695"/>
      <c r="AB21" s="695"/>
      <c r="AC21" s="695"/>
      <c r="AD21" s="696">
        <v>412960</v>
      </c>
      <c r="AE21" s="696"/>
      <c r="AF21" s="696"/>
      <c r="AG21" s="696"/>
      <c r="AH21" s="696"/>
      <c r="AI21" s="696"/>
      <c r="AJ21" s="696"/>
      <c r="AK21" s="696"/>
      <c r="AL21" s="660">
        <v>2.6</v>
      </c>
      <c r="AM21" s="661"/>
      <c r="AN21" s="661"/>
      <c r="AO21" s="697"/>
      <c r="AP21" s="654" t="s">
        <v>285</v>
      </c>
      <c r="AQ21" s="735"/>
      <c r="AR21" s="735"/>
      <c r="AS21" s="735"/>
      <c r="AT21" s="735"/>
      <c r="AU21" s="735"/>
      <c r="AV21" s="735"/>
      <c r="AW21" s="735"/>
      <c r="AX21" s="735"/>
      <c r="AY21" s="735"/>
      <c r="AZ21" s="735"/>
      <c r="BA21" s="735"/>
      <c r="BB21" s="735"/>
      <c r="BC21" s="735"/>
      <c r="BD21" s="735"/>
      <c r="BE21" s="735"/>
      <c r="BF21" s="736"/>
      <c r="BG21" s="657" t="s">
        <v>141</v>
      </c>
      <c r="BH21" s="658"/>
      <c r="BI21" s="658"/>
      <c r="BJ21" s="658"/>
      <c r="BK21" s="658"/>
      <c r="BL21" s="658"/>
      <c r="BM21" s="658"/>
      <c r="BN21" s="659"/>
      <c r="BO21" s="695" t="s">
        <v>141</v>
      </c>
      <c r="BP21" s="695"/>
      <c r="BQ21" s="695"/>
      <c r="BR21" s="695"/>
      <c r="BS21" s="696" t="s">
        <v>141</v>
      </c>
      <c r="BT21" s="696"/>
      <c r="BU21" s="696"/>
      <c r="BV21" s="696"/>
      <c r="BW21" s="696"/>
      <c r="BX21" s="696"/>
      <c r="BY21" s="696"/>
      <c r="BZ21" s="696"/>
      <c r="CA21" s="696"/>
      <c r="CB21" s="731"/>
      <c r="CD21" s="638"/>
      <c r="CE21" s="639"/>
      <c r="CF21" s="639"/>
      <c r="CG21" s="639"/>
      <c r="CH21" s="639"/>
      <c r="CI21" s="639"/>
      <c r="CJ21" s="639"/>
      <c r="CK21" s="639"/>
      <c r="CL21" s="639"/>
      <c r="CM21" s="639"/>
      <c r="CN21" s="639"/>
      <c r="CO21" s="639"/>
      <c r="CP21" s="639"/>
      <c r="CQ21" s="640"/>
      <c r="CR21" s="742"/>
      <c r="CS21" s="743"/>
      <c r="CT21" s="743"/>
      <c r="CU21" s="743"/>
      <c r="CV21" s="743"/>
      <c r="CW21" s="743"/>
      <c r="CX21" s="743"/>
      <c r="CY21" s="744"/>
      <c r="CZ21" s="745"/>
      <c r="DA21" s="745"/>
      <c r="DB21" s="745"/>
      <c r="DC21" s="745"/>
      <c r="DD21" s="746"/>
      <c r="DE21" s="743"/>
      <c r="DF21" s="743"/>
      <c r="DG21" s="743"/>
      <c r="DH21" s="743"/>
      <c r="DI21" s="743"/>
      <c r="DJ21" s="743"/>
      <c r="DK21" s="743"/>
      <c r="DL21" s="743"/>
      <c r="DM21" s="743"/>
      <c r="DN21" s="743"/>
      <c r="DO21" s="743"/>
      <c r="DP21" s="744"/>
      <c r="DQ21" s="746"/>
      <c r="DR21" s="743"/>
      <c r="DS21" s="743"/>
      <c r="DT21" s="743"/>
      <c r="DU21" s="743"/>
      <c r="DV21" s="743"/>
      <c r="DW21" s="743"/>
      <c r="DX21" s="743"/>
      <c r="DY21" s="743"/>
      <c r="DZ21" s="743"/>
      <c r="EA21" s="743"/>
      <c r="EB21" s="743"/>
      <c r="EC21" s="750"/>
    </row>
    <row r="22" spans="2:133" ht="11.25" customHeight="1" x14ac:dyDescent="0.15">
      <c r="B22" s="654" t="s">
        <v>286</v>
      </c>
      <c r="C22" s="655"/>
      <c r="D22" s="655"/>
      <c r="E22" s="655"/>
      <c r="F22" s="655"/>
      <c r="G22" s="655"/>
      <c r="H22" s="655"/>
      <c r="I22" s="655"/>
      <c r="J22" s="655"/>
      <c r="K22" s="655"/>
      <c r="L22" s="655"/>
      <c r="M22" s="655"/>
      <c r="N22" s="655"/>
      <c r="O22" s="655"/>
      <c r="P22" s="655"/>
      <c r="Q22" s="656"/>
      <c r="R22" s="657">
        <v>412960</v>
      </c>
      <c r="S22" s="658"/>
      <c r="T22" s="658"/>
      <c r="U22" s="658"/>
      <c r="V22" s="658"/>
      <c r="W22" s="658"/>
      <c r="X22" s="658"/>
      <c r="Y22" s="659"/>
      <c r="Z22" s="695">
        <v>1.5</v>
      </c>
      <c r="AA22" s="695"/>
      <c r="AB22" s="695"/>
      <c r="AC22" s="695"/>
      <c r="AD22" s="696">
        <v>412960</v>
      </c>
      <c r="AE22" s="696"/>
      <c r="AF22" s="696"/>
      <c r="AG22" s="696"/>
      <c r="AH22" s="696"/>
      <c r="AI22" s="696"/>
      <c r="AJ22" s="696"/>
      <c r="AK22" s="696"/>
      <c r="AL22" s="660">
        <v>2.6</v>
      </c>
      <c r="AM22" s="661"/>
      <c r="AN22" s="661"/>
      <c r="AO22" s="697"/>
      <c r="AP22" s="654" t="s">
        <v>287</v>
      </c>
      <c r="AQ22" s="735"/>
      <c r="AR22" s="735"/>
      <c r="AS22" s="735"/>
      <c r="AT22" s="735"/>
      <c r="AU22" s="735"/>
      <c r="AV22" s="735"/>
      <c r="AW22" s="735"/>
      <c r="AX22" s="735"/>
      <c r="AY22" s="735"/>
      <c r="AZ22" s="735"/>
      <c r="BA22" s="735"/>
      <c r="BB22" s="735"/>
      <c r="BC22" s="735"/>
      <c r="BD22" s="735"/>
      <c r="BE22" s="735"/>
      <c r="BF22" s="736"/>
      <c r="BG22" s="657" t="s">
        <v>141</v>
      </c>
      <c r="BH22" s="658"/>
      <c r="BI22" s="658"/>
      <c r="BJ22" s="658"/>
      <c r="BK22" s="658"/>
      <c r="BL22" s="658"/>
      <c r="BM22" s="658"/>
      <c r="BN22" s="659"/>
      <c r="BO22" s="695" t="s">
        <v>251</v>
      </c>
      <c r="BP22" s="695"/>
      <c r="BQ22" s="695"/>
      <c r="BR22" s="695"/>
      <c r="BS22" s="696" t="s">
        <v>141</v>
      </c>
      <c r="BT22" s="696"/>
      <c r="BU22" s="696"/>
      <c r="BV22" s="696"/>
      <c r="BW22" s="696"/>
      <c r="BX22" s="696"/>
      <c r="BY22" s="696"/>
      <c r="BZ22" s="696"/>
      <c r="CA22" s="696"/>
      <c r="CB22" s="731"/>
      <c r="CD22" s="709" t="s">
        <v>288</v>
      </c>
      <c r="CE22" s="710"/>
      <c r="CF22" s="710"/>
      <c r="CG22" s="710"/>
      <c r="CH22" s="710"/>
      <c r="CI22" s="710"/>
      <c r="CJ22" s="710"/>
      <c r="CK22" s="710"/>
      <c r="CL22" s="710"/>
      <c r="CM22" s="710"/>
      <c r="CN22" s="710"/>
      <c r="CO22" s="710"/>
      <c r="CP22" s="710"/>
      <c r="CQ22" s="710"/>
      <c r="CR22" s="710"/>
      <c r="CS22" s="710"/>
      <c r="CT22" s="710"/>
      <c r="CU22" s="710"/>
      <c r="CV22" s="710"/>
      <c r="CW22" s="710"/>
      <c r="CX22" s="710"/>
      <c r="CY22" s="710"/>
      <c r="CZ22" s="710"/>
      <c r="DA22" s="710"/>
      <c r="DB22" s="710"/>
      <c r="DC22" s="710"/>
      <c r="DD22" s="710"/>
      <c r="DE22" s="710"/>
      <c r="DF22" s="710"/>
      <c r="DG22" s="710"/>
      <c r="DH22" s="710"/>
      <c r="DI22" s="710"/>
      <c r="DJ22" s="710"/>
      <c r="DK22" s="710"/>
      <c r="DL22" s="710"/>
      <c r="DM22" s="710"/>
      <c r="DN22" s="710"/>
      <c r="DO22" s="710"/>
      <c r="DP22" s="710"/>
      <c r="DQ22" s="710"/>
      <c r="DR22" s="710"/>
      <c r="DS22" s="710"/>
      <c r="DT22" s="710"/>
      <c r="DU22" s="710"/>
      <c r="DV22" s="710"/>
      <c r="DW22" s="710"/>
      <c r="DX22" s="710"/>
      <c r="DY22" s="710"/>
      <c r="DZ22" s="710"/>
      <c r="EA22" s="710"/>
      <c r="EB22" s="710"/>
      <c r="EC22" s="711"/>
    </row>
    <row r="23" spans="2:133" ht="11.25" customHeight="1" x14ac:dyDescent="0.15">
      <c r="B23" s="654" t="s">
        <v>289</v>
      </c>
      <c r="C23" s="655"/>
      <c r="D23" s="655"/>
      <c r="E23" s="655"/>
      <c r="F23" s="655"/>
      <c r="G23" s="655"/>
      <c r="H23" s="655"/>
      <c r="I23" s="655"/>
      <c r="J23" s="655"/>
      <c r="K23" s="655"/>
      <c r="L23" s="655"/>
      <c r="M23" s="655"/>
      <c r="N23" s="655"/>
      <c r="O23" s="655"/>
      <c r="P23" s="655"/>
      <c r="Q23" s="656"/>
      <c r="R23" s="657">
        <v>334833</v>
      </c>
      <c r="S23" s="658"/>
      <c r="T23" s="658"/>
      <c r="U23" s="658"/>
      <c r="V23" s="658"/>
      <c r="W23" s="658"/>
      <c r="X23" s="658"/>
      <c r="Y23" s="659"/>
      <c r="Z23" s="695">
        <v>1.2</v>
      </c>
      <c r="AA23" s="695"/>
      <c r="AB23" s="695"/>
      <c r="AC23" s="695"/>
      <c r="AD23" s="696" t="s">
        <v>141</v>
      </c>
      <c r="AE23" s="696"/>
      <c r="AF23" s="696"/>
      <c r="AG23" s="696"/>
      <c r="AH23" s="696"/>
      <c r="AI23" s="696"/>
      <c r="AJ23" s="696"/>
      <c r="AK23" s="696"/>
      <c r="AL23" s="660" t="s">
        <v>251</v>
      </c>
      <c r="AM23" s="661"/>
      <c r="AN23" s="661"/>
      <c r="AO23" s="697"/>
      <c r="AP23" s="654" t="s">
        <v>290</v>
      </c>
      <c r="AQ23" s="735"/>
      <c r="AR23" s="735"/>
      <c r="AS23" s="735"/>
      <c r="AT23" s="735"/>
      <c r="AU23" s="735"/>
      <c r="AV23" s="735"/>
      <c r="AW23" s="735"/>
      <c r="AX23" s="735"/>
      <c r="AY23" s="735"/>
      <c r="AZ23" s="735"/>
      <c r="BA23" s="735"/>
      <c r="BB23" s="735"/>
      <c r="BC23" s="735"/>
      <c r="BD23" s="735"/>
      <c r="BE23" s="735"/>
      <c r="BF23" s="736"/>
      <c r="BG23" s="657">
        <v>709755</v>
      </c>
      <c r="BH23" s="658"/>
      <c r="BI23" s="658"/>
      <c r="BJ23" s="658"/>
      <c r="BK23" s="658"/>
      <c r="BL23" s="658"/>
      <c r="BM23" s="658"/>
      <c r="BN23" s="659"/>
      <c r="BO23" s="695">
        <v>5.2</v>
      </c>
      <c r="BP23" s="695"/>
      <c r="BQ23" s="695"/>
      <c r="BR23" s="695"/>
      <c r="BS23" s="696" t="s">
        <v>141</v>
      </c>
      <c r="BT23" s="696"/>
      <c r="BU23" s="696"/>
      <c r="BV23" s="696"/>
      <c r="BW23" s="696"/>
      <c r="BX23" s="696"/>
      <c r="BY23" s="696"/>
      <c r="BZ23" s="696"/>
      <c r="CA23" s="696"/>
      <c r="CB23" s="731"/>
      <c r="CD23" s="709" t="s">
        <v>229</v>
      </c>
      <c r="CE23" s="710"/>
      <c r="CF23" s="710"/>
      <c r="CG23" s="710"/>
      <c r="CH23" s="710"/>
      <c r="CI23" s="710"/>
      <c r="CJ23" s="710"/>
      <c r="CK23" s="710"/>
      <c r="CL23" s="710"/>
      <c r="CM23" s="710"/>
      <c r="CN23" s="710"/>
      <c r="CO23" s="710"/>
      <c r="CP23" s="710"/>
      <c r="CQ23" s="711"/>
      <c r="CR23" s="709" t="s">
        <v>291</v>
      </c>
      <c r="CS23" s="710"/>
      <c r="CT23" s="710"/>
      <c r="CU23" s="710"/>
      <c r="CV23" s="710"/>
      <c r="CW23" s="710"/>
      <c r="CX23" s="710"/>
      <c r="CY23" s="711"/>
      <c r="CZ23" s="709" t="s">
        <v>292</v>
      </c>
      <c r="DA23" s="710"/>
      <c r="DB23" s="710"/>
      <c r="DC23" s="711"/>
      <c r="DD23" s="709" t="s">
        <v>293</v>
      </c>
      <c r="DE23" s="710"/>
      <c r="DF23" s="710"/>
      <c r="DG23" s="710"/>
      <c r="DH23" s="710"/>
      <c r="DI23" s="710"/>
      <c r="DJ23" s="710"/>
      <c r="DK23" s="711"/>
      <c r="DL23" s="747" t="s">
        <v>294</v>
      </c>
      <c r="DM23" s="748"/>
      <c r="DN23" s="748"/>
      <c r="DO23" s="748"/>
      <c r="DP23" s="748"/>
      <c r="DQ23" s="748"/>
      <c r="DR23" s="748"/>
      <c r="DS23" s="748"/>
      <c r="DT23" s="748"/>
      <c r="DU23" s="748"/>
      <c r="DV23" s="749"/>
      <c r="DW23" s="709" t="s">
        <v>295</v>
      </c>
      <c r="DX23" s="710"/>
      <c r="DY23" s="710"/>
      <c r="DZ23" s="710"/>
      <c r="EA23" s="710"/>
      <c r="EB23" s="710"/>
      <c r="EC23" s="711"/>
    </row>
    <row r="24" spans="2:133" ht="11.25" customHeight="1" x14ac:dyDescent="0.15">
      <c r="B24" s="654" t="s">
        <v>296</v>
      </c>
      <c r="C24" s="655"/>
      <c r="D24" s="655"/>
      <c r="E24" s="655"/>
      <c r="F24" s="655"/>
      <c r="G24" s="655"/>
      <c r="H24" s="655"/>
      <c r="I24" s="655"/>
      <c r="J24" s="655"/>
      <c r="K24" s="655"/>
      <c r="L24" s="655"/>
      <c r="M24" s="655"/>
      <c r="N24" s="655"/>
      <c r="O24" s="655"/>
      <c r="P24" s="655"/>
      <c r="Q24" s="656"/>
      <c r="R24" s="657" t="s">
        <v>251</v>
      </c>
      <c r="S24" s="658"/>
      <c r="T24" s="658"/>
      <c r="U24" s="658"/>
      <c r="V24" s="658"/>
      <c r="W24" s="658"/>
      <c r="X24" s="658"/>
      <c r="Y24" s="659"/>
      <c r="Z24" s="695" t="s">
        <v>141</v>
      </c>
      <c r="AA24" s="695"/>
      <c r="AB24" s="695"/>
      <c r="AC24" s="695"/>
      <c r="AD24" s="696" t="s">
        <v>251</v>
      </c>
      <c r="AE24" s="696"/>
      <c r="AF24" s="696"/>
      <c r="AG24" s="696"/>
      <c r="AH24" s="696"/>
      <c r="AI24" s="696"/>
      <c r="AJ24" s="696"/>
      <c r="AK24" s="696"/>
      <c r="AL24" s="660" t="s">
        <v>141</v>
      </c>
      <c r="AM24" s="661"/>
      <c r="AN24" s="661"/>
      <c r="AO24" s="697"/>
      <c r="AP24" s="654" t="s">
        <v>297</v>
      </c>
      <c r="AQ24" s="735"/>
      <c r="AR24" s="735"/>
      <c r="AS24" s="735"/>
      <c r="AT24" s="735"/>
      <c r="AU24" s="735"/>
      <c r="AV24" s="735"/>
      <c r="AW24" s="735"/>
      <c r="AX24" s="735"/>
      <c r="AY24" s="735"/>
      <c r="AZ24" s="735"/>
      <c r="BA24" s="735"/>
      <c r="BB24" s="735"/>
      <c r="BC24" s="735"/>
      <c r="BD24" s="735"/>
      <c r="BE24" s="735"/>
      <c r="BF24" s="736"/>
      <c r="BG24" s="657" t="s">
        <v>251</v>
      </c>
      <c r="BH24" s="658"/>
      <c r="BI24" s="658"/>
      <c r="BJ24" s="658"/>
      <c r="BK24" s="658"/>
      <c r="BL24" s="658"/>
      <c r="BM24" s="658"/>
      <c r="BN24" s="659"/>
      <c r="BO24" s="695" t="s">
        <v>141</v>
      </c>
      <c r="BP24" s="695"/>
      <c r="BQ24" s="695"/>
      <c r="BR24" s="695"/>
      <c r="BS24" s="696" t="s">
        <v>141</v>
      </c>
      <c r="BT24" s="696"/>
      <c r="BU24" s="696"/>
      <c r="BV24" s="696"/>
      <c r="BW24" s="696"/>
      <c r="BX24" s="696"/>
      <c r="BY24" s="696"/>
      <c r="BZ24" s="696"/>
      <c r="CA24" s="696"/>
      <c r="CB24" s="731"/>
      <c r="CD24" s="715" t="s">
        <v>298</v>
      </c>
      <c r="CE24" s="716"/>
      <c r="CF24" s="716"/>
      <c r="CG24" s="716"/>
      <c r="CH24" s="716"/>
      <c r="CI24" s="716"/>
      <c r="CJ24" s="716"/>
      <c r="CK24" s="716"/>
      <c r="CL24" s="716"/>
      <c r="CM24" s="716"/>
      <c r="CN24" s="716"/>
      <c r="CO24" s="716"/>
      <c r="CP24" s="716"/>
      <c r="CQ24" s="717"/>
      <c r="CR24" s="712">
        <v>14911081</v>
      </c>
      <c r="CS24" s="713"/>
      <c r="CT24" s="713"/>
      <c r="CU24" s="713"/>
      <c r="CV24" s="713"/>
      <c r="CW24" s="713"/>
      <c r="CX24" s="713"/>
      <c r="CY24" s="738"/>
      <c r="CZ24" s="739">
        <v>54.4</v>
      </c>
      <c r="DA24" s="721"/>
      <c r="DB24" s="721"/>
      <c r="DC24" s="741"/>
      <c r="DD24" s="737">
        <v>9452534</v>
      </c>
      <c r="DE24" s="713"/>
      <c r="DF24" s="713"/>
      <c r="DG24" s="713"/>
      <c r="DH24" s="713"/>
      <c r="DI24" s="713"/>
      <c r="DJ24" s="713"/>
      <c r="DK24" s="738"/>
      <c r="DL24" s="737">
        <v>9326456</v>
      </c>
      <c r="DM24" s="713"/>
      <c r="DN24" s="713"/>
      <c r="DO24" s="713"/>
      <c r="DP24" s="713"/>
      <c r="DQ24" s="713"/>
      <c r="DR24" s="713"/>
      <c r="DS24" s="713"/>
      <c r="DT24" s="713"/>
      <c r="DU24" s="713"/>
      <c r="DV24" s="738"/>
      <c r="DW24" s="739">
        <v>58</v>
      </c>
      <c r="DX24" s="721"/>
      <c r="DY24" s="721"/>
      <c r="DZ24" s="721"/>
      <c r="EA24" s="721"/>
      <c r="EB24" s="721"/>
      <c r="EC24" s="740"/>
    </row>
    <row r="25" spans="2:133" ht="11.25" customHeight="1" x14ac:dyDescent="0.15">
      <c r="B25" s="654" t="s">
        <v>299</v>
      </c>
      <c r="C25" s="655"/>
      <c r="D25" s="655"/>
      <c r="E25" s="655"/>
      <c r="F25" s="655"/>
      <c r="G25" s="655"/>
      <c r="H25" s="655"/>
      <c r="I25" s="655"/>
      <c r="J25" s="655"/>
      <c r="K25" s="655"/>
      <c r="L25" s="655"/>
      <c r="M25" s="655"/>
      <c r="N25" s="655"/>
      <c r="O25" s="655"/>
      <c r="P25" s="655"/>
      <c r="Q25" s="656"/>
      <c r="R25" s="657">
        <v>16894469</v>
      </c>
      <c r="S25" s="658"/>
      <c r="T25" s="658"/>
      <c r="U25" s="658"/>
      <c r="V25" s="658"/>
      <c r="W25" s="658"/>
      <c r="X25" s="658"/>
      <c r="Y25" s="659"/>
      <c r="Z25" s="695">
        <v>59.9</v>
      </c>
      <c r="AA25" s="695"/>
      <c r="AB25" s="695"/>
      <c r="AC25" s="695"/>
      <c r="AD25" s="696">
        <v>15849880</v>
      </c>
      <c r="AE25" s="696"/>
      <c r="AF25" s="696"/>
      <c r="AG25" s="696"/>
      <c r="AH25" s="696"/>
      <c r="AI25" s="696"/>
      <c r="AJ25" s="696"/>
      <c r="AK25" s="696"/>
      <c r="AL25" s="660">
        <v>99.3</v>
      </c>
      <c r="AM25" s="661"/>
      <c r="AN25" s="661"/>
      <c r="AO25" s="697"/>
      <c r="AP25" s="654" t="s">
        <v>300</v>
      </c>
      <c r="AQ25" s="735"/>
      <c r="AR25" s="735"/>
      <c r="AS25" s="735"/>
      <c r="AT25" s="735"/>
      <c r="AU25" s="735"/>
      <c r="AV25" s="735"/>
      <c r="AW25" s="735"/>
      <c r="AX25" s="735"/>
      <c r="AY25" s="735"/>
      <c r="AZ25" s="735"/>
      <c r="BA25" s="735"/>
      <c r="BB25" s="735"/>
      <c r="BC25" s="735"/>
      <c r="BD25" s="735"/>
      <c r="BE25" s="735"/>
      <c r="BF25" s="736"/>
      <c r="BG25" s="657" t="s">
        <v>141</v>
      </c>
      <c r="BH25" s="658"/>
      <c r="BI25" s="658"/>
      <c r="BJ25" s="658"/>
      <c r="BK25" s="658"/>
      <c r="BL25" s="658"/>
      <c r="BM25" s="658"/>
      <c r="BN25" s="659"/>
      <c r="BO25" s="695" t="s">
        <v>141</v>
      </c>
      <c r="BP25" s="695"/>
      <c r="BQ25" s="695"/>
      <c r="BR25" s="695"/>
      <c r="BS25" s="696" t="s">
        <v>141</v>
      </c>
      <c r="BT25" s="696"/>
      <c r="BU25" s="696"/>
      <c r="BV25" s="696"/>
      <c r="BW25" s="696"/>
      <c r="BX25" s="696"/>
      <c r="BY25" s="696"/>
      <c r="BZ25" s="696"/>
      <c r="CA25" s="696"/>
      <c r="CB25" s="731"/>
      <c r="CD25" s="654" t="s">
        <v>301</v>
      </c>
      <c r="CE25" s="655"/>
      <c r="CF25" s="655"/>
      <c r="CG25" s="655"/>
      <c r="CH25" s="655"/>
      <c r="CI25" s="655"/>
      <c r="CJ25" s="655"/>
      <c r="CK25" s="655"/>
      <c r="CL25" s="655"/>
      <c r="CM25" s="655"/>
      <c r="CN25" s="655"/>
      <c r="CO25" s="655"/>
      <c r="CP25" s="655"/>
      <c r="CQ25" s="656"/>
      <c r="CR25" s="657">
        <v>4629328</v>
      </c>
      <c r="CS25" s="670"/>
      <c r="CT25" s="670"/>
      <c r="CU25" s="670"/>
      <c r="CV25" s="670"/>
      <c r="CW25" s="670"/>
      <c r="CX25" s="670"/>
      <c r="CY25" s="671"/>
      <c r="CZ25" s="660">
        <v>16.899999999999999</v>
      </c>
      <c r="DA25" s="672"/>
      <c r="DB25" s="672"/>
      <c r="DC25" s="673"/>
      <c r="DD25" s="663">
        <v>4139673</v>
      </c>
      <c r="DE25" s="670"/>
      <c r="DF25" s="670"/>
      <c r="DG25" s="670"/>
      <c r="DH25" s="670"/>
      <c r="DI25" s="670"/>
      <c r="DJ25" s="670"/>
      <c r="DK25" s="671"/>
      <c r="DL25" s="663">
        <v>4083074</v>
      </c>
      <c r="DM25" s="670"/>
      <c r="DN25" s="670"/>
      <c r="DO25" s="670"/>
      <c r="DP25" s="670"/>
      <c r="DQ25" s="670"/>
      <c r="DR25" s="670"/>
      <c r="DS25" s="670"/>
      <c r="DT25" s="670"/>
      <c r="DU25" s="670"/>
      <c r="DV25" s="671"/>
      <c r="DW25" s="660">
        <v>25.4</v>
      </c>
      <c r="DX25" s="672"/>
      <c r="DY25" s="672"/>
      <c r="DZ25" s="672"/>
      <c r="EA25" s="672"/>
      <c r="EB25" s="672"/>
      <c r="EC25" s="684"/>
    </row>
    <row r="26" spans="2:133" ht="11.25" customHeight="1" x14ac:dyDescent="0.15">
      <c r="B26" s="654" t="s">
        <v>302</v>
      </c>
      <c r="C26" s="655"/>
      <c r="D26" s="655"/>
      <c r="E26" s="655"/>
      <c r="F26" s="655"/>
      <c r="G26" s="655"/>
      <c r="H26" s="655"/>
      <c r="I26" s="655"/>
      <c r="J26" s="655"/>
      <c r="K26" s="655"/>
      <c r="L26" s="655"/>
      <c r="M26" s="655"/>
      <c r="N26" s="655"/>
      <c r="O26" s="655"/>
      <c r="P26" s="655"/>
      <c r="Q26" s="656"/>
      <c r="R26" s="657">
        <v>7710</v>
      </c>
      <c r="S26" s="658"/>
      <c r="T26" s="658"/>
      <c r="U26" s="658"/>
      <c r="V26" s="658"/>
      <c r="W26" s="658"/>
      <c r="X26" s="658"/>
      <c r="Y26" s="659"/>
      <c r="Z26" s="695">
        <v>0</v>
      </c>
      <c r="AA26" s="695"/>
      <c r="AB26" s="695"/>
      <c r="AC26" s="695"/>
      <c r="AD26" s="696">
        <v>7710</v>
      </c>
      <c r="AE26" s="696"/>
      <c r="AF26" s="696"/>
      <c r="AG26" s="696"/>
      <c r="AH26" s="696"/>
      <c r="AI26" s="696"/>
      <c r="AJ26" s="696"/>
      <c r="AK26" s="696"/>
      <c r="AL26" s="660">
        <v>0</v>
      </c>
      <c r="AM26" s="661"/>
      <c r="AN26" s="661"/>
      <c r="AO26" s="697"/>
      <c r="AP26" s="654" t="s">
        <v>303</v>
      </c>
      <c r="AQ26" s="735"/>
      <c r="AR26" s="735"/>
      <c r="AS26" s="735"/>
      <c r="AT26" s="735"/>
      <c r="AU26" s="735"/>
      <c r="AV26" s="735"/>
      <c r="AW26" s="735"/>
      <c r="AX26" s="735"/>
      <c r="AY26" s="735"/>
      <c r="AZ26" s="735"/>
      <c r="BA26" s="735"/>
      <c r="BB26" s="735"/>
      <c r="BC26" s="735"/>
      <c r="BD26" s="735"/>
      <c r="BE26" s="735"/>
      <c r="BF26" s="736"/>
      <c r="BG26" s="657" t="s">
        <v>141</v>
      </c>
      <c r="BH26" s="658"/>
      <c r="BI26" s="658"/>
      <c r="BJ26" s="658"/>
      <c r="BK26" s="658"/>
      <c r="BL26" s="658"/>
      <c r="BM26" s="658"/>
      <c r="BN26" s="659"/>
      <c r="BO26" s="695" t="s">
        <v>141</v>
      </c>
      <c r="BP26" s="695"/>
      <c r="BQ26" s="695"/>
      <c r="BR26" s="695"/>
      <c r="BS26" s="696" t="s">
        <v>141</v>
      </c>
      <c r="BT26" s="696"/>
      <c r="BU26" s="696"/>
      <c r="BV26" s="696"/>
      <c r="BW26" s="696"/>
      <c r="BX26" s="696"/>
      <c r="BY26" s="696"/>
      <c r="BZ26" s="696"/>
      <c r="CA26" s="696"/>
      <c r="CB26" s="731"/>
      <c r="CD26" s="654" t="s">
        <v>304</v>
      </c>
      <c r="CE26" s="655"/>
      <c r="CF26" s="655"/>
      <c r="CG26" s="655"/>
      <c r="CH26" s="655"/>
      <c r="CI26" s="655"/>
      <c r="CJ26" s="655"/>
      <c r="CK26" s="655"/>
      <c r="CL26" s="655"/>
      <c r="CM26" s="655"/>
      <c r="CN26" s="655"/>
      <c r="CO26" s="655"/>
      <c r="CP26" s="655"/>
      <c r="CQ26" s="656"/>
      <c r="CR26" s="657">
        <v>2702094</v>
      </c>
      <c r="CS26" s="658"/>
      <c r="CT26" s="658"/>
      <c r="CU26" s="658"/>
      <c r="CV26" s="658"/>
      <c r="CW26" s="658"/>
      <c r="CX26" s="658"/>
      <c r="CY26" s="659"/>
      <c r="CZ26" s="660">
        <v>9.9</v>
      </c>
      <c r="DA26" s="672"/>
      <c r="DB26" s="672"/>
      <c r="DC26" s="673"/>
      <c r="DD26" s="663">
        <v>2352835</v>
      </c>
      <c r="DE26" s="658"/>
      <c r="DF26" s="658"/>
      <c r="DG26" s="658"/>
      <c r="DH26" s="658"/>
      <c r="DI26" s="658"/>
      <c r="DJ26" s="658"/>
      <c r="DK26" s="659"/>
      <c r="DL26" s="663" t="s">
        <v>251</v>
      </c>
      <c r="DM26" s="658"/>
      <c r="DN26" s="658"/>
      <c r="DO26" s="658"/>
      <c r="DP26" s="658"/>
      <c r="DQ26" s="658"/>
      <c r="DR26" s="658"/>
      <c r="DS26" s="658"/>
      <c r="DT26" s="658"/>
      <c r="DU26" s="658"/>
      <c r="DV26" s="659"/>
      <c r="DW26" s="660" t="s">
        <v>141</v>
      </c>
      <c r="DX26" s="672"/>
      <c r="DY26" s="672"/>
      <c r="DZ26" s="672"/>
      <c r="EA26" s="672"/>
      <c r="EB26" s="672"/>
      <c r="EC26" s="684"/>
    </row>
    <row r="27" spans="2:133" ht="11.25" customHeight="1" x14ac:dyDescent="0.15">
      <c r="B27" s="654" t="s">
        <v>305</v>
      </c>
      <c r="C27" s="655"/>
      <c r="D27" s="655"/>
      <c r="E27" s="655"/>
      <c r="F27" s="655"/>
      <c r="G27" s="655"/>
      <c r="H27" s="655"/>
      <c r="I27" s="655"/>
      <c r="J27" s="655"/>
      <c r="K27" s="655"/>
      <c r="L27" s="655"/>
      <c r="M27" s="655"/>
      <c r="N27" s="655"/>
      <c r="O27" s="655"/>
      <c r="P27" s="655"/>
      <c r="Q27" s="656"/>
      <c r="R27" s="657">
        <v>519078</v>
      </c>
      <c r="S27" s="658"/>
      <c r="T27" s="658"/>
      <c r="U27" s="658"/>
      <c r="V27" s="658"/>
      <c r="W27" s="658"/>
      <c r="X27" s="658"/>
      <c r="Y27" s="659"/>
      <c r="Z27" s="695">
        <v>1.8</v>
      </c>
      <c r="AA27" s="695"/>
      <c r="AB27" s="695"/>
      <c r="AC27" s="695"/>
      <c r="AD27" s="696" t="s">
        <v>141</v>
      </c>
      <c r="AE27" s="696"/>
      <c r="AF27" s="696"/>
      <c r="AG27" s="696"/>
      <c r="AH27" s="696"/>
      <c r="AI27" s="696"/>
      <c r="AJ27" s="696"/>
      <c r="AK27" s="696"/>
      <c r="AL27" s="660" t="s">
        <v>251</v>
      </c>
      <c r="AM27" s="661"/>
      <c r="AN27" s="661"/>
      <c r="AO27" s="697"/>
      <c r="AP27" s="654" t="s">
        <v>306</v>
      </c>
      <c r="AQ27" s="655"/>
      <c r="AR27" s="655"/>
      <c r="AS27" s="655"/>
      <c r="AT27" s="655"/>
      <c r="AU27" s="655"/>
      <c r="AV27" s="655"/>
      <c r="AW27" s="655"/>
      <c r="AX27" s="655"/>
      <c r="AY27" s="655"/>
      <c r="AZ27" s="655"/>
      <c r="BA27" s="655"/>
      <c r="BB27" s="655"/>
      <c r="BC27" s="655"/>
      <c r="BD27" s="655"/>
      <c r="BE27" s="655"/>
      <c r="BF27" s="656"/>
      <c r="BG27" s="657">
        <v>13766702</v>
      </c>
      <c r="BH27" s="658"/>
      <c r="BI27" s="658"/>
      <c r="BJ27" s="658"/>
      <c r="BK27" s="658"/>
      <c r="BL27" s="658"/>
      <c r="BM27" s="658"/>
      <c r="BN27" s="659"/>
      <c r="BO27" s="695">
        <v>100</v>
      </c>
      <c r="BP27" s="695"/>
      <c r="BQ27" s="695"/>
      <c r="BR27" s="695"/>
      <c r="BS27" s="696">
        <v>252545</v>
      </c>
      <c r="BT27" s="696"/>
      <c r="BU27" s="696"/>
      <c r="BV27" s="696"/>
      <c r="BW27" s="696"/>
      <c r="BX27" s="696"/>
      <c r="BY27" s="696"/>
      <c r="BZ27" s="696"/>
      <c r="CA27" s="696"/>
      <c r="CB27" s="731"/>
      <c r="CD27" s="654" t="s">
        <v>307</v>
      </c>
      <c r="CE27" s="655"/>
      <c r="CF27" s="655"/>
      <c r="CG27" s="655"/>
      <c r="CH27" s="655"/>
      <c r="CI27" s="655"/>
      <c r="CJ27" s="655"/>
      <c r="CK27" s="655"/>
      <c r="CL27" s="655"/>
      <c r="CM27" s="655"/>
      <c r="CN27" s="655"/>
      <c r="CO27" s="655"/>
      <c r="CP27" s="655"/>
      <c r="CQ27" s="656"/>
      <c r="CR27" s="657">
        <v>6806480</v>
      </c>
      <c r="CS27" s="670"/>
      <c r="CT27" s="670"/>
      <c r="CU27" s="670"/>
      <c r="CV27" s="670"/>
      <c r="CW27" s="670"/>
      <c r="CX27" s="670"/>
      <c r="CY27" s="671"/>
      <c r="CZ27" s="660">
        <v>24.8</v>
      </c>
      <c r="DA27" s="672"/>
      <c r="DB27" s="672"/>
      <c r="DC27" s="673"/>
      <c r="DD27" s="663">
        <v>1908017</v>
      </c>
      <c r="DE27" s="670"/>
      <c r="DF27" s="670"/>
      <c r="DG27" s="670"/>
      <c r="DH27" s="670"/>
      <c r="DI27" s="670"/>
      <c r="DJ27" s="670"/>
      <c r="DK27" s="671"/>
      <c r="DL27" s="663">
        <v>1838538</v>
      </c>
      <c r="DM27" s="670"/>
      <c r="DN27" s="670"/>
      <c r="DO27" s="670"/>
      <c r="DP27" s="670"/>
      <c r="DQ27" s="670"/>
      <c r="DR27" s="670"/>
      <c r="DS27" s="670"/>
      <c r="DT27" s="670"/>
      <c r="DU27" s="670"/>
      <c r="DV27" s="671"/>
      <c r="DW27" s="660">
        <v>11.4</v>
      </c>
      <c r="DX27" s="672"/>
      <c r="DY27" s="672"/>
      <c r="DZ27" s="672"/>
      <c r="EA27" s="672"/>
      <c r="EB27" s="672"/>
      <c r="EC27" s="684"/>
    </row>
    <row r="28" spans="2:133" ht="11.25" customHeight="1" x14ac:dyDescent="0.15">
      <c r="B28" s="654" t="s">
        <v>308</v>
      </c>
      <c r="C28" s="655"/>
      <c r="D28" s="655"/>
      <c r="E28" s="655"/>
      <c r="F28" s="655"/>
      <c r="G28" s="655"/>
      <c r="H28" s="655"/>
      <c r="I28" s="655"/>
      <c r="J28" s="655"/>
      <c r="K28" s="655"/>
      <c r="L28" s="655"/>
      <c r="M28" s="655"/>
      <c r="N28" s="655"/>
      <c r="O28" s="655"/>
      <c r="P28" s="655"/>
      <c r="Q28" s="656"/>
      <c r="R28" s="657">
        <v>233935</v>
      </c>
      <c r="S28" s="658"/>
      <c r="T28" s="658"/>
      <c r="U28" s="658"/>
      <c r="V28" s="658"/>
      <c r="W28" s="658"/>
      <c r="X28" s="658"/>
      <c r="Y28" s="659"/>
      <c r="Z28" s="695">
        <v>0.8</v>
      </c>
      <c r="AA28" s="695"/>
      <c r="AB28" s="695"/>
      <c r="AC28" s="695"/>
      <c r="AD28" s="696">
        <v>35192</v>
      </c>
      <c r="AE28" s="696"/>
      <c r="AF28" s="696"/>
      <c r="AG28" s="696"/>
      <c r="AH28" s="696"/>
      <c r="AI28" s="696"/>
      <c r="AJ28" s="696"/>
      <c r="AK28" s="696"/>
      <c r="AL28" s="660">
        <v>0.2</v>
      </c>
      <c r="AM28" s="661"/>
      <c r="AN28" s="661"/>
      <c r="AO28" s="697"/>
      <c r="AP28" s="654"/>
      <c r="AQ28" s="655"/>
      <c r="AR28" s="655"/>
      <c r="AS28" s="655"/>
      <c r="AT28" s="655"/>
      <c r="AU28" s="655"/>
      <c r="AV28" s="655"/>
      <c r="AW28" s="655"/>
      <c r="AX28" s="655"/>
      <c r="AY28" s="655"/>
      <c r="AZ28" s="655"/>
      <c r="BA28" s="655"/>
      <c r="BB28" s="655"/>
      <c r="BC28" s="655"/>
      <c r="BD28" s="655"/>
      <c r="BE28" s="655"/>
      <c r="BF28" s="656"/>
      <c r="BG28" s="657"/>
      <c r="BH28" s="658"/>
      <c r="BI28" s="658"/>
      <c r="BJ28" s="658"/>
      <c r="BK28" s="658"/>
      <c r="BL28" s="658"/>
      <c r="BM28" s="658"/>
      <c r="BN28" s="659"/>
      <c r="BO28" s="695"/>
      <c r="BP28" s="695"/>
      <c r="BQ28" s="695"/>
      <c r="BR28" s="695"/>
      <c r="BS28" s="663"/>
      <c r="BT28" s="658"/>
      <c r="BU28" s="658"/>
      <c r="BV28" s="658"/>
      <c r="BW28" s="658"/>
      <c r="BX28" s="658"/>
      <c r="BY28" s="658"/>
      <c r="BZ28" s="658"/>
      <c r="CA28" s="658"/>
      <c r="CB28" s="694"/>
      <c r="CD28" s="654" t="s">
        <v>309</v>
      </c>
      <c r="CE28" s="655"/>
      <c r="CF28" s="655"/>
      <c r="CG28" s="655"/>
      <c r="CH28" s="655"/>
      <c r="CI28" s="655"/>
      <c r="CJ28" s="655"/>
      <c r="CK28" s="655"/>
      <c r="CL28" s="655"/>
      <c r="CM28" s="655"/>
      <c r="CN28" s="655"/>
      <c r="CO28" s="655"/>
      <c r="CP28" s="655"/>
      <c r="CQ28" s="656"/>
      <c r="CR28" s="657">
        <v>3475273</v>
      </c>
      <c r="CS28" s="658"/>
      <c r="CT28" s="658"/>
      <c r="CU28" s="658"/>
      <c r="CV28" s="658"/>
      <c r="CW28" s="658"/>
      <c r="CX28" s="658"/>
      <c r="CY28" s="659"/>
      <c r="CZ28" s="660">
        <v>12.7</v>
      </c>
      <c r="DA28" s="672"/>
      <c r="DB28" s="672"/>
      <c r="DC28" s="673"/>
      <c r="DD28" s="663">
        <v>3404844</v>
      </c>
      <c r="DE28" s="658"/>
      <c r="DF28" s="658"/>
      <c r="DG28" s="658"/>
      <c r="DH28" s="658"/>
      <c r="DI28" s="658"/>
      <c r="DJ28" s="658"/>
      <c r="DK28" s="659"/>
      <c r="DL28" s="663">
        <v>3404844</v>
      </c>
      <c r="DM28" s="658"/>
      <c r="DN28" s="658"/>
      <c r="DO28" s="658"/>
      <c r="DP28" s="658"/>
      <c r="DQ28" s="658"/>
      <c r="DR28" s="658"/>
      <c r="DS28" s="658"/>
      <c r="DT28" s="658"/>
      <c r="DU28" s="658"/>
      <c r="DV28" s="659"/>
      <c r="DW28" s="660">
        <v>21.2</v>
      </c>
      <c r="DX28" s="672"/>
      <c r="DY28" s="672"/>
      <c r="DZ28" s="672"/>
      <c r="EA28" s="672"/>
      <c r="EB28" s="672"/>
      <c r="EC28" s="684"/>
    </row>
    <row r="29" spans="2:133" ht="11.25" customHeight="1" x14ac:dyDescent="0.15">
      <c r="B29" s="654" t="s">
        <v>310</v>
      </c>
      <c r="C29" s="655"/>
      <c r="D29" s="655"/>
      <c r="E29" s="655"/>
      <c r="F29" s="655"/>
      <c r="G29" s="655"/>
      <c r="H29" s="655"/>
      <c r="I29" s="655"/>
      <c r="J29" s="655"/>
      <c r="K29" s="655"/>
      <c r="L29" s="655"/>
      <c r="M29" s="655"/>
      <c r="N29" s="655"/>
      <c r="O29" s="655"/>
      <c r="P29" s="655"/>
      <c r="Q29" s="656"/>
      <c r="R29" s="657">
        <v>316877</v>
      </c>
      <c r="S29" s="658"/>
      <c r="T29" s="658"/>
      <c r="U29" s="658"/>
      <c r="V29" s="658"/>
      <c r="W29" s="658"/>
      <c r="X29" s="658"/>
      <c r="Y29" s="659"/>
      <c r="Z29" s="695">
        <v>1.1000000000000001</v>
      </c>
      <c r="AA29" s="695"/>
      <c r="AB29" s="695"/>
      <c r="AC29" s="695"/>
      <c r="AD29" s="696" t="s">
        <v>141</v>
      </c>
      <c r="AE29" s="696"/>
      <c r="AF29" s="696"/>
      <c r="AG29" s="696"/>
      <c r="AH29" s="696"/>
      <c r="AI29" s="696"/>
      <c r="AJ29" s="696"/>
      <c r="AK29" s="696"/>
      <c r="AL29" s="660" t="s">
        <v>141</v>
      </c>
      <c r="AM29" s="661"/>
      <c r="AN29" s="661"/>
      <c r="AO29" s="697"/>
      <c r="AP29" s="638"/>
      <c r="AQ29" s="639"/>
      <c r="AR29" s="639"/>
      <c r="AS29" s="639"/>
      <c r="AT29" s="639"/>
      <c r="AU29" s="639"/>
      <c r="AV29" s="639"/>
      <c r="AW29" s="639"/>
      <c r="AX29" s="639"/>
      <c r="AY29" s="639"/>
      <c r="AZ29" s="639"/>
      <c r="BA29" s="639"/>
      <c r="BB29" s="639"/>
      <c r="BC29" s="639"/>
      <c r="BD29" s="639"/>
      <c r="BE29" s="639"/>
      <c r="BF29" s="640"/>
      <c r="BG29" s="657"/>
      <c r="BH29" s="658"/>
      <c r="BI29" s="658"/>
      <c r="BJ29" s="658"/>
      <c r="BK29" s="658"/>
      <c r="BL29" s="658"/>
      <c r="BM29" s="658"/>
      <c r="BN29" s="659"/>
      <c r="BO29" s="695"/>
      <c r="BP29" s="695"/>
      <c r="BQ29" s="695"/>
      <c r="BR29" s="695"/>
      <c r="BS29" s="696"/>
      <c r="BT29" s="696"/>
      <c r="BU29" s="696"/>
      <c r="BV29" s="696"/>
      <c r="BW29" s="696"/>
      <c r="BX29" s="696"/>
      <c r="BY29" s="696"/>
      <c r="BZ29" s="696"/>
      <c r="CA29" s="696"/>
      <c r="CB29" s="731"/>
      <c r="CD29" s="676" t="s">
        <v>311</v>
      </c>
      <c r="CE29" s="677"/>
      <c r="CF29" s="654" t="s">
        <v>72</v>
      </c>
      <c r="CG29" s="655"/>
      <c r="CH29" s="655"/>
      <c r="CI29" s="655"/>
      <c r="CJ29" s="655"/>
      <c r="CK29" s="655"/>
      <c r="CL29" s="655"/>
      <c r="CM29" s="655"/>
      <c r="CN29" s="655"/>
      <c r="CO29" s="655"/>
      <c r="CP29" s="655"/>
      <c r="CQ29" s="656"/>
      <c r="CR29" s="657">
        <v>3475273</v>
      </c>
      <c r="CS29" s="670"/>
      <c r="CT29" s="670"/>
      <c r="CU29" s="670"/>
      <c r="CV29" s="670"/>
      <c r="CW29" s="670"/>
      <c r="CX29" s="670"/>
      <c r="CY29" s="671"/>
      <c r="CZ29" s="660">
        <v>12.7</v>
      </c>
      <c r="DA29" s="672"/>
      <c r="DB29" s="672"/>
      <c r="DC29" s="673"/>
      <c r="DD29" s="663">
        <v>3404844</v>
      </c>
      <c r="DE29" s="670"/>
      <c r="DF29" s="670"/>
      <c r="DG29" s="670"/>
      <c r="DH29" s="670"/>
      <c r="DI29" s="670"/>
      <c r="DJ29" s="670"/>
      <c r="DK29" s="671"/>
      <c r="DL29" s="663">
        <v>3404844</v>
      </c>
      <c r="DM29" s="670"/>
      <c r="DN29" s="670"/>
      <c r="DO29" s="670"/>
      <c r="DP29" s="670"/>
      <c r="DQ29" s="670"/>
      <c r="DR29" s="670"/>
      <c r="DS29" s="670"/>
      <c r="DT29" s="670"/>
      <c r="DU29" s="670"/>
      <c r="DV29" s="671"/>
      <c r="DW29" s="660">
        <v>21.2</v>
      </c>
      <c r="DX29" s="672"/>
      <c r="DY29" s="672"/>
      <c r="DZ29" s="672"/>
      <c r="EA29" s="672"/>
      <c r="EB29" s="672"/>
      <c r="EC29" s="684"/>
    </row>
    <row r="30" spans="2:133" ht="11.25" customHeight="1" x14ac:dyDescent="0.15">
      <c r="B30" s="654" t="s">
        <v>312</v>
      </c>
      <c r="C30" s="655"/>
      <c r="D30" s="655"/>
      <c r="E30" s="655"/>
      <c r="F30" s="655"/>
      <c r="G30" s="655"/>
      <c r="H30" s="655"/>
      <c r="I30" s="655"/>
      <c r="J30" s="655"/>
      <c r="K30" s="655"/>
      <c r="L30" s="655"/>
      <c r="M30" s="655"/>
      <c r="N30" s="655"/>
      <c r="O30" s="655"/>
      <c r="P30" s="655"/>
      <c r="Q30" s="656"/>
      <c r="R30" s="657">
        <v>5272981</v>
      </c>
      <c r="S30" s="658"/>
      <c r="T30" s="658"/>
      <c r="U30" s="658"/>
      <c r="V30" s="658"/>
      <c r="W30" s="658"/>
      <c r="X30" s="658"/>
      <c r="Y30" s="659"/>
      <c r="Z30" s="695">
        <v>18.7</v>
      </c>
      <c r="AA30" s="695"/>
      <c r="AB30" s="695"/>
      <c r="AC30" s="695"/>
      <c r="AD30" s="696" t="s">
        <v>141</v>
      </c>
      <c r="AE30" s="696"/>
      <c r="AF30" s="696"/>
      <c r="AG30" s="696"/>
      <c r="AH30" s="696"/>
      <c r="AI30" s="696"/>
      <c r="AJ30" s="696"/>
      <c r="AK30" s="696"/>
      <c r="AL30" s="660" t="s">
        <v>251</v>
      </c>
      <c r="AM30" s="661"/>
      <c r="AN30" s="661"/>
      <c r="AO30" s="697"/>
      <c r="AP30" s="709" t="s">
        <v>229</v>
      </c>
      <c r="AQ30" s="710"/>
      <c r="AR30" s="710"/>
      <c r="AS30" s="710"/>
      <c r="AT30" s="710"/>
      <c r="AU30" s="710"/>
      <c r="AV30" s="710"/>
      <c r="AW30" s="710"/>
      <c r="AX30" s="710"/>
      <c r="AY30" s="710"/>
      <c r="AZ30" s="710"/>
      <c r="BA30" s="710"/>
      <c r="BB30" s="710"/>
      <c r="BC30" s="710"/>
      <c r="BD30" s="710"/>
      <c r="BE30" s="710"/>
      <c r="BF30" s="711"/>
      <c r="BG30" s="709" t="s">
        <v>313</v>
      </c>
      <c r="BH30" s="729"/>
      <c r="BI30" s="729"/>
      <c r="BJ30" s="729"/>
      <c r="BK30" s="729"/>
      <c r="BL30" s="729"/>
      <c r="BM30" s="729"/>
      <c r="BN30" s="729"/>
      <c r="BO30" s="729"/>
      <c r="BP30" s="729"/>
      <c r="BQ30" s="730"/>
      <c r="BR30" s="709" t="s">
        <v>314</v>
      </c>
      <c r="BS30" s="729"/>
      <c r="BT30" s="729"/>
      <c r="BU30" s="729"/>
      <c r="BV30" s="729"/>
      <c r="BW30" s="729"/>
      <c r="BX30" s="729"/>
      <c r="BY30" s="729"/>
      <c r="BZ30" s="729"/>
      <c r="CA30" s="729"/>
      <c r="CB30" s="730"/>
      <c r="CD30" s="678"/>
      <c r="CE30" s="679"/>
      <c r="CF30" s="654" t="s">
        <v>315</v>
      </c>
      <c r="CG30" s="655"/>
      <c r="CH30" s="655"/>
      <c r="CI30" s="655"/>
      <c r="CJ30" s="655"/>
      <c r="CK30" s="655"/>
      <c r="CL30" s="655"/>
      <c r="CM30" s="655"/>
      <c r="CN30" s="655"/>
      <c r="CO30" s="655"/>
      <c r="CP30" s="655"/>
      <c r="CQ30" s="656"/>
      <c r="CR30" s="657">
        <v>3265322</v>
      </c>
      <c r="CS30" s="658"/>
      <c r="CT30" s="658"/>
      <c r="CU30" s="658"/>
      <c r="CV30" s="658"/>
      <c r="CW30" s="658"/>
      <c r="CX30" s="658"/>
      <c r="CY30" s="659"/>
      <c r="CZ30" s="660">
        <v>11.9</v>
      </c>
      <c r="DA30" s="672"/>
      <c r="DB30" s="672"/>
      <c r="DC30" s="673"/>
      <c r="DD30" s="663">
        <v>3199741</v>
      </c>
      <c r="DE30" s="658"/>
      <c r="DF30" s="658"/>
      <c r="DG30" s="658"/>
      <c r="DH30" s="658"/>
      <c r="DI30" s="658"/>
      <c r="DJ30" s="658"/>
      <c r="DK30" s="659"/>
      <c r="DL30" s="663">
        <v>3199741</v>
      </c>
      <c r="DM30" s="658"/>
      <c r="DN30" s="658"/>
      <c r="DO30" s="658"/>
      <c r="DP30" s="658"/>
      <c r="DQ30" s="658"/>
      <c r="DR30" s="658"/>
      <c r="DS30" s="658"/>
      <c r="DT30" s="658"/>
      <c r="DU30" s="658"/>
      <c r="DV30" s="659"/>
      <c r="DW30" s="660">
        <v>19.899999999999999</v>
      </c>
      <c r="DX30" s="672"/>
      <c r="DY30" s="672"/>
      <c r="DZ30" s="672"/>
      <c r="EA30" s="672"/>
      <c r="EB30" s="672"/>
      <c r="EC30" s="684"/>
    </row>
    <row r="31" spans="2:133" ht="11.25" customHeight="1" x14ac:dyDescent="0.15">
      <c r="B31" s="732" t="s">
        <v>316</v>
      </c>
      <c r="C31" s="733"/>
      <c r="D31" s="733"/>
      <c r="E31" s="733"/>
      <c r="F31" s="733"/>
      <c r="G31" s="733"/>
      <c r="H31" s="733"/>
      <c r="I31" s="733"/>
      <c r="J31" s="733"/>
      <c r="K31" s="733"/>
      <c r="L31" s="733"/>
      <c r="M31" s="733"/>
      <c r="N31" s="733"/>
      <c r="O31" s="733"/>
      <c r="P31" s="733"/>
      <c r="Q31" s="734"/>
      <c r="R31" s="657" t="s">
        <v>141</v>
      </c>
      <c r="S31" s="658"/>
      <c r="T31" s="658"/>
      <c r="U31" s="658"/>
      <c r="V31" s="658"/>
      <c r="W31" s="658"/>
      <c r="X31" s="658"/>
      <c r="Y31" s="659"/>
      <c r="Z31" s="695" t="s">
        <v>141</v>
      </c>
      <c r="AA31" s="695"/>
      <c r="AB31" s="695"/>
      <c r="AC31" s="695"/>
      <c r="AD31" s="696" t="s">
        <v>141</v>
      </c>
      <c r="AE31" s="696"/>
      <c r="AF31" s="696"/>
      <c r="AG31" s="696"/>
      <c r="AH31" s="696"/>
      <c r="AI31" s="696"/>
      <c r="AJ31" s="696"/>
      <c r="AK31" s="696"/>
      <c r="AL31" s="660" t="s">
        <v>141</v>
      </c>
      <c r="AM31" s="661"/>
      <c r="AN31" s="661"/>
      <c r="AO31" s="697"/>
      <c r="AP31" s="723" t="s">
        <v>317</v>
      </c>
      <c r="AQ31" s="724"/>
      <c r="AR31" s="724"/>
      <c r="AS31" s="724"/>
      <c r="AT31" s="725" t="s">
        <v>318</v>
      </c>
      <c r="AU31" s="218"/>
      <c r="AV31" s="218"/>
      <c r="AW31" s="218"/>
      <c r="AX31" s="715" t="s">
        <v>193</v>
      </c>
      <c r="AY31" s="716"/>
      <c r="AZ31" s="716"/>
      <c r="BA31" s="716"/>
      <c r="BB31" s="716"/>
      <c r="BC31" s="716"/>
      <c r="BD31" s="716"/>
      <c r="BE31" s="716"/>
      <c r="BF31" s="717"/>
      <c r="BG31" s="719">
        <v>99.4</v>
      </c>
      <c r="BH31" s="720"/>
      <c r="BI31" s="720"/>
      <c r="BJ31" s="720"/>
      <c r="BK31" s="720"/>
      <c r="BL31" s="720"/>
      <c r="BM31" s="721">
        <v>98.6</v>
      </c>
      <c r="BN31" s="720"/>
      <c r="BO31" s="720"/>
      <c r="BP31" s="720"/>
      <c r="BQ31" s="722"/>
      <c r="BR31" s="719">
        <v>99.5</v>
      </c>
      <c r="BS31" s="720"/>
      <c r="BT31" s="720"/>
      <c r="BU31" s="720"/>
      <c r="BV31" s="720"/>
      <c r="BW31" s="720"/>
      <c r="BX31" s="721">
        <v>98</v>
      </c>
      <c r="BY31" s="720"/>
      <c r="BZ31" s="720"/>
      <c r="CA31" s="720"/>
      <c r="CB31" s="722"/>
      <c r="CD31" s="678"/>
      <c r="CE31" s="679"/>
      <c r="CF31" s="654" t="s">
        <v>319</v>
      </c>
      <c r="CG31" s="655"/>
      <c r="CH31" s="655"/>
      <c r="CI31" s="655"/>
      <c r="CJ31" s="655"/>
      <c r="CK31" s="655"/>
      <c r="CL31" s="655"/>
      <c r="CM31" s="655"/>
      <c r="CN31" s="655"/>
      <c r="CO31" s="655"/>
      <c r="CP31" s="655"/>
      <c r="CQ31" s="656"/>
      <c r="CR31" s="657">
        <v>209951</v>
      </c>
      <c r="CS31" s="670"/>
      <c r="CT31" s="670"/>
      <c r="CU31" s="670"/>
      <c r="CV31" s="670"/>
      <c r="CW31" s="670"/>
      <c r="CX31" s="670"/>
      <c r="CY31" s="671"/>
      <c r="CZ31" s="660">
        <v>0.8</v>
      </c>
      <c r="DA31" s="672"/>
      <c r="DB31" s="672"/>
      <c r="DC31" s="673"/>
      <c r="DD31" s="663">
        <v>205103</v>
      </c>
      <c r="DE31" s="670"/>
      <c r="DF31" s="670"/>
      <c r="DG31" s="670"/>
      <c r="DH31" s="670"/>
      <c r="DI31" s="670"/>
      <c r="DJ31" s="670"/>
      <c r="DK31" s="671"/>
      <c r="DL31" s="663">
        <v>205103</v>
      </c>
      <c r="DM31" s="670"/>
      <c r="DN31" s="670"/>
      <c r="DO31" s="670"/>
      <c r="DP31" s="670"/>
      <c r="DQ31" s="670"/>
      <c r="DR31" s="670"/>
      <c r="DS31" s="670"/>
      <c r="DT31" s="670"/>
      <c r="DU31" s="670"/>
      <c r="DV31" s="671"/>
      <c r="DW31" s="660">
        <v>1.3</v>
      </c>
      <c r="DX31" s="672"/>
      <c r="DY31" s="672"/>
      <c r="DZ31" s="672"/>
      <c r="EA31" s="672"/>
      <c r="EB31" s="672"/>
      <c r="EC31" s="684"/>
    </row>
    <row r="32" spans="2:133" ht="11.25" customHeight="1" x14ac:dyDescent="0.15">
      <c r="B32" s="654" t="s">
        <v>320</v>
      </c>
      <c r="C32" s="655"/>
      <c r="D32" s="655"/>
      <c r="E32" s="655"/>
      <c r="F32" s="655"/>
      <c r="G32" s="655"/>
      <c r="H32" s="655"/>
      <c r="I32" s="655"/>
      <c r="J32" s="655"/>
      <c r="K32" s="655"/>
      <c r="L32" s="655"/>
      <c r="M32" s="655"/>
      <c r="N32" s="655"/>
      <c r="O32" s="655"/>
      <c r="P32" s="655"/>
      <c r="Q32" s="656"/>
      <c r="R32" s="657">
        <v>1802685</v>
      </c>
      <c r="S32" s="658"/>
      <c r="T32" s="658"/>
      <c r="U32" s="658"/>
      <c r="V32" s="658"/>
      <c r="W32" s="658"/>
      <c r="X32" s="658"/>
      <c r="Y32" s="659"/>
      <c r="Z32" s="695">
        <v>6.4</v>
      </c>
      <c r="AA32" s="695"/>
      <c r="AB32" s="695"/>
      <c r="AC32" s="695"/>
      <c r="AD32" s="696" t="s">
        <v>141</v>
      </c>
      <c r="AE32" s="696"/>
      <c r="AF32" s="696"/>
      <c r="AG32" s="696"/>
      <c r="AH32" s="696"/>
      <c r="AI32" s="696"/>
      <c r="AJ32" s="696"/>
      <c r="AK32" s="696"/>
      <c r="AL32" s="660" t="s">
        <v>141</v>
      </c>
      <c r="AM32" s="661"/>
      <c r="AN32" s="661"/>
      <c r="AO32" s="697"/>
      <c r="AP32" s="698"/>
      <c r="AQ32" s="699"/>
      <c r="AR32" s="699"/>
      <c r="AS32" s="699"/>
      <c r="AT32" s="726"/>
      <c r="AU32" s="214" t="s">
        <v>321</v>
      </c>
      <c r="AX32" s="654" t="s">
        <v>322</v>
      </c>
      <c r="AY32" s="655"/>
      <c r="AZ32" s="655"/>
      <c r="BA32" s="655"/>
      <c r="BB32" s="655"/>
      <c r="BC32" s="655"/>
      <c r="BD32" s="655"/>
      <c r="BE32" s="655"/>
      <c r="BF32" s="656"/>
      <c r="BG32" s="728">
        <v>99.2</v>
      </c>
      <c r="BH32" s="670"/>
      <c r="BI32" s="670"/>
      <c r="BJ32" s="670"/>
      <c r="BK32" s="670"/>
      <c r="BL32" s="670"/>
      <c r="BM32" s="661">
        <v>98.1</v>
      </c>
      <c r="BN32" s="670"/>
      <c r="BO32" s="670"/>
      <c r="BP32" s="670"/>
      <c r="BQ32" s="693"/>
      <c r="BR32" s="728">
        <v>99.3</v>
      </c>
      <c r="BS32" s="670"/>
      <c r="BT32" s="670"/>
      <c r="BU32" s="670"/>
      <c r="BV32" s="670"/>
      <c r="BW32" s="670"/>
      <c r="BX32" s="661">
        <v>97.5</v>
      </c>
      <c r="BY32" s="670"/>
      <c r="BZ32" s="670"/>
      <c r="CA32" s="670"/>
      <c r="CB32" s="693"/>
      <c r="CD32" s="680"/>
      <c r="CE32" s="681"/>
      <c r="CF32" s="654" t="s">
        <v>323</v>
      </c>
      <c r="CG32" s="655"/>
      <c r="CH32" s="655"/>
      <c r="CI32" s="655"/>
      <c r="CJ32" s="655"/>
      <c r="CK32" s="655"/>
      <c r="CL32" s="655"/>
      <c r="CM32" s="655"/>
      <c r="CN32" s="655"/>
      <c r="CO32" s="655"/>
      <c r="CP32" s="655"/>
      <c r="CQ32" s="656"/>
      <c r="CR32" s="657" t="s">
        <v>141</v>
      </c>
      <c r="CS32" s="658"/>
      <c r="CT32" s="658"/>
      <c r="CU32" s="658"/>
      <c r="CV32" s="658"/>
      <c r="CW32" s="658"/>
      <c r="CX32" s="658"/>
      <c r="CY32" s="659"/>
      <c r="CZ32" s="660" t="s">
        <v>141</v>
      </c>
      <c r="DA32" s="672"/>
      <c r="DB32" s="672"/>
      <c r="DC32" s="673"/>
      <c r="DD32" s="663" t="s">
        <v>141</v>
      </c>
      <c r="DE32" s="658"/>
      <c r="DF32" s="658"/>
      <c r="DG32" s="658"/>
      <c r="DH32" s="658"/>
      <c r="DI32" s="658"/>
      <c r="DJ32" s="658"/>
      <c r="DK32" s="659"/>
      <c r="DL32" s="663" t="s">
        <v>141</v>
      </c>
      <c r="DM32" s="658"/>
      <c r="DN32" s="658"/>
      <c r="DO32" s="658"/>
      <c r="DP32" s="658"/>
      <c r="DQ32" s="658"/>
      <c r="DR32" s="658"/>
      <c r="DS32" s="658"/>
      <c r="DT32" s="658"/>
      <c r="DU32" s="658"/>
      <c r="DV32" s="659"/>
      <c r="DW32" s="660" t="s">
        <v>251</v>
      </c>
      <c r="DX32" s="672"/>
      <c r="DY32" s="672"/>
      <c r="DZ32" s="672"/>
      <c r="EA32" s="672"/>
      <c r="EB32" s="672"/>
      <c r="EC32" s="684"/>
    </row>
    <row r="33" spans="2:133" ht="11.25" customHeight="1" x14ac:dyDescent="0.15">
      <c r="B33" s="654" t="s">
        <v>324</v>
      </c>
      <c r="C33" s="655"/>
      <c r="D33" s="655"/>
      <c r="E33" s="655"/>
      <c r="F33" s="655"/>
      <c r="G33" s="655"/>
      <c r="H33" s="655"/>
      <c r="I33" s="655"/>
      <c r="J33" s="655"/>
      <c r="K33" s="655"/>
      <c r="L33" s="655"/>
      <c r="M33" s="655"/>
      <c r="N33" s="655"/>
      <c r="O33" s="655"/>
      <c r="P33" s="655"/>
      <c r="Q33" s="656"/>
      <c r="R33" s="657">
        <v>86607</v>
      </c>
      <c r="S33" s="658"/>
      <c r="T33" s="658"/>
      <c r="U33" s="658"/>
      <c r="V33" s="658"/>
      <c r="W33" s="658"/>
      <c r="X33" s="658"/>
      <c r="Y33" s="659"/>
      <c r="Z33" s="695">
        <v>0.3</v>
      </c>
      <c r="AA33" s="695"/>
      <c r="AB33" s="695"/>
      <c r="AC33" s="695"/>
      <c r="AD33" s="696">
        <v>61501</v>
      </c>
      <c r="AE33" s="696"/>
      <c r="AF33" s="696"/>
      <c r="AG33" s="696"/>
      <c r="AH33" s="696"/>
      <c r="AI33" s="696"/>
      <c r="AJ33" s="696"/>
      <c r="AK33" s="696"/>
      <c r="AL33" s="660">
        <v>0.4</v>
      </c>
      <c r="AM33" s="661"/>
      <c r="AN33" s="661"/>
      <c r="AO33" s="697"/>
      <c r="AP33" s="700"/>
      <c r="AQ33" s="701"/>
      <c r="AR33" s="701"/>
      <c r="AS33" s="701"/>
      <c r="AT33" s="727"/>
      <c r="AU33" s="219"/>
      <c r="AV33" s="219"/>
      <c r="AW33" s="219"/>
      <c r="AX33" s="638" t="s">
        <v>325</v>
      </c>
      <c r="AY33" s="639"/>
      <c r="AZ33" s="639"/>
      <c r="BA33" s="639"/>
      <c r="BB33" s="639"/>
      <c r="BC33" s="639"/>
      <c r="BD33" s="639"/>
      <c r="BE33" s="639"/>
      <c r="BF33" s="640"/>
      <c r="BG33" s="718">
        <v>99.6</v>
      </c>
      <c r="BH33" s="642"/>
      <c r="BI33" s="642"/>
      <c r="BJ33" s="642"/>
      <c r="BK33" s="642"/>
      <c r="BL33" s="642"/>
      <c r="BM33" s="688">
        <v>99</v>
      </c>
      <c r="BN33" s="642"/>
      <c r="BO33" s="642"/>
      <c r="BP33" s="642"/>
      <c r="BQ33" s="705"/>
      <c r="BR33" s="718">
        <v>99.6</v>
      </c>
      <c r="BS33" s="642"/>
      <c r="BT33" s="642"/>
      <c r="BU33" s="642"/>
      <c r="BV33" s="642"/>
      <c r="BW33" s="642"/>
      <c r="BX33" s="688">
        <v>98.5</v>
      </c>
      <c r="BY33" s="642"/>
      <c r="BZ33" s="642"/>
      <c r="CA33" s="642"/>
      <c r="CB33" s="705"/>
      <c r="CD33" s="654" t="s">
        <v>326</v>
      </c>
      <c r="CE33" s="655"/>
      <c r="CF33" s="655"/>
      <c r="CG33" s="655"/>
      <c r="CH33" s="655"/>
      <c r="CI33" s="655"/>
      <c r="CJ33" s="655"/>
      <c r="CK33" s="655"/>
      <c r="CL33" s="655"/>
      <c r="CM33" s="655"/>
      <c r="CN33" s="655"/>
      <c r="CO33" s="655"/>
      <c r="CP33" s="655"/>
      <c r="CQ33" s="656"/>
      <c r="CR33" s="657">
        <v>9976179</v>
      </c>
      <c r="CS33" s="670"/>
      <c r="CT33" s="670"/>
      <c r="CU33" s="670"/>
      <c r="CV33" s="670"/>
      <c r="CW33" s="670"/>
      <c r="CX33" s="670"/>
      <c r="CY33" s="671"/>
      <c r="CZ33" s="660">
        <v>36.4</v>
      </c>
      <c r="DA33" s="672"/>
      <c r="DB33" s="672"/>
      <c r="DC33" s="673"/>
      <c r="DD33" s="663">
        <v>7717345</v>
      </c>
      <c r="DE33" s="670"/>
      <c r="DF33" s="670"/>
      <c r="DG33" s="670"/>
      <c r="DH33" s="670"/>
      <c r="DI33" s="670"/>
      <c r="DJ33" s="670"/>
      <c r="DK33" s="671"/>
      <c r="DL33" s="663">
        <v>5694034</v>
      </c>
      <c r="DM33" s="670"/>
      <c r="DN33" s="670"/>
      <c r="DO33" s="670"/>
      <c r="DP33" s="670"/>
      <c r="DQ33" s="670"/>
      <c r="DR33" s="670"/>
      <c r="DS33" s="670"/>
      <c r="DT33" s="670"/>
      <c r="DU33" s="670"/>
      <c r="DV33" s="671"/>
      <c r="DW33" s="660">
        <v>35.4</v>
      </c>
      <c r="DX33" s="672"/>
      <c r="DY33" s="672"/>
      <c r="DZ33" s="672"/>
      <c r="EA33" s="672"/>
      <c r="EB33" s="672"/>
      <c r="EC33" s="684"/>
    </row>
    <row r="34" spans="2:133" ht="11.25" customHeight="1" x14ac:dyDescent="0.15">
      <c r="B34" s="654" t="s">
        <v>327</v>
      </c>
      <c r="C34" s="655"/>
      <c r="D34" s="655"/>
      <c r="E34" s="655"/>
      <c r="F34" s="655"/>
      <c r="G34" s="655"/>
      <c r="H34" s="655"/>
      <c r="I34" s="655"/>
      <c r="J34" s="655"/>
      <c r="K34" s="655"/>
      <c r="L34" s="655"/>
      <c r="M34" s="655"/>
      <c r="N34" s="655"/>
      <c r="O34" s="655"/>
      <c r="P34" s="655"/>
      <c r="Q34" s="656"/>
      <c r="R34" s="657">
        <v>193998</v>
      </c>
      <c r="S34" s="658"/>
      <c r="T34" s="658"/>
      <c r="U34" s="658"/>
      <c r="V34" s="658"/>
      <c r="W34" s="658"/>
      <c r="X34" s="658"/>
      <c r="Y34" s="659"/>
      <c r="Z34" s="695">
        <v>0.7</v>
      </c>
      <c r="AA34" s="695"/>
      <c r="AB34" s="695"/>
      <c r="AC34" s="695"/>
      <c r="AD34" s="696" t="s">
        <v>141</v>
      </c>
      <c r="AE34" s="696"/>
      <c r="AF34" s="696"/>
      <c r="AG34" s="696"/>
      <c r="AH34" s="696"/>
      <c r="AI34" s="696"/>
      <c r="AJ34" s="696"/>
      <c r="AK34" s="696"/>
      <c r="AL34" s="660" t="s">
        <v>141</v>
      </c>
      <c r="AM34" s="661"/>
      <c r="AN34" s="661"/>
      <c r="AO34" s="697"/>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54" t="s">
        <v>328</v>
      </c>
      <c r="CE34" s="655"/>
      <c r="CF34" s="655"/>
      <c r="CG34" s="655"/>
      <c r="CH34" s="655"/>
      <c r="CI34" s="655"/>
      <c r="CJ34" s="655"/>
      <c r="CK34" s="655"/>
      <c r="CL34" s="655"/>
      <c r="CM34" s="655"/>
      <c r="CN34" s="655"/>
      <c r="CO34" s="655"/>
      <c r="CP34" s="655"/>
      <c r="CQ34" s="656"/>
      <c r="CR34" s="657">
        <v>4767313</v>
      </c>
      <c r="CS34" s="658"/>
      <c r="CT34" s="658"/>
      <c r="CU34" s="658"/>
      <c r="CV34" s="658"/>
      <c r="CW34" s="658"/>
      <c r="CX34" s="658"/>
      <c r="CY34" s="659"/>
      <c r="CZ34" s="660">
        <v>17.399999999999999</v>
      </c>
      <c r="DA34" s="672"/>
      <c r="DB34" s="672"/>
      <c r="DC34" s="673"/>
      <c r="DD34" s="663">
        <v>3325096</v>
      </c>
      <c r="DE34" s="658"/>
      <c r="DF34" s="658"/>
      <c r="DG34" s="658"/>
      <c r="DH34" s="658"/>
      <c r="DI34" s="658"/>
      <c r="DJ34" s="658"/>
      <c r="DK34" s="659"/>
      <c r="DL34" s="663">
        <v>2831108</v>
      </c>
      <c r="DM34" s="658"/>
      <c r="DN34" s="658"/>
      <c r="DO34" s="658"/>
      <c r="DP34" s="658"/>
      <c r="DQ34" s="658"/>
      <c r="DR34" s="658"/>
      <c r="DS34" s="658"/>
      <c r="DT34" s="658"/>
      <c r="DU34" s="658"/>
      <c r="DV34" s="659"/>
      <c r="DW34" s="660">
        <v>17.600000000000001</v>
      </c>
      <c r="DX34" s="672"/>
      <c r="DY34" s="672"/>
      <c r="DZ34" s="672"/>
      <c r="EA34" s="672"/>
      <c r="EB34" s="672"/>
      <c r="EC34" s="684"/>
    </row>
    <row r="35" spans="2:133" ht="11.25" customHeight="1" x14ac:dyDescent="0.15">
      <c r="B35" s="654" t="s">
        <v>329</v>
      </c>
      <c r="C35" s="655"/>
      <c r="D35" s="655"/>
      <c r="E35" s="655"/>
      <c r="F35" s="655"/>
      <c r="G35" s="655"/>
      <c r="H35" s="655"/>
      <c r="I35" s="655"/>
      <c r="J35" s="655"/>
      <c r="K35" s="655"/>
      <c r="L35" s="655"/>
      <c r="M35" s="655"/>
      <c r="N35" s="655"/>
      <c r="O35" s="655"/>
      <c r="P35" s="655"/>
      <c r="Q35" s="656"/>
      <c r="R35" s="657">
        <v>163298</v>
      </c>
      <c r="S35" s="658"/>
      <c r="T35" s="658"/>
      <c r="U35" s="658"/>
      <c r="V35" s="658"/>
      <c r="W35" s="658"/>
      <c r="X35" s="658"/>
      <c r="Y35" s="659"/>
      <c r="Z35" s="695">
        <v>0.6</v>
      </c>
      <c r="AA35" s="695"/>
      <c r="AB35" s="695"/>
      <c r="AC35" s="695"/>
      <c r="AD35" s="696" t="s">
        <v>251</v>
      </c>
      <c r="AE35" s="696"/>
      <c r="AF35" s="696"/>
      <c r="AG35" s="696"/>
      <c r="AH35" s="696"/>
      <c r="AI35" s="696"/>
      <c r="AJ35" s="696"/>
      <c r="AK35" s="696"/>
      <c r="AL35" s="660" t="s">
        <v>251</v>
      </c>
      <c r="AM35" s="661"/>
      <c r="AN35" s="661"/>
      <c r="AO35" s="697"/>
      <c r="AP35" s="222"/>
      <c r="AQ35" s="709" t="s">
        <v>330</v>
      </c>
      <c r="AR35" s="710"/>
      <c r="AS35" s="710"/>
      <c r="AT35" s="710"/>
      <c r="AU35" s="710"/>
      <c r="AV35" s="710"/>
      <c r="AW35" s="710"/>
      <c r="AX35" s="710"/>
      <c r="AY35" s="710"/>
      <c r="AZ35" s="710"/>
      <c r="BA35" s="710"/>
      <c r="BB35" s="710"/>
      <c r="BC35" s="710"/>
      <c r="BD35" s="710"/>
      <c r="BE35" s="710"/>
      <c r="BF35" s="711"/>
      <c r="BG35" s="709" t="s">
        <v>331</v>
      </c>
      <c r="BH35" s="710"/>
      <c r="BI35" s="710"/>
      <c r="BJ35" s="710"/>
      <c r="BK35" s="710"/>
      <c r="BL35" s="710"/>
      <c r="BM35" s="710"/>
      <c r="BN35" s="710"/>
      <c r="BO35" s="710"/>
      <c r="BP35" s="710"/>
      <c r="BQ35" s="710"/>
      <c r="BR35" s="710"/>
      <c r="BS35" s="710"/>
      <c r="BT35" s="710"/>
      <c r="BU35" s="710"/>
      <c r="BV35" s="710"/>
      <c r="BW35" s="710"/>
      <c r="BX35" s="710"/>
      <c r="BY35" s="710"/>
      <c r="BZ35" s="710"/>
      <c r="CA35" s="710"/>
      <c r="CB35" s="711"/>
      <c r="CD35" s="654" t="s">
        <v>332</v>
      </c>
      <c r="CE35" s="655"/>
      <c r="CF35" s="655"/>
      <c r="CG35" s="655"/>
      <c r="CH35" s="655"/>
      <c r="CI35" s="655"/>
      <c r="CJ35" s="655"/>
      <c r="CK35" s="655"/>
      <c r="CL35" s="655"/>
      <c r="CM35" s="655"/>
      <c r="CN35" s="655"/>
      <c r="CO35" s="655"/>
      <c r="CP35" s="655"/>
      <c r="CQ35" s="656"/>
      <c r="CR35" s="657">
        <v>149412</v>
      </c>
      <c r="CS35" s="670"/>
      <c r="CT35" s="670"/>
      <c r="CU35" s="670"/>
      <c r="CV35" s="670"/>
      <c r="CW35" s="670"/>
      <c r="CX35" s="670"/>
      <c r="CY35" s="671"/>
      <c r="CZ35" s="660">
        <v>0.5</v>
      </c>
      <c r="DA35" s="672"/>
      <c r="DB35" s="672"/>
      <c r="DC35" s="673"/>
      <c r="DD35" s="663">
        <v>148173</v>
      </c>
      <c r="DE35" s="670"/>
      <c r="DF35" s="670"/>
      <c r="DG35" s="670"/>
      <c r="DH35" s="670"/>
      <c r="DI35" s="670"/>
      <c r="DJ35" s="670"/>
      <c r="DK35" s="671"/>
      <c r="DL35" s="663">
        <v>148173</v>
      </c>
      <c r="DM35" s="670"/>
      <c r="DN35" s="670"/>
      <c r="DO35" s="670"/>
      <c r="DP35" s="670"/>
      <c r="DQ35" s="670"/>
      <c r="DR35" s="670"/>
      <c r="DS35" s="670"/>
      <c r="DT35" s="670"/>
      <c r="DU35" s="670"/>
      <c r="DV35" s="671"/>
      <c r="DW35" s="660">
        <v>0.9</v>
      </c>
      <c r="DX35" s="672"/>
      <c r="DY35" s="672"/>
      <c r="DZ35" s="672"/>
      <c r="EA35" s="672"/>
      <c r="EB35" s="672"/>
      <c r="EC35" s="684"/>
    </row>
    <row r="36" spans="2:133" ht="11.25" customHeight="1" x14ac:dyDescent="0.15">
      <c r="B36" s="654" t="s">
        <v>333</v>
      </c>
      <c r="C36" s="655"/>
      <c r="D36" s="655"/>
      <c r="E36" s="655"/>
      <c r="F36" s="655"/>
      <c r="G36" s="655"/>
      <c r="H36" s="655"/>
      <c r="I36" s="655"/>
      <c r="J36" s="655"/>
      <c r="K36" s="655"/>
      <c r="L36" s="655"/>
      <c r="M36" s="655"/>
      <c r="N36" s="655"/>
      <c r="O36" s="655"/>
      <c r="P36" s="655"/>
      <c r="Q36" s="656"/>
      <c r="R36" s="657">
        <v>933254</v>
      </c>
      <c r="S36" s="658"/>
      <c r="T36" s="658"/>
      <c r="U36" s="658"/>
      <c r="V36" s="658"/>
      <c r="W36" s="658"/>
      <c r="X36" s="658"/>
      <c r="Y36" s="659"/>
      <c r="Z36" s="695">
        <v>3.3</v>
      </c>
      <c r="AA36" s="695"/>
      <c r="AB36" s="695"/>
      <c r="AC36" s="695"/>
      <c r="AD36" s="696" t="s">
        <v>141</v>
      </c>
      <c r="AE36" s="696"/>
      <c r="AF36" s="696"/>
      <c r="AG36" s="696"/>
      <c r="AH36" s="696"/>
      <c r="AI36" s="696"/>
      <c r="AJ36" s="696"/>
      <c r="AK36" s="696"/>
      <c r="AL36" s="660" t="s">
        <v>141</v>
      </c>
      <c r="AM36" s="661"/>
      <c r="AN36" s="661"/>
      <c r="AO36" s="697"/>
      <c r="AP36" s="222"/>
      <c r="AQ36" s="706" t="s">
        <v>334</v>
      </c>
      <c r="AR36" s="707"/>
      <c r="AS36" s="707"/>
      <c r="AT36" s="707"/>
      <c r="AU36" s="707"/>
      <c r="AV36" s="707"/>
      <c r="AW36" s="707"/>
      <c r="AX36" s="707"/>
      <c r="AY36" s="708"/>
      <c r="AZ36" s="712">
        <v>2086790</v>
      </c>
      <c r="BA36" s="713"/>
      <c r="BB36" s="713"/>
      <c r="BC36" s="713"/>
      <c r="BD36" s="713"/>
      <c r="BE36" s="713"/>
      <c r="BF36" s="714"/>
      <c r="BG36" s="715" t="s">
        <v>335</v>
      </c>
      <c r="BH36" s="716"/>
      <c r="BI36" s="716"/>
      <c r="BJ36" s="716"/>
      <c r="BK36" s="716"/>
      <c r="BL36" s="716"/>
      <c r="BM36" s="716"/>
      <c r="BN36" s="716"/>
      <c r="BO36" s="716"/>
      <c r="BP36" s="716"/>
      <c r="BQ36" s="716"/>
      <c r="BR36" s="716"/>
      <c r="BS36" s="716"/>
      <c r="BT36" s="716"/>
      <c r="BU36" s="717"/>
      <c r="BV36" s="712">
        <v>577444</v>
      </c>
      <c r="BW36" s="713"/>
      <c r="BX36" s="713"/>
      <c r="BY36" s="713"/>
      <c r="BZ36" s="713"/>
      <c r="CA36" s="713"/>
      <c r="CB36" s="714"/>
      <c r="CD36" s="654" t="s">
        <v>336</v>
      </c>
      <c r="CE36" s="655"/>
      <c r="CF36" s="655"/>
      <c r="CG36" s="655"/>
      <c r="CH36" s="655"/>
      <c r="CI36" s="655"/>
      <c r="CJ36" s="655"/>
      <c r="CK36" s="655"/>
      <c r="CL36" s="655"/>
      <c r="CM36" s="655"/>
      <c r="CN36" s="655"/>
      <c r="CO36" s="655"/>
      <c r="CP36" s="655"/>
      <c r="CQ36" s="656"/>
      <c r="CR36" s="657">
        <v>2680073</v>
      </c>
      <c r="CS36" s="658"/>
      <c r="CT36" s="658"/>
      <c r="CU36" s="658"/>
      <c r="CV36" s="658"/>
      <c r="CW36" s="658"/>
      <c r="CX36" s="658"/>
      <c r="CY36" s="659"/>
      <c r="CZ36" s="660">
        <v>9.8000000000000007</v>
      </c>
      <c r="DA36" s="672"/>
      <c r="DB36" s="672"/>
      <c r="DC36" s="673"/>
      <c r="DD36" s="663">
        <v>2381118</v>
      </c>
      <c r="DE36" s="658"/>
      <c r="DF36" s="658"/>
      <c r="DG36" s="658"/>
      <c r="DH36" s="658"/>
      <c r="DI36" s="658"/>
      <c r="DJ36" s="658"/>
      <c r="DK36" s="659"/>
      <c r="DL36" s="663">
        <v>1465678</v>
      </c>
      <c r="DM36" s="658"/>
      <c r="DN36" s="658"/>
      <c r="DO36" s="658"/>
      <c r="DP36" s="658"/>
      <c r="DQ36" s="658"/>
      <c r="DR36" s="658"/>
      <c r="DS36" s="658"/>
      <c r="DT36" s="658"/>
      <c r="DU36" s="658"/>
      <c r="DV36" s="659"/>
      <c r="DW36" s="660">
        <v>9.1</v>
      </c>
      <c r="DX36" s="672"/>
      <c r="DY36" s="672"/>
      <c r="DZ36" s="672"/>
      <c r="EA36" s="672"/>
      <c r="EB36" s="672"/>
      <c r="EC36" s="684"/>
    </row>
    <row r="37" spans="2:133" ht="11.25" customHeight="1" x14ac:dyDescent="0.15">
      <c r="B37" s="654" t="s">
        <v>337</v>
      </c>
      <c r="C37" s="655"/>
      <c r="D37" s="655"/>
      <c r="E37" s="655"/>
      <c r="F37" s="655"/>
      <c r="G37" s="655"/>
      <c r="H37" s="655"/>
      <c r="I37" s="655"/>
      <c r="J37" s="655"/>
      <c r="K37" s="655"/>
      <c r="L37" s="655"/>
      <c r="M37" s="655"/>
      <c r="N37" s="655"/>
      <c r="O37" s="655"/>
      <c r="P37" s="655"/>
      <c r="Q37" s="656"/>
      <c r="R37" s="657">
        <v>320133</v>
      </c>
      <c r="S37" s="658"/>
      <c r="T37" s="658"/>
      <c r="U37" s="658"/>
      <c r="V37" s="658"/>
      <c r="W37" s="658"/>
      <c r="X37" s="658"/>
      <c r="Y37" s="659"/>
      <c r="Z37" s="695">
        <v>1.1000000000000001</v>
      </c>
      <c r="AA37" s="695"/>
      <c r="AB37" s="695"/>
      <c r="AC37" s="695"/>
      <c r="AD37" s="696">
        <v>8535</v>
      </c>
      <c r="AE37" s="696"/>
      <c r="AF37" s="696"/>
      <c r="AG37" s="696"/>
      <c r="AH37" s="696"/>
      <c r="AI37" s="696"/>
      <c r="AJ37" s="696"/>
      <c r="AK37" s="696"/>
      <c r="AL37" s="660">
        <v>0.1</v>
      </c>
      <c r="AM37" s="661"/>
      <c r="AN37" s="661"/>
      <c r="AO37" s="697"/>
      <c r="AQ37" s="690" t="s">
        <v>338</v>
      </c>
      <c r="AR37" s="691"/>
      <c r="AS37" s="691"/>
      <c r="AT37" s="691"/>
      <c r="AU37" s="691"/>
      <c r="AV37" s="691"/>
      <c r="AW37" s="691"/>
      <c r="AX37" s="691"/>
      <c r="AY37" s="692"/>
      <c r="AZ37" s="657">
        <v>430575</v>
      </c>
      <c r="BA37" s="658"/>
      <c r="BB37" s="658"/>
      <c r="BC37" s="658"/>
      <c r="BD37" s="670"/>
      <c r="BE37" s="670"/>
      <c r="BF37" s="693"/>
      <c r="BG37" s="654" t="s">
        <v>339</v>
      </c>
      <c r="BH37" s="655"/>
      <c r="BI37" s="655"/>
      <c r="BJ37" s="655"/>
      <c r="BK37" s="655"/>
      <c r="BL37" s="655"/>
      <c r="BM37" s="655"/>
      <c r="BN37" s="655"/>
      <c r="BO37" s="655"/>
      <c r="BP37" s="655"/>
      <c r="BQ37" s="655"/>
      <c r="BR37" s="655"/>
      <c r="BS37" s="655"/>
      <c r="BT37" s="655"/>
      <c r="BU37" s="656"/>
      <c r="BV37" s="657">
        <v>562474</v>
      </c>
      <c r="BW37" s="658"/>
      <c r="BX37" s="658"/>
      <c r="BY37" s="658"/>
      <c r="BZ37" s="658"/>
      <c r="CA37" s="658"/>
      <c r="CB37" s="694"/>
      <c r="CD37" s="654" t="s">
        <v>340</v>
      </c>
      <c r="CE37" s="655"/>
      <c r="CF37" s="655"/>
      <c r="CG37" s="655"/>
      <c r="CH37" s="655"/>
      <c r="CI37" s="655"/>
      <c r="CJ37" s="655"/>
      <c r="CK37" s="655"/>
      <c r="CL37" s="655"/>
      <c r="CM37" s="655"/>
      <c r="CN37" s="655"/>
      <c r="CO37" s="655"/>
      <c r="CP37" s="655"/>
      <c r="CQ37" s="656"/>
      <c r="CR37" s="657">
        <v>914579</v>
      </c>
      <c r="CS37" s="670"/>
      <c r="CT37" s="670"/>
      <c r="CU37" s="670"/>
      <c r="CV37" s="670"/>
      <c r="CW37" s="670"/>
      <c r="CX37" s="670"/>
      <c r="CY37" s="671"/>
      <c r="CZ37" s="660">
        <v>3.3</v>
      </c>
      <c r="DA37" s="672"/>
      <c r="DB37" s="672"/>
      <c r="DC37" s="673"/>
      <c r="DD37" s="663">
        <v>819041</v>
      </c>
      <c r="DE37" s="670"/>
      <c r="DF37" s="670"/>
      <c r="DG37" s="670"/>
      <c r="DH37" s="670"/>
      <c r="DI37" s="670"/>
      <c r="DJ37" s="670"/>
      <c r="DK37" s="671"/>
      <c r="DL37" s="663">
        <v>805178</v>
      </c>
      <c r="DM37" s="670"/>
      <c r="DN37" s="670"/>
      <c r="DO37" s="670"/>
      <c r="DP37" s="670"/>
      <c r="DQ37" s="670"/>
      <c r="DR37" s="670"/>
      <c r="DS37" s="670"/>
      <c r="DT37" s="670"/>
      <c r="DU37" s="670"/>
      <c r="DV37" s="671"/>
      <c r="DW37" s="660">
        <v>5</v>
      </c>
      <c r="DX37" s="672"/>
      <c r="DY37" s="672"/>
      <c r="DZ37" s="672"/>
      <c r="EA37" s="672"/>
      <c r="EB37" s="672"/>
      <c r="EC37" s="684"/>
    </row>
    <row r="38" spans="2:133" ht="11.25" customHeight="1" x14ac:dyDescent="0.15">
      <c r="B38" s="654" t="s">
        <v>341</v>
      </c>
      <c r="C38" s="655"/>
      <c r="D38" s="655"/>
      <c r="E38" s="655"/>
      <c r="F38" s="655"/>
      <c r="G38" s="655"/>
      <c r="H38" s="655"/>
      <c r="I38" s="655"/>
      <c r="J38" s="655"/>
      <c r="K38" s="655"/>
      <c r="L38" s="655"/>
      <c r="M38" s="655"/>
      <c r="N38" s="655"/>
      <c r="O38" s="655"/>
      <c r="P38" s="655"/>
      <c r="Q38" s="656"/>
      <c r="R38" s="657">
        <v>1477593</v>
      </c>
      <c r="S38" s="658"/>
      <c r="T38" s="658"/>
      <c r="U38" s="658"/>
      <c r="V38" s="658"/>
      <c r="W38" s="658"/>
      <c r="X38" s="658"/>
      <c r="Y38" s="659"/>
      <c r="Z38" s="695">
        <v>5.2</v>
      </c>
      <c r="AA38" s="695"/>
      <c r="AB38" s="695"/>
      <c r="AC38" s="695"/>
      <c r="AD38" s="696" t="s">
        <v>141</v>
      </c>
      <c r="AE38" s="696"/>
      <c r="AF38" s="696"/>
      <c r="AG38" s="696"/>
      <c r="AH38" s="696"/>
      <c r="AI38" s="696"/>
      <c r="AJ38" s="696"/>
      <c r="AK38" s="696"/>
      <c r="AL38" s="660" t="s">
        <v>141</v>
      </c>
      <c r="AM38" s="661"/>
      <c r="AN38" s="661"/>
      <c r="AO38" s="697"/>
      <c r="AQ38" s="690" t="s">
        <v>342</v>
      </c>
      <c r="AR38" s="691"/>
      <c r="AS38" s="691"/>
      <c r="AT38" s="691"/>
      <c r="AU38" s="691"/>
      <c r="AV38" s="691"/>
      <c r="AW38" s="691"/>
      <c r="AX38" s="691"/>
      <c r="AY38" s="692"/>
      <c r="AZ38" s="657">
        <v>33263</v>
      </c>
      <c r="BA38" s="658"/>
      <c r="BB38" s="658"/>
      <c r="BC38" s="658"/>
      <c r="BD38" s="670"/>
      <c r="BE38" s="670"/>
      <c r="BF38" s="693"/>
      <c r="BG38" s="654" t="s">
        <v>343</v>
      </c>
      <c r="BH38" s="655"/>
      <c r="BI38" s="655"/>
      <c r="BJ38" s="655"/>
      <c r="BK38" s="655"/>
      <c r="BL38" s="655"/>
      <c r="BM38" s="655"/>
      <c r="BN38" s="655"/>
      <c r="BO38" s="655"/>
      <c r="BP38" s="655"/>
      <c r="BQ38" s="655"/>
      <c r="BR38" s="655"/>
      <c r="BS38" s="655"/>
      <c r="BT38" s="655"/>
      <c r="BU38" s="656"/>
      <c r="BV38" s="657">
        <v>6737</v>
      </c>
      <c r="BW38" s="658"/>
      <c r="BX38" s="658"/>
      <c r="BY38" s="658"/>
      <c r="BZ38" s="658"/>
      <c r="CA38" s="658"/>
      <c r="CB38" s="694"/>
      <c r="CD38" s="654" t="s">
        <v>344</v>
      </c>
      <c r="CE38" s="655"/>
      <c r="CF38" s="655"/>
      <c r="CG38" s="655"/>
      <c r="CH38" s="655"/>
      <c r="CI38" s="655"/>
      <c r="CJ38" s="655"/>
      <c r="CK38" s="655"/>
      <c r="CL38" s="655"/>
      <c r="CM38" s="655"/>
      <c r="CN38" s="655"/>
      <c r="CO38" s="655"/>
      <c r="CP38" s="655"/>
      <c r="CQ38" s="656"/>
      <c r="CR38" s="657">
        <v>1655375</v>
      </c>
      <c r="CS38" s="658"/>
      <c r="CT38" s="658"/>
      <c r="CU38" s="658"/>
      <c r="CV38" s="658"/>
      <c r="CW38" s="658"/>
      <c r="CX38" s="658"/>
      <c r="CY38" s="659"/>
      <c r="CZ38" s="660">
        <v>6</v>
      </c>
      <c r="DA38" s="672"/>
      <c r="DB38" s="672"/>
      <c r="DC38" s="673"/>
      <c r="DD38" s="663">
        <v>1358801</v>
      </c>
      <c r="DE38" s="658"/>
      <c r="DF38" s="658"/>
      <c r="DG38" s="658"/>
      <c r="DH38" s="658"/>
      <c r="DI38" s="658"/>
      <c r="DJ38" s="658"/>
      <c r="DK38" s="659"/>
      <c r="DL38" s="663">
        <v>1249075</v>
      </c>
      <c r="DM38" s="658"/>
      <c r="DN38" s="658"/>
      <c r="DO38" s="658"/>
      <c r="DP38" s="658"/>
      <c r="DQ38" s="658"/>
      <c r="DR38" s="658"/>
      <c r="DS38" s="658"/>
      <c r="DT38" s="658"/>
      <c r="DU38" s="658"/>
      <c r="DV38" s="659"/>
      <c r="DW38" s="660">
        <v>7.8</v>
      </c>
      <c r="DX38" s="672"/>
      <c r="DY38" s="672"/>
      <c r="DZ38" s="672"/>
      <c r="EA38" s="672"/>
      <c r="EB38" s="672"/>
      <c r="EC38" s="684"/>
    </row>
    <row r="39" spans="2:133" ht="11.25" customHeight="1" x14ac:dyDescent="0.15">
      <c r="B39" s="654" t="s">
        <v>345</v>
      </c>
      <c r="C39" s="655"/>
      <c r="D39" s="655"/>
      <c r="E39" s="655"/>
      <c r="F39" s="655"/>
      <c r="G39" s="655"/>
      <c r="H39" s="655"/>
      <c r="I39" s="655"/>
      <c r="J39" s="655"/>
      <c r="K39" s="655"/>
      <c r="L39" s="655"/>
      <c r="M39" s="655"/>
      <c r="N39" s="655"/>
      <c r="O39" s="655"/>
      <c r="P39" s="655"/>
      <c r="Q39" s="656"/>
      <c r="R39" s="657" t="s">
        <v>141</v>
      </c>
      <c r="S39" s="658"/>
      <c r="T39" s="658"/>
      <c r="U39" s="658"/>
      <c r="V39" s="658"/>
      <c r="W39" s="658"/>
      <c r="X39" s="658"/>
      <c r="Y39" s="659"/>
      <c r="Z39" s="695" t="s">
        <v>141</v>
      </c>
      <c r="AA39" s="695"/>
      <c r="AB39" s="695"/>
      <c r="AC39" s="695"/>
      <c r="AD39" s="696" t="s">
        <v>141</v>
      </c>
      <c r="AE39" s="696"/>
      <c r="AF39" s="696"/>
      <c r="AG39" s="696"/>
      <c r="AH39" s="696"/>
      <c r="AI39" s="696"/>
      <c r="AJ39" s="696"/>
      <c r="AK39" s="696"/>
      <c r="AL39" s="660" t="s">
        <v>141</v>
      </c>
      <c r="AM39" s="661"/>
      <c r="AN39" s="661"/>
      <c r="AO39" s="697"/>
      <c r="AQ39" s="690" t="s">
        <v>346</v>
      </c>
      <c r="AR39" s="691"/>
      <c r="AS39" s="691"/>
      <c r="AT39" s="691"/>
      <c r="AU39" s="691"/>
      <c r="AV39" s="691"/>
      <c r="AW39" s="691"/>
      <c r="AX39" s="691"/>
      <c r="AY39" s="692"/>
      <c r="AZ39" s="657">
        <v>4455</v>
      </c>
      <c r="BA39" s="658"/>
      <c r="BB39" s="658"/>
      <c r="BC39" s="658"/>
      <c r="BD39" s="670"/>
      <c r="BE39" s="670"/>
      <c r="BF39" s="693"/>
      <c r="BG39" s="654" t="s">
        <v>347</v>
      </c>
      <c r="BH39" s="655"/>
      <c r="BI39" s="655"/>
      <c r="BJ39" s="655"/>
      <c r="BK39" s="655"/>
      <c r="BL39" s="655"/>
      <c r="BM39" s="655"/>
      <c r="BN39" s="655"/>
      <c r="BO39" s="655"/>
      <c r="BP39" s="655"/>
      <c r="BQ39" s="655"/>
      <c r="BR39" s="655"/>
      <c r="BS39" s="655"/>
      <c r="BT39" s="655"/>
      <c r="BU39" s="656"/>
      <c r="BV39" s="657">
        <v>10578</v>
      </c>
      <c r="BW39" s="658"/>
      <c r="BX39" s="658"/>
      <c r="BY39" s="658"/>
      <c r="BZ39" s="658"/>
      <c r="CA39" s="658"/>
      <c r="CB39" s="694"/>
      <c r="CD39" s="654" t="s">
        <v>348</v>
      </c>
      <c r="CE39" s="655"/>
      <c r="CF39" s="655"/>
      <c r="CG39" s="655"/>
      <c r="CH39" s="655"/>
      <c r="CI39" s="655"/>
      <c r="CJ39" s="655"/>
      <c r="CK39" s="655"/>
      <c r="CL39" s="655"/>
      <c r="CM39" s="655"/>
      <c r="CN39" s="655"/>
      <c r="CO39" s="655"/>
      <c r="CP39" s="655"/>
      <c r="CQ39" s="656"/>
      <c r="CR39" s="657">
        <v>572851</v>
      </c>
      <c r="CS39" s="670"/>
      <c r="CT39" s="670"/>
      <c r="CU39" s="670"/>
      <c r="CV39" s="670"/>
      <c r="CW39" s="670"/>
      <c r="CX39" s="670"/>
      <c r="CY39" s="671"/>
      <c r="CZ39" s="660">
        <v>2.1</v>
      </c>
      <c r="DA39" s="672"/>
      <c r="DB39" s="672"/>
      <c r="DC39" s="673"/>
      <c r="DD39" s="663">
        <v>354502</v>
      </c>
      <c r="DE39" s="670"/>
      <c r="DF39" s="670"/>
      <c r="DG39" s="670"/>
      <c r="DH39" s="670"/>
      <c r="DI39" s="670"/>
      <c r="DJ39" s="670"/>
      <c r="DK39" s="671"/>
      <c r="DL39" s="663" t="s">
        <v>141</v>
      </c>
      <c r="DM39" s="670"/>
      <c r="DN39" s="670"/>
      <c r="DO39" s="670"/>
      <c r="DP39" s="670"/>
      <c r="DQ39" s="670"/>
      <c r="DR39" s="670"/>
      <c r="DS39" s="670"/>
      <c r="DT39" s="670"/>
      <c r="DU39" s="670"/>
      <c r="DV39" s="671"/>
      <c r="DW39" s="660" t="s">
        <v>251</v>
      </c>
      <c r="DX39" s="672"/>
      <c r="DY39" s="672"/>
      <c r="DZ39" s="672"/>
      <c r="EA39" s="672"/>
      <c r="EB39" s="672"/>
      <c r="EC39" s="684"/>
    </row>
    <row r="40" spans="2:133" ht="11.25" customHeight="1" x14ac:dyDescent="0.15">
      <c r="B40" s="654" t="s">
        <v>349</v>
      </c>
      <c r="C40" s="655"/>
      <c r="D40" s="655"/>
      <c r="E40" s="655"/>
      <c r="F40" s="655"/>
      <c r="G40" s="655"/>
      <c r="H40" s="655"/>
      <c r="I40" s="655"/>
      <c r="J40" s="655"/>
      <c r="K40" s="655"/>
      <c r="L40" s="655"/>
      <c r="M40" s="655"/>
      <c r="N40" s="655"/>
      <c r="O40" s="655"/>
      <c r="P40" s="655"/>
      <c r="Q40" s="656"/>
      <c r="R40" s="657">
        <v>107193</v>
      </c>
      <c r="S40" s="658"/>
      <c r="T40" s="658"/>
      <c r="U40" s="658"/>
      <c r="V40" s="658"/>
      <c r="W40" s="658"/>
      <c r="X40" s="658"/>
      <c r="Y40" s="659"/>
      <c r="Z40" s="695">
        <v>0.4</v>
      </c>
      <c r="AA40" s="695"/>
      <c r="AB40" s="695"/>
      <c r="AC40" s="695"/>
      <c r="AD40" s="696" t="s">
        <v>141</v>
      </c>
      <c r="AE40" s="696"/>
      <c r="AF40" s="696"/>
      <c r="AG40" s="696"/>
      <c r="AH40" s="696"/>
      <c r="AI40" s="696"/>
      <c r="AJ40" s="696"/>
      <c r="AK40" s="696"/>
      <c r="AL40" s="660" t="s">
        <v>141</v>
      </c>
      <c r="AM40" s="661"/>
      <c r="AN40" s="661"/>
      <c r="AO40" s="697"/>
      <c r="AQ40" s="690" t="s">
        <v>350</v>
      </c>
      <c r="AR40" s="691"/>
      <c r="AS40" s="691"/>
      <c r="AT40" s="691"/>
      <c r="AU40" s="691"/>
      <c r="AV40" s="691"/>
      <c r="AW40" s="691"/>
      <c r="AX40" s="691"/>
      <c r="AY40" s="692"/>
      <c r="AZ40" s="657" t="s">
        <v>141</v>
      </c>
      <c r="BA40" s="658"/>
      <c r="BB40" s="658"/>
      <c r="BC40" s="658"/>
      <c r="BD40" s="670"/>
      <c r="BE40" s="670"/>
      <c r="BF40" s="693"/>
      <c r="BG40" s="698" t="s">
        <v>351</v>
      </c>
      <c r="BH40" s="699"/>
      <c r="BI40" s="699"/>
      <c r="BJ40" s="699"/>
      <c r="BK40" s="699"/>
      <c r="BL40" s="223"/>
      <c r="BM40" s="655" t="s">
        <v>352</v>
      </c>
      <c r="BN40" s="655"/>
      <c r="BO40" s="655"/>
      <c r="BP40" s="655"/>
      <c r="BQ40" s="655"/>
      <c r="BR40" s="655"/>
      <c r="BS40" s="655"/>
      <c r="BT40" s="655"/>
      <c r="BU40" s="656"/>
      <c r="BV40" s="657">
        <v>103</v>
      </c>
      <c r="BW40" s="658"/>
      <c r="BX40" s="658"/>
      <c r="BY40" s="658"/>
      <c r="BZ40" s="658"/>
      <c r="CA40" s="658"/>
      <c r="CB40" s="694"/>
      <c r="CD40" s="654" t="s">
        <v>353</v>
      </c>
      <c r="CE40" s="655"/>
      <c r="CF40" s="655"/>
      <c r="CG40" s="655"/>
      <c r="CH40" s="655"/>
      <c r="CI40" s="655"/>
      <c r="CJ40" s="655"/>
      <c r="CK40" s="655"/>
      <c r="CL40" s="655"/>
      <c r="CM40" s="655"/>
      <c r="CN40" s="655"/>
      <c r="CO40" s="655"/>
      <c r="CP40" s="655"/>
      <c r="CQ40" s="656"/>
      <c r="CR40" s="657">
        <v>151155</v>
      </c>
      <c r="CS40" s="658"/>
      <c r="CT40" s="658"/>
      <c r="CU40" s="658"/>
      <c r="CV40" s="658"/>
      <c r="CW40" s="658"/>
      <c r="CX40" s="658"/>
      <c r="CY40" s="659"/>
      <c r="CZ40" s="660">
        <v>0.6</v>
      </c>
      <c r="DA40" s="672"/>
      <c r="DB40" s="672"/>
      <c r="DC40" s="673"/>
      <c r="DD40" s="663">
        <v>149655</v>
      </c>
      <c r="DE40" s="658"/>
      <c r="DF40" s="658"/>
      <c r="DG40" s="658"/>
      <c r="DH40" s="658"/>
      <c r="DI40" s="658"/>
      <c r="DJ40" s="658"/>
      <c r="DK40" s="659"/>
      <c r="DL40" s="663" t="s">
        <v>141</v>
      </c>
      <c r="DM40" s="658"/>
      <c r="DN40" s="658"/>
      <c r="DO40" s="658"/>
      <c r="DP40" s="658"/>
      <c r="DQ40" s="658"/>
      <c r="DR40" s="658"/>
      <c r="DS40" s="658"/>
      <c r="DT40" s="658"/>
      <c r="DU40" s="658"/>
      <c r="DV40" s="659"/>
      <c r="DW40" s="660" t="s">
        <v>251</v>
      </c>
      <c r="DX40" s="672"/>
      <c r="DY40" s="672"/>
      <c r="DZ40" s="672"/>
      <c r="EA40" s="672"/>
      <c r="EB40" s="672"/>
      <c r="EC40" s="684"/>
    </row>
    <row r="41" spans="2:133" ht="11.25" customHeight="1" x14ac:dyDescent="0.15">
      <c r="B41" s="638" t="s">
        <v>354</v>
      </c>
      <c r="C41" s="639"/>
      <c r="D41" s="639"/>
      <c r="E41" s="639"/>
      <c r="F41" s="639"/>
      <c r="G41" s="639"/>
      <c r="H41" s="639"/>
      <c r="I41" s="639"/>
      <c r="J41" s="639"/>
      <c r="K41" s="639"/>
      <c r="L41" s="639"/>
      <c r="M41" s="639"/>
      <c r="N41" s="639"/>
      <c r="O41" s="639"/>
      <c r="P41" s="639"/>
      <c r="Q41" s="640"/>
      <c r="R41" s="641">
        <v>28222618</v>
      </c>
      <c r="S41" s="682"/>
      <c r="T41" s="682"/>
      <c r="U41" s="682"/>
      <c r="V41" s="682"/>
      <c r="W41" s="682"/>
      <c r="X41" s="682"/>
      <c r="Y41" s="685"/>
      <c r="Z41" s="686">
        <v>100</v>
      </c>
      <c r="AA41" s="686"/>
      <c r="AB41" s="686"/>
      <c r="AC41" s="686"/>
      <c r="AD41" s="687">
        <v>15962818</v>
      </c>
      <c r="AE41" s="687"/>
      <c r="AF41" s="687"/>
      <c r="AG41" s="687"/>
      <c r="AH41" s="687"/>
      <c r="AI41" s="687"/>
      <c r="AJ41" s="687"/>
      <c r="AK41" s="687"/>
      <c r="AL41" s="644">
        <v>100</v>
      </c>
      <c r="AM41" s="688"/>
      <c r="AN41" s="688"/>
      <c r="AO41" s="689"/>
      <c r="AQ41" s="690" t="s">
        <v>355</v>
      </c>
      <c r="AR41" s="691"/>
      <c r="AS41" s="691"/>
      <c r="AT41" s="691"/>
      <c r="AU41" s="691"/>
      <c r="AV41" s="691"/>
      <c r="AW41" s="691"/>
      <c r="AX41" s="691"/>
      <c r="AY41" s="692"/>
      <c r="AZ41" s="657">
        <v>389892</v>
      </c>
      <c r="BA41" s="658"/>
      <c r="BB41" s="658"/>
      <c r="BC41" s="658"/>
      <c r="BD41" s="670"/>
      <c r="BE41" s="670"/>
      <c r="BF41" s="693"/>
      <c r="BG41" s="698"/>
      <c r="BH41" s="699"/>
      <c r="BI41" s="699"/>
      <c r="BJ41" s="699"/>
      <c r="BK41" s="699"/>
      <c r="BL41" s="223"/>
      <c r="BM41" s="655" t="s">
        <v>356</v>
      </c>
      <c r="BN41" s="655"/>
      <c r="BO41" s="655"/>
      <c r="BP41" s="655"/>
      <c r="BQ41" s="655"/>
      <c r="BR41" s="655"/>
      <c r="BS41" s="655"/>
      <c r="BT41" s="655"/>
      <c r="BU41" s="656"/>
      <c r="BV41" s="657" t="s">
        <v>357</v>
      </c>
      <c r="BW41" s="658"/>
      <c r="BX41" s="658"/>
      <c r="BY41" s="658"/>
      <c r="BZ41" s="658"/>
      <c r="CA41" s="658"/>
      <c r="CB41" s="694"/>
      <c r="CD41" s="654" t="s">
        <v>358</v>
      </c>
      <c r="CE41" s="655"/>
      <c r="CF41" s="655"/>
      <c r="CG41" s="655"/>
      <c r="CH41" s="655"/>
      <c r="CI41" s="655"/>
      <c r="CJ41" s="655"/>
      <c r="CK41" s="655"/>
      <c r="CL41" s="655"/>
      <c r="CM41" s="655"/>
      <c r="CN41" s="655"/>
      <c r="CO41" s="655"/>
      <c r="CP41" s="655"/>
      <c r="CQ41" s="656"/>
      <c r="CR41" s="657" t="s">
        <v>141</v>
      </c>
      <c r="CS41" s="670"/>
      <c r="CT41" s="670"/>
      <c r="CU41" s="670"/>
      <c r="CV41" s="670"/>
      <c r="CW41" s="670"/>
      <c r="CX41" s="670"/>
      <c r="CY41" s="671"/>
      <c r="CZ41" s="660" t="s">
        <v>357</v>
      </c>
      <c r="DA41" s="672"/>
      <c r="DB41" s="672"/>
      <c r="DC41" s="673"/>
      <c r="DD41" s="663" t="s">
        <v>357</v>
      </c>
      <c r="DE41" s="670"/>
      <c r="DF41" s="670"/>
      <c r="DG41" s="670"/>
      <c r="DH41" s="670"/>
      <c r="DI41" s="670"/>
      <c r="DJ41" s="670"/>
      <c r="DK41" s="671"/>
      <c r="DL41" s="664"/>
      <c r="DM41" s="665"/>
      <c r="DN41" s="665"/>
      <c r="DO41" s="665"/>
      <c r="DP41" s="665"/>
      <c r="DQ41" s="665"/>
      <c r="DR41" s="665"/>
      <c r="DS41" s="665"/>
      <c r="DT41" s="665"/>
      <c r="DU41" s="665"/>
      <c r="DV41" s="666"/>
      <c r="DW41" s="667"/>
      <c r="DX41" s="668"/>
      <c r="DY41" s="668"/>
      <c r="DZ41" s="668"/>
      <c r="EA41" s="668"/>
      <c r="EB41" s="668"/>
      <c r="EC41" s="669"/>
    </row>
    <row r="42" spans="2:133" ht="11.25" customHeight="1" x14ac:dyDescent="0.15">
      <c r="AQ42" s="702" t="s">
        <v>359</v>
      </c>
      <c r="AR42" s="703"/>
      <c r="AS42" s="703"/>
      <c r="AT42" s="703"/>
      <c r="AU42" s="703"/>
      <c r="AV42" s="703"/>
      <c r="AW42" s="703"/>
      <c r="AX42" s="703"/>
      <c r="AY42" s="704"/>
      <c r="AZ42" s="641">
        <v>1228605</v>
      </c>
      <c r="BA42" s="682"/>
      <c r="BB42" s="682"/>
      <c r="BC42" s="682"/>
      <c r="BD42" s="642"/>
      <c r="BE42" s="642"/>
      <c r="BF42" s="705"/>
      <c r="BG42" s="700"/>
      <c r="BH42" s="701"/>
      <c r="BI42" s="701"/>
      <c r="BJ42" s="701"/>
      <c r="BK42" s="701"/>
      <c r="BL42" s="224"/>
      <c r="BM42" s="639" t="s">
        <v>360</v>
      </c>
      <c r="BN42" s="639"/>
      <c r="BO42" s="639"/>
      <c r="BP42" s="639"/>
      <c r="BQ42" s="639"/>
      <c r="BR42" s="639"/>
      <c r="BS42" s="639"/>
      <c r="BT42" s="639"/>
      <c r="BU42" s="640"/>
      <c r="BV42" s="641">
        <v>347</v>
      </c>
      <c r="BW42" s="682"/>
      <c r="BX42" s="682"/>
      <c r="BY42" s="682"/>
      <c r="BZ42" s="682"/>
      <c r="CA42" s="682"/>
      <c r="CB42" s="683"/>
      <c r="CD42" s="654" t="s">
        <v>361</v>
      </c>
      <c r="CE42" s="655"/>
      <c r="CF42" s="655"/>
      <c r="CG42" s="655"/>
      <c r="CH42" s="655"/>
      <c r="CI42" s="655"/>
      <c r="CJ42" s="655"/>
      <c r="CK42" s="655"/>
      <c r="CL42" s="655"/>
      <c r="CM42" s="655"/>
      <c r="CN42" s="655"/>
      <c r="CO42" s="655"/>
      <c r="CP42" s="655"/>
      <c r="CQ42" s="656"/>
      <c r="CR42" s="657">
        <v>2506745</v>
      </c>
      <c r="CS42" s="670"/>
      <c r="CT42" s="670"/>
      <c r="CU42" s="670"/>
      <c r="CV42" s="670"/>
      <c r="CW42" s="670"/>
      <c r="CX42" s="670"/>
      <c r="CY42" s="671"/>
      <c r="CZ42" s="660">
        <v>9.1999999999999993</v>
      </c>
      <c r="DA42" s="672"/>
      <c r="DB42" s="672"/>
      <c r="DC42" s="673"/>
      <c r="DD42" s="663">
        <v>578025</v>
      </c>
      <c r="DE42" s="670"/>
      <c r="DF42" s="670"/>
      <c r="DG42" s="670"/>
      <c r="DH42" s="670"/>
      <c r="DI42" s="670"/>
      <c r="DJ42" s="670"/>
      <c r="DK42" s="671"/>
      <c r="DL42" s="664"/>
      <c r="DM42" s="665"/>
      <c r="DN42" s="665"/>
      <c r="DO42" s="665"/>
      <c r="DP42" s="665"/>
      <c r="DQ42" s="665"/>
      <c r="DR42" s="665"/>
      <c r="DS42" s="665"/>
      <c r="DT42" s="665"/>
      <c r="DU42" s="665"/>
      <c r="DV42" s="666"/>
      <c r="DW42" s="667"/>
      <c r="DX42" s="668"/>
      <c r="DY42" s="668"/>
      <c r="DZ42" s="668"/>
      <c r="EA42" s="668"/>
      <c r="EB42" s="668"/>
      <c r="EC42" s="669"/>
    </row>
    <row r="43" spans="2:133" ht="11.25" customHeight="1" x14ac:dyDescent="0.15">
      <c r="B43" s="214" t="s">
        <v>362</v>
      </c>
      <c r="CD43" s="654" t="s">
        <v>363</v>
      </c>
      <c r="CE43" s="655"/>
      <c r="CF43" s="655"/>
      <c r="CG43" s="655"/>
      <c r="CH43" s="655"/>
      <c r="CI43" s="655"/>
      <c r="CJ43" s="655"/>
      <c r="CK43" s="655"/>
      <c r="CL43" s="655"/>
      <c r="CM43" s="655"/>
      <c r="CN43" s="655"/>
      <c r="CO43" s="655"/>
      <c r="CP43" s="655"/>
      <c r="CQ43" s="656"/>
      <c r="CR43" s="657">
        <v>159255</v>
      </c>
      <c r="CS43" s="670"/>
      <c r="CT43" s="670"/>
      <c r="CU43" s="670"/>
      <c r="CV43" s="670"/>
      <c r="CW43" s="670"/>
      <c r="CX43" s="670"/>
      <c r="CY43" s="671"/>
      <c r="CZ43" s="660">
        <v>0.6</v>
      </c>
      <c r="DA43" s="672"/>
      <c r="DB43" s="672"/>
      <c r="DC43" s="673"/>
      <c r="DD43" s="663">
        <v>159255</v>
      </c>
      <c r="DE43" s="670"/>
      <c r="DF43" s="670"/>
      <c r="DG43" s="670"/>
      <c r="DH43" s="670"/>
      <c r="DI43" s="670"/>
      <c r="DJ43" s="670"/>
      <c r="DK43" s="671"/>
      <c r="DL43" s="664"/>
      <c r="DM43" s="665"/>
      <c r="DN43" s="665"/>
      <c r="DO43" s="665"/>
      <c r="DP43" s="665"/>
      <c r="DQ43" s="665"/>
      <c r="DR43" s="665"/>
      <c r="DS43" s="665"/>
      <c r="DT43" s="665"/>
      <c r="DU43" s="665"/>
      <c r="DV43" s="666"/>
      <c r="DW43" s="667"/>
      <c r="DX43" s="668"/>
      <c r="DY43" s="668"/>
      <c r="DZ43" s="668"/>
      <c r="EA43" s="668"/>
      <c r="EB43" s="668"/>
      <c r="EC43" s="669"/>
    </row>
    <row r="44" spans="2:133" ht="11.25" customHeight="1" x14ac:dyDescent="0.15">
      <c r="B44" s="674" t="s">
        <v>364</v>
      </c>
      <c r="C44" s="674"/>
      <c r="D44" s="674"/>
      <c r="E44" s="674"/>
      <c r="F44" s="674"/>
      <c r="G44" s="674"/>
      <c r="H44" s="674"/>
      <c r="I44" s="674"/>
      <c r="J44" s="674"/>
      <c r="K44" s="674"/>
      <c r="L44" s="674"/>
      <c r="M44" s="674"/>
      <c r="N44" s="674"/>
      <c r="O44" s="674"/>
      <c r="P44" s="674"/>
      <c r="Q44" s="674"/>
      <c r="R44" s="674"/>
      <c r="S44" s="674"/>
      <c r="T44" s="674"/>
      <c r="U44" s="674"/>
      <c r="V44" s="674"/>
      <c r="W44" s="674"/>
      <c r="X44" s="674"/>
      <c r="Y44" s="674"/>
      <c r="Z44" s="674"/>
      <c r="AA44" s="674"/>
      <c r="AB44" s="674"/>
      <c r="AC44" s="674"/>
      <c r="AD44" s="674"/>
      <c r="AE44" s="674"/>
      <c r="AF44" s="674"/>
      <c r="AG44" s="674"/>
      <c r="AH44" s="674"/>
      <c r="AI44" s="674"/>
      <c r="AJ44" s="674"/>
      <c r="AK44" s="674"/>
      <c r="AL44" s="674"/>
      <c r="AM44" s="674"/>
      <c r="AN44" s="674"/>
      <c r="AO44" s="674"/>
      <c r="AP44" s="674"/>
      <c r="AQ44" s="674"/>
      <c r="AR44" s="674"/>
      <c r="AS44" s="674"/>
      <c r="AT44" s="674"/>
      <c r="AU44" s="674"/>
      <c r="AV44" s="674"/>
      <c r="AW44" s="674"/>
      <c r="AX44" s="674"/>
      <c r="AY44" s="674"/>
      <c r="AZ44" s="674"/>
      <c r="BA44" s="674"/>
      <c r="BB44" s="674"/>
      <c r="BC44" s="674"/>
      <c r="BD44" s="674"/>
      <c r="BE44" s="674"/>
      <c r="BF44" s="674"/>
      <c r="BG44" s="674"/>
      <c r="BH44" s="674"/>
      <c r="BI44" s="674"/>
      <c r="BJ44" s="674"/>
      <c r="BK44" s="674"/>
      <c r="BL44" s="674"/>
      <c r="BM44" s="674"/>
      <c r="BN44" s="674"/>
      <c r="BO44" s="674"/>
      <c r="BP44" s="674"/>
      <c r="BQ44" s="674"/>
      <c r="BR44" s="674"/>
      <c r="BS44" s="674"/>
      <c r="BT44" s="674"/>
      <c r="BU44" s="674"/>
      <c r="BV44" s="674"/>
      <c r="BW44" s="674"/>
      <c r="BX44" s="674"/>
      <c r="BY44" s="674"/>
      <c r="BZ44" s="674"/>
      <c r="CA44" s="674"/>
      <c r="CB44" s="674"/>
      <c r="CC44" s="675"/>
      <c r="CD44" s="676" t="s">
        <v>311</v>
      </c>
      <c r="CE44" s="677"/>
      <c r="CF44" s="654" t="s">
        <v>365</v>
      </c>
      <c r="CG44" s="655"/>
      <c r="CH44" s="655"/>
      <c r="CI44" s="655"/>
      <c r="CJ44" s="655"/>
      <c r="CK44" s="655"/>
      <c r="CL44" s="655"/>
      <c r="CM44" s="655"/>
      <c r="CN44" s="655"/>
      <c r="CO44" s="655"/>
      <c r="CP44" s="655"/>
      <c r="CQ44" s="656"/>
      <c r="CR44" s="657">
        <v>2506745</v>
      </c>
      <c r="CS44" s="658"/>
      <c r="CT44" s="658"/>
      <c r="CU44" s="658"/>
      <c r="CV44" s="658"/>
      <c r="CW44" s="658"/>
      <c r="CX44" s="658"/>
      <c r="CY44" s="659"/>
      <c r="CZ44" s="660">
        <v>9.1999999999999993</v>
      </c>
      <c r="DA44" s="661"/>
      <c r="DB44" s="661"/>
      <c r="DC44" s="662"/>
      <c r="DD44" s="663">
        <v>578025</v>
      </c>
      <c r="DE44" s="658"/>
      <c r="DF44" s="658"/>
      <c r="DG44" s="658"/>
      <c r="DH44" s="658"/>
      <c r="DI44" s="658"/>
      <c r="DJ44" s="658"/>
      <c r="DK44" s="659"/>
      <c r="DL44" s="664"/>
      <c r="DM44" s="665"/>
      <c r="DN44" s="665"/>
      <c r="DO44" s="665"/>
      <c r="DP44" s="665"/>
      <c r="DQ44" s="665"/>
      <c r="DR44" s="665"/>
      <c r="DS44" s="665"/>
      <c r="DT44" s="665"/>
      <c r="DU44" s="665"/>
      <c r="DV44" s="666"/>
      <c r="DW44" s="667"/>
      <c r="DX44" s="668"/>
      <c r="DY44" s="668"/>
      <c r="DZ44" s="668"/>
      <c r="EA44" s="668"/>
      <c r="EB44" s="668"/>
      <c r="EC44" s="669"/>
    </row>
    <row r="45" spans="2:133" ht="11.25" customHeight="1" x14ac:dyDescent="0.15">
      <c r="B45" s="674" t="s">
        <v>366</v>
      </c>
      <c r="C45" s="674"/>
      <c r="D45" s="674"/>
      <c r="E45" s="674"/>
      <c r="F45" s="674"/>
      <c r="G45" s="674"/>
      <c r="H45" s="674"/>
      <c r="I45" s="674"/>
      <c r="J45" s="674"/>
      <c r="K45" s="674"/>
      <c r="L45" s="674"/>
      <c r="M45" s="674"/>
      <c r="N45" s="674"/>
      <c r="O45" s="674"/>
      <c r="P45" s="674"/>
      <c r="Q45" s="674"/>
      <c r="R45" s="674"/>
      <c r="S45" s="674"/>
      <c r="T45" s="674"/>
      <c r="U45" s="674"/>
      <c r="V45" s="674"/>
      <c r="W45" s="674"/>
      <c r="X45" s="674"/>
      <c r="Y45" s="674"/>
      <c r="Z45" s="674"/>
      <c r="AA45" s="674"/>
      <c r="AB45" s="674"/>
      <c r="AC45" s="674"/>
      <c r="AD45" s="674"/>
      <c r="AE45" s="674"/>
      <c r="AF45" s="674"/>
      <c r="AG45" s="674"/>
      <c r="AH45" s="674"/>
      <c r="AI45" s="674"/>
      <c r="AJ45" s="674"/>
      <c r="AK45" s="674"/>
      <c r="AL45" s="674"/>
      <c r="AM45" s="674"/>
      <c r="AN45" s="674"/>
      <c r="AO45" s="674"/>
      <c r="AP45" s="674"/>
      <c r="AQ45" s="674"/>
      <c r="AR45" s="674"/>
      <c r="AS45" s="674"/>
      <c r="AT45" s="674"/>
      <c r="AU45" s="674"/>
      <c r="AV45" s="674"/>
      <c r="AW45" s="674"/>
      <c r="AX45" s="674"/>
      <c r="AY45" s="674"/>
      <c r="AZ45" s="674"/>
      <c r="BA45" s="674"/>
      <c r="BB45" s="674"/>
      <c r="BC45" s="674"/>
      <c r="BD45" s="674"/>
      <c r="BE45" s="674"/>
      <c r="BF45" s="674"/>
      <c r="BG45" s="674"/>
      <c r="BH45" s="674"/>
      <c r="BI45" s="674"/>
      <c r="BJ45" s="674"/>
      <c r="BK45" s="674"/>
      <c r="BL45" s="674"/>
      <c r="BM45" s="674"/>
      <c r="BN45" s="674"/>
      <c r="BO45" s="674"/>
      <c r="BP45" s="674"/>
      <c r="BQ45" s="674"/>
      <c r="BR45" s="674"/>
      <c r="BS45" s="674"/>
      <c r="BT45" s="674"/>
      <c r="BU45" s="674"/>
      <c r="BV45" s="674"/>
      <c r="BW45" s="674"/>
      <c r="BX45" s="674"/>
      <c r="BY45" s="674"/>
      <c r="BZ45" s="674"/>
      <c r="CA45" s="674"/>
      <c r="CB45" s="674"/>
      <c r="CC45" s="675"/>
      <c r="CD45" s="678"/>
      <c r="CE45" s="679"/>
      <c r="CF45" s="654" t="s">
        <v>367</v>
      </c>
      <c r="CG45" s="655"/>
      <c r="CH45" s="655"/>
      <c r="CI45" s="655"/>
      <c r="CJ45" s="655"/>
      <c r="CK45" s="655"/>
      <c r="CL45" s="655"/>
      <c r="CM45" s="655"/>
      <c r="CN45" s="655"/>
      <c r="CO45" s="655"/>
      <c r="CP45" s="655"/>
      <c r="CQ45" s="656"/>
      <c r="CR45" s="657">
        <v>966830</v>
      </c>
      <c r="CS45" s="670"/>
      <c r="CT45" s="670"/>
      <c r="CU45" s="670"/>
      <c r="CV45" s="670"/>
      <c r="CW45" s="670"/>
      <c r="CX45" s="670"/>
      <c r="CY45" s="671"/>
      <c r="CZ45" s="660">
        <v>3.5</v>
      </c>
      <c r="DA45" s="672"/>
      <c r="DB45" s="672"/>
      <c r="DC45" s="673"/>
      <c r="DD45" s="663">
        <v>80652</v>
      </c>
      <c r="DE45" s="670"/>
      <c r="DF45" s="670"/>
      <c r="DG45" s="670"/>
      <c r="DH45" s="670"/>
      <c r="DI45" s="670"/>
      <c r="DJ45" s="670"/>
      <c r="DK45" s="671"/>
      <c r="DL45" s="664"/>
      <c r="DM45" s="665"/>
      <c r="DN45" s="665"/>
      <c r="DO45" s="665"/>
      <c r="DP45" s="665"/>
      <c r="DQ45" s="665"/>
      <c r="DR45" s="665"/>
      <c r="DS45" s="665"/>
      <c r="DT45" s="665"/>
      <c r="DU45" s="665"/>
      <c r="DV45" s="666"/>
      <c r="DW45" s="667"/>
      <c r="DX45" s="668"/>
      <c r="DY45" s="668"/>
      <c r="DZ45" s="668"/>
      <c r="EA45" s="668"/>
      <c r="EB45" s="668"/>
      <c r="EC45" s="669"/>
    </row>
    <row r="46" spans="2:133" ht="11.25" customHeight="1" x14ac:dyDescent="0.15">
      <c r="B46" s="225"/>
      <c r="CD46" s="678"/>
      <c r="CE46" s="679"/>
      <c r="CF46" s="654" t="s">
        <v>368</v>
      </c>
      <c r="CG46" s="655"/>
      <c r="CH46" s="655"/>
      <c r="CI46" s="655"/>
      <c r="CJ46" s="655"/>
      <c r="CK46" s="655"/>
      <c r="CL46" s="655"/>
      <c r="CM46" s="655"/>
      <c r="CN46" s="655"/>
      <c r="CO46" s="655"/>
      <c r="CP46" s="655"/>
      <c r="CQ46" s="656"/>
      <c r="CR46" s="657">
        <v>1508079</v>
      </c>
      <c r="CS46" s="658"/>
      <c r="CT46" s="658"/>
      <c r="CU46" s="658"/>
      <c r="CV46" s="658"/>
      <c r="CW46" s="658"/>
      <c r="CX46" s="658"/>
      <c r="CY46" s="659"/>
      <c r="CZ46" s="660">
        <v>5.5</v>
      </c>
      <c r="DA46" s="661"/>
      <c r="DB46" s="661"/>
      <c r="DC46" s="662"/>
      <c r="DD46" s="663">
        <v>494437</v>
      </c>
      <c r="DE46" s="658"/>
      <c r="DF46" s="658"/>
      <c r="DG46" s="658"/>
      <c r="DH46" s="658"/>
      <c r="DI46" s="658"/>
      <c r="DJ46" s="658"/>
      <c r="DK46" s="659"/>
      <c r="DL46" s="664"/>
      <c r="DM46" s="665"/>
      <c r="DN46" s="665"/>
      <c r="DO46" s="665"/>
      <c r="DP46" s="665"/>
      <c r="DQ46" s="665"/>
      <c r="DR46" s="665"/>
      <c r="DS46" s="665"/>
      <c r="DT46" s="665"/>
      <c r="DU46" s="665"/>
      <c r="DV46" s="666"/>
      <c r="DW46" s="667"/>
      <c r="DX46" s="668"/>
      <c r="DY46" s="668"/>
      <c r="DZ46" s="668"/>
      <c r="EA46" s="668"/>
      <c r="EB46" s="668"/>
      <c r="EC46" s="669"/>
    </row>
    <row r="47" spans="2:133" ht="11.25" customHeight="1" x14ac:dyDescent="0.15">
      <c r="B47" s="225"/>
      <c r="CD47" s="678"/>
      <c r="CE47" s="679"/>
      <c r="CF47" s="654" t="s">
        <v>369</v>
      </c>
      <c r="CG47" s="655"/>
      <c r="CH47" s="655"/>
      <c r="CI47" s="655"/>
      <c r="CJ47" s="655"/>
      <c r="CK47" s="655"/>
      <c r="CL47" s="655"/>
      <c r="CM47" s="655"/>
      <c r="CN47" s="655"/>
      <c r="CO47" s="655"/>
      <c r="CP47" s="655"/>
      <c r="CQ47" s="656"/>
      <c r="CR47" s="657" t="s">
        <v>357</v>
      </c>
      <c r="CS47" s="670"/>
      <c r="CT47" s="670"/>
      <c r="CU47" s="670"/>
      <c r="CV47" s="670"/>
      <c r="CW47" s="670"/>
      <c r="CX47" s="670"/>
      <c r="CY47" s="671"/>
      <c r="CZ47" s="660" t="s">
        <v>357</v>
      </c>
      <c r="DA47" s="672"/>
      <c r="DB47" s="672"/>
      <c r="DC47" s="673"/>
      <c r="DD47" s="663" t="s">
        <v>141</v>
      </c>
      <c r="DE47" s="670"/>
      <c r="DF47" s="670"/>
      <c r="DG47" s="670"/>
      <c r="DH47" s="670"/>
      <c r="DI47" s="670"/>
      <c r="DJ47" s="670"/>
      <c r="DK47" s="671"/>
      <c r="DL47" s="664"/>
      <c r="DM47" s="665"/>
      <c r="DN47" s="665"/>
      <c r="DO47" s="665"/>
      <c r="DP47" s="665"/>
      <c r="DQ47" s="665"/>
      <c r="DR47" s="665"/>
      <c r="DS47" s="665"/>
      <c r="DT47" s="665"/>
      <c r="DU47" s="665"/>
      <c r="DV47" s="666"/>
      <c r="DW47" s="667"/>
      <c r="DX47" s="668"/>
      <c r="DY47" s="668"/>
      <c r="DZ47" s="668"/>
      <c r="EA47" s="668"/>
      <c r="EB47" s="668"/>
      <c r="EC47" s="669"/>
    </row>
    <row r="48" spans="2:133" x14ac:dyDescent="0.15">
      <c r="B48" s="225"/>
      <c r="CD48" s="680"/>
      <c r="CE48" s="681"/>
      <c r="CF48" s="654" t="s">
        <v>370</v>
      </c>
      <c r="CG48" s="655"/>
      <c r="CH48" s="655"/>
      <c r="CI48" s="655"/>
      <c r="CJ48" s="655"/>
      <c r="CK48" s="655"/>
      <c r="CL48" s="655"/>
      <c r="CM48" s="655"/>
      <c r="CN48" s="655"/>
      <c r="CO48" s="655"/>
      <c r="CP48" s="655"/>
      <c r="CQ48" s="656"/>
      <c r="CR48" s="657" t="s">
        <v>357</v>
      </c>
      <c r="CS48" s="658"/>
      <c r="CT48" s="658"/>
      <c r="CU48" s="658"/>
      <c r="CV48" s="658"/>
      <c r="CW48" s="658"/>
      <c r="CX48" s="658"/>
      <c r="CY48" s="659"/>
      <c r="CZ48" s="660" t="s">
        <v>357</v>
      </c>
      <c r="DA48" s="661"/>
      <c r="DB48" s="661"/>
      <c r="DC48" s="662"/>
      <c r="DD48" s="663" t="s">
        <v>141</v>
      </c>
      <c r="DE48" s="658"/>
      <c r="DF48" s="658"/>
      <c r="DG48" s="658"/>
      <c r="DH48" s="658"/>
      <c r="DI48" s="658"/>
      <c r="DJ48" s="658"/>
      <c r="DK48" s="659"/>
      <c r="DL48" s="664"/>
      <c r="DM48" s="665"/>
      <c r="DN48" s="665"/>
      <c r="DO48" s="665"/>
      <c r="DP48" s="665"/>
      <c r="DQ48" s="665"/>
      <c r="DR48" s="665"/>
      <c r="DS48" s="665"/>
      <c r="DT48" s="665"/>
      <c r="DU48" s="665"/>
      <c r="DV48" s="666"/>
      <c r="DW48" s="667"/>
      <c r="DX48" s="668"/>
      <c r="DY48" s="668"/>
      <c r="DZ48" s="668"/>
      <c r="EA48" s="668"/>
      <c r="EB48" s="668"/>
      <c r="EC48" s="669"/>
    </row>
    <row r="49" spans="2:133" ht="11.25" customHeight="1" x14ac:dyDescent="0.15">
      <c r="B49" s="225"/>
      <c r="CD49" s="638" t="s">
        <v>371</v>
      </c>
      <c r="CE49" s="639"/>
      <c r="CF49" s="639"/>
      <c r="CG49" s="639"/>
      <c r="CH49" s="639"/>
      <c r="CI49" s="639"/>
      <c r="CJ49" s="639"/>
      <c r="CK49" s="639"/>
      <c r="CL49" s="639"/>
      <c r="CM49" s="639"/>
      <c r="CN49" s="639"/>
      <c r="CO49" s="639"/>
      <c r="CP49" s="639"/>
      <c r="CQ49" s="640"/>
      <c r="CR49" s="641">
        <v>27394005</v>
      </c>
      <c r="CS49" s="642"/>
      <c r="CT49" s="642"/>
      <c r="CU49" s="642"/>
      <c r="CV49" s="642"/>
      <c r="CW49" s="642"/>
      <c r="CX49" s="642"/>
      <c r="CY49" s="643"/>
      <c r="CZ49" s="644">
        <v>100</v>
      </c>
      <c r="DA49" s="645"/>
      <c r="DB49" s="645"/>
      <c r="DC49" s="646"/>
      <c r="DD49" s="647">
        <v>17747904</v>
      </c>
      <c r="DE49" s="642"/>
      <c r="DF49" s="642"/>
      <c r="DG49" s="642"/>
      <c r="DH49" s="642"/>
      <c r="DI49" s="642"/>
      <c r="DJ49" s="642"/>
      <c r="DK49" s="643"/>
      <c r="DL49" s="648"/>
      <c r="DM49" s="649"/>
      <c r="DN49" s="649"/>
      <c r="DO49" s="649"/>
      <c r="DP49" s="649"/>
      <c r="DQ49" s="649"/>
      <c r="DR49" s="649"/>
      <c r="DS49" s="649"/>
      <c r="DT49" s="649"/>
      <c r="DU49" s="649"/>
      <c r="DV49" s="650"/>
      <c r="DW49" s="651"/>
      <c r="DX49" s="652"/>
      <c r="DY49" s="652"/>
      <c r="DZ49" s="652"/>
      <c r="EA49" s="652"/>
      <c r="EB49" s="652"/>
      <c r="EC49" s="653"/>
    </row>
  </sheetData>
  <sheetProtection algorithmName="SHA-512" hashValue="Egf0yS/OkUesNKX+JwQX/hT/8dNzCbxYyLv6uTgyUjamj9CxU6yu7ELBvLi42i9ruKEPNuZBav0djdojCzcXGQ==" saltValue="8RZx/aGsvfTqX17ZNtcmKw=="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S25:CB25"/>
    <mergeCell ref="CD25:CQ25"/>
    <mergeCell ref="CR25:CY25"/>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O26:BR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31" customWidth="1"/>
    <col min="131" max="131" width="1.625" style="231" customWidth="1"/>
    <col min="132" max="16384" width="9" style="231" hidden="1"/>
  </cols>
  <sheetData>
    <row r="1" spans="1:131" ht="11.25" customHeight="1" thickBot="1" x14ac:dyDescent="0.2">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
      <c r="A2" s="1126" t="s">
        <v>372</v>
      </c>
      <c r="B2" s="1126"/>
      <c r="C2" s="1126"/>
      <c r="D2" s="1126"/>
      <c r="E2" s="1126"/>
      <c r="F2" s="1126"/>
      <c r="G2" s="1126"/>
      <c r="H2" s="1126"/>
      <c r="I2" s="1126"/>
      <c r="J2" s="1126"/>
      <c r="K2" s="1126"/>
      <c r="L2" s="1126"/>
      <c r="M2" s="1126"/>
      <c r="N2" s="1126"/>
      <c r="O2" s="1126"/>
      <c r="P2" s="1126"/>
      <c r="Q2" s="1126"/>
      <c r="R2" s="1126"/>
      <c r="S2" s="1126"/>
      <c r="T2" s="1126"/>
      <c r="U2" s="1126"/>
      <c r="V2" s="1126"/>
      <c r="W2" s="1126"/>
      <c r="X2" s="1126"/>
      <c r="Y2" s="1126"/>
      <c r="Z2" s="1126"/>
      <c r="AA2" s="1126"/>
      <c r="AB2" s="1126"/>
      <c r="AC2" s="1126"/>
      <c r="AD2" s="1126"/>
      <c r="AE2" s="1126"/>
      <c r="AF2" s="1126"/>
      <c r="AG2" s="1126"/>
      <c r="AH2" s="1126"/>
      <c r="AI2" s="1126"/>
      <c r="AJ2" s="1126"/>
      <c r="AK2" s="1126"/>
      <c r="AL2" s="1126"/>
      <c r="AM2" s="1126"/>
      <c r="AN2" s="1126"/>
      <c r="AO2" s="1126"/>
      <c r="AP2" s="1126"/>
      <c r="AQ2" s="1126"/>
      <c r="AR2" s="1126"/>
      <c r="AS2" s="1126"/>
      <c r="AT2" s="1126"/>
      <c r="AU2" s="1126"/>
      <c r="AV2" s="1126"/>
      <c r="AW2" s="1126"/>
      <c r="AX2" s="1126"/>
      <c r="AY2" s="1126"/>
      <c r="AZ2" s="1126"/>
      <c r="BA2" s="1126"/>
      <c r="BB2" s="1126"/>
      <c r="BC2" s="1126"/>
      <c r="BD2" s="1126"/>
      <c r="BE2" s="1126"/>
      <c r="BF2" s="1126"/>
      <c r="BG2" s="1126"/>
      <c r="BH2" s="1126"/>
      <c r="BI2" s="1126"/>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1127" t="s">
        <v>373</v>
      </c>
      <c r="DK2" s="1128"/>
      <c r="DL2" s="1128"/>
      <c r="DM2" s="1128"/>
      <c r="DN2" s="1128"/>
      <c r="DO2" s="1129"/>
      <c r="DP2" s="228"/>
      <c r="DQ2" s="1127" t="s">
        <v>374</v>
      </c>
      <c r="DR2" s="1128"/>
      <c r="DS2" s="1128"/>
      <c r="DT2" s="1128"/>
      <c r="DU2" s="1128"/>
      <c r="DV2" s="1128"/>
      <c r="DW2" s="1128"/>
      <c r="DX2" s="1128"/>
      <c r="DY2" s="1128"/>
      <c r="DZ2" s="1129"/>
      <c r="EA2" s="230"/>
    </row>
    <row r="3" spans="1:131" ht="11.25" customHeight="1" x14ac:dyDescent="0.15">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
      <c r="A4" s="1095" t="s">
        <v>375</v>
      </c>
      <c r="B4" s="1095"/>
      <c r="C4" s="1095"/>
      <c r="D4" s="1095"/>
      <c r="E4" s="1095"/>
      <c r="F4" s="1095"/>
      <c r="G4" s="1095"/>
      <c r="H4" s="1095"/>
      <c r="I4" s="1095"/>
      <c r="J4" s="1095"/>
      <c r="K4" s="1095"/>
      <c r="L4" s="1095"/>
      <c r="M4" s="1095"/>
      <c r="N4" s="1095"/>
      <c r="O4" s="1095"/>
      <c r="P4" s="1095"/>
      <c r="Q4" s="1095"/>
      <c r="R4" s="1095"/>
      <c r="S4" s="1095"/>
      <c r="T4" s="1095"/>
      <c r="U4" s="1095"/>
      <c r="V4" s="1095"/>
      <c r="W4" s="1095"/>
      <c r="X4" s="1095"/>
      <c r="Y4" s="1095"/>
      <c r="Z4" s="1095"/>
      <c r="AA4" s="1095"/>
      <c r="AB4" s="1095"/>
      <c r="AC4" s="1095"/>
      <c r="AD4" s="1095"/>
      <c r="AE4" s="1095"/>
      <c r="AF4" s="1095"/>
      <c r="AG4" s="1095"/>
      <c r="AH4" s="1095"/>
      <c r="AI4" s="1095"/>
      <c r="AJ4" s="1095"/>
      <c r="AK4" s="1095"/>
      <c r="AL4" s="1095"/>
      <c r="AM4" s="1095"/>
      <c r="AN4" s="1095"/>
      <c r="AO4" s="1095"/>
      <c r="AP4" s="1095"/>
      <c r="AQ4" s="1095"/>
      <c r="AR4" s="1095"/>
      <c r="AS4" s="1095"/>
      <c r="AT4" s="1095"/>
      <c r="AU4" s="1095"/>
      <c r="AV4" s="1095"/>
      <c r="AW4" s="1095"/>
      <c r="AX4" s="1095"/>
      <c r="AY4" s="1095"/>
      <c r="AZ4" s="232"/>
      <c r="BA4" s="232"/>
      <c r="BB4" s="232"/>
      <c r="BC4" s="232"/>
      <c r="BD4" s="232"/>
      <c r="BE4" s="233"/>
      <c r="BF4" s="233"/>
      <c r="BG4" s="233"/>
      <c r="BH4" s="233"/>
      <c r="BI4" s="233"/>
      <c r="BJ4" s="233"/>
      <c r="BK4" s="233"/>
      <c r="BL4" s="233"/>
      <c r="BM4" s="233"/>
      <c r="BN4" s="233"/>
      <c r="BO4" s="233"/>
      <c r="BP4" s="233"/>
      <c r="BQ4" s="766" t="s">
        <v>376</v>
      </c>
      <c r="BR4" s="766"/>
      <c r="BS4" s="766"/>
      <c r="BT4" s="766"/>
      <c r="BU4" s="766"/>
      <c r="BV4" s="766"/>
      <c r="BW4" s="766"/>
      <c r="BX4" s="766"/>
      <c r="BY4" s="766"/>
      <c r="BZ4" s="766"/>
      <c r="CA4" s="766"/>
      <c r="CB4" s="766"/>
      <c r="CC4" s="766"/>
      <c r="CD4" s="766"/>
      <c r="CE4" s="766"/>
      <c r="CF4" s="766"/>
      <c r="CG4" s="766"/>
      <c r="CH4" s="766"/>
      <c r="CI4" s="766"/>
      <c r="CJ4" s="766"/>
      <c r="CK4" s="766"/>
      <c r="CL4" s="766"/>
      <c r="CM4" s="766"/>
      <c r="CN4" s="766"/>
      <c r="CO4" s="766"/>
      <c r="CP4" s="766"/>
      <c r="CQ4" s="766"/>
      <c r="CR4" s="766"/>
      <c r="CS4" s="766"/>
      <c r="CT4" s="766"/>
      <c r="CU4" s="766"/>
      <c r="CV4" s="766"/>
      <c r="CW4" s="766"/>
      <c r="CX4" s="766"/>
      <c r="CY4" s="766"/>
      <c r="CZ4" s="766"/>
      <c r="DA4" s="766"/>
      <c r="DB4" s="766"/>
      <c r="DC4" s="766"/>
      <c r="DD4" s="766"/>
      <c r="DE4" s="766"/>
      <c r="DF4" s="766"/>
      <c r="DG4" s="766"/>
      <c r="DH4" s="766"/>
      <c r="DI4" s="766"/>
      <c r="DJ4" s="766"/>
      <c r="DK4" s="766"/>
      <c r="DL4" s="766"/>
      <c r="DM4" s="766"/>
      <c r="DN4" s="766"/>
      <c r="DO4" s="766"/>
      <c r="DP4" s="766"/>
      <c r="DQ4" s="766"/>
      <c r="DR4" s="766"/>
      <c r="DS4" s="766"/>
      <c r="DT4" s="766"/>
      <c r="DU4" s="766"/>
      <c r="DV4" s="766"/>
      <c r="DW4" s="766"/>
      <c r="DX4" s="766"/>
      <c r="DY4" s="766"/>
      <c r="DZ4" s="766"/>
      <c r="EA4" s="234"/>
    </row>
    <row r="5" spans="1:131" s="235" customFormat="1" ht="26.25" customHeight="1" x14ac:dyDescent="0.15">
      <c r="A5" s="1031" t="s">
        <v>377</v>
      </c>
      <c r="B5" s="1032"/>
      <c r="C5" s="1032"/>
      <c r="D5" s="1032"/>
      <c r="E5" s="1032"/>
      <c r="F5" s="1032"/>
      <c r="G5" s="1032"/>
      <c r="H5" s="1032"/>
      <c r="I5" s="1032"/>
      <c r="J5" s="1032"/>
      <c r="K5" s="1032"/>
      <c r="L5" s="1032"/>
      <c r="M5" s="1032"/>
      <c r="N5" s="1032"/>
      <c r="O5" s="1032"/>
      <c r="P5" s="1033"/>
      <c r="Q5" s="1037" t="s">
        <v>378</v>
      </c>
      <c r="R5" s="1038"/>
      <c r="S5" s="1038"/>
      <c r="T5" s="1038"/>
      <c r="U5" s="1039"/>
      <c r="V5" s="1037" t="s">
        <v>379</v>
      </c>
      <c r="W5" s="1038"/>
      <c r="X5" s="1038"/>
      <c r="Y5" s="1038"/>
      <c r="Z5" s="1039"/>
      <c r="AA5" s="1037" t="s">
        <v>380</v>
      </c>
      <c r="AB5" s="1038"/>
      <c r="AC5" s="1038"/>
      <c r="AD5" s="1038"/>
      <c r="AE5" s="1038"/>
      <c r="AF5" s="1130" t="s">
        <v>381</v>
      </c>
      <c r="AG5" s="1038"/>
      <c r="AH5" s="1038"/>
      <c r="AI5" s="1038"/>
      <c r="AJ5" s="1051"/>
      <c r="AK5" s="1038" t="s">
        <v>382</v>
      </c>
      <c r="AL5" s="1038"/>
      <c r="AM5" s="1038"/>
      <c r="AN5" s="1038"/>
      <c r="AO5" s="1039"/>
      <c r="AP5" s="1037" t="s">
        <v>383</v>
      </c>
      <c r="AQ5" s="1038"/>
      <c r="AR5" s="1038"/>
      <c r="AS5" s="1038"/>
      <c r="AT5" s="1039"/>
      <c r="AU5" s="1037" t="s">
        <v>384</v>
      </c>
      <c r="AV5" s="1038"/>
      <c r="AW5" s="1038"/>
      <c r="AX5" s="1038"/>
      <c r="AY5" s="1051"/>
      <c r="AZ5" s="232"/>
      <c r="BA5" s="232"/>
      <c r="BB5" s="232"/>
      <c r="BC5" s="232"/>
      <c r="BD5" s="232"/>
      <c r="BE5" s="233"/>
      <c r="BF5" s="233"/>
      <c r="BG5" s="233"/>
      <c r="BH5" s="233"/>
      <c r="BI5" s="233"/>
      <c r="BJ5" s="233"/>
      <c r="BK5" s="233"/>
      <c r="BL5" s="233"/>
      <c r="BM5" s="233"/>
      <c r="BN5" s="233"/>
      <c r="BO5" s="233"/>
      <c r="BP5" s="233"/>
      <c r="BQ5" s="1031" t="s">
        <v>385</v>
      </c>
      <c r="BR5" s="1032"/>
      <c r="BS5" s="1032"/>
      <c r="BT5" s="1032"/>
      <c r="BU5" s="1032"/>
      <c r="BV5" s="1032"/>
      <c r="BW5" s="1032"/>
      <c r="BX5" s="1032"/>
      <c r="BY5" s="1032"/>
      <c r="BZ5" s="1032"/>
      <c r="CA5" s="1032"/>
      <c r="CB5" s="1032"/>
      <c r="CC5" s="1032"/>
      <c r="CD5" s="1032"/>
      <c r="CE5" s="1032"/>
      <c r="CF5" s="1032"/>
      <c r="CG5" s="1033"/>
      <c r="CH5" s="1037" t="s">
        <v>386</v>
      </c>
      <c r="CI5" s="1038"/>
      <c r="CJ5" s="1038"/>
      <c r="CK5" s="1038"/>
      <c r="CL5" s="1039"/>
      <c r="CM5" s="1037" t="s">
        <v>387</v>
      </c>
      <c r="CN5" s="1038"/>
      <c r="CO5" s="1038"/>
      <c r="CP5" s="1038"/>
      <c r="CQ5" s="1039"/>
      <c r="CR5" s="1037" t="s">
        <v>388</v>
      </c>
      <c r="CS5" s="1038"/>
      <c r="CT5" s="1038"/>
      <c r="CU5" s="1038"/>
      <c r="CV5" s="1039"/>
      <c r="CW5" s="1037" t="s">
        <v>389</v>
      </c>
      <c r="CX5" s="1038"/>
      <c r="CY5" s="1038"/>
      <c r="CZ5" s="1038"/>
      <c r="DA5" s="1039"/>
      <c r="DB5" s="1037" t="s">
        <v>390</v>
      </c>
      <c r="DC5" s="1038"/>
      <c r="DD5" s="1038"/>
      <c r="DE5" s="1038"/>
      <c r="DF5" s="1039"/>
      <c r="DG5" s="1120" t="s">
        <v>391</v>
      </c>
      <c r="DH5" s="1121"/>
      <c r="DI5" s="1121"/>
      <c r="DJ5" s="1121"/>
      <c r="DK5" s="1122"/>
      <c r="DL5" s="1120" t="s">
        <v>392</v>
      </c>
      <c r="DM5" s="1121"/>
      <c r="DN5" s="1121"/>
      <c r="DO5" s="1121"/>
      <c r="DP5" s="1122"/>
      <c r="DQ5" s="1037" t="s">
        <v>393</v>
      </c>
      <c r="DR5" s="1038"/>
      <c r="DS5" s="1038"/>
      <c r="DT5" s="1038"/>
      <c r="DU5" s="1039"/>
      <c r="DV5" s="1037" t="s">
        <v>384</v>
      </c>
      <c r="DW5" s="1038"/>
      <c r="DX5" s="1038"/>
      <c r="DY5" s="1038"/>
      <c r="DZ5" s="1051"/>
      <c r="EA5" s="234"/>
    </row>
    <row r="6" spans="1:131" s="235" customFormat="1" ht="26.25" customHeight="1" thickBot="1" x14ac:dyDescent="0.2">
      <c r="A6" s="1034"/>
      <c r="B6" s="1035"/>
      <c r="C6" s="1035"/>
      <c r="D6" s="1035"/>
      <c r="E6" s="1035"/>
      <c r="F6" s="1035"/>
      <c r="G6" s="1035"/>
      <c r="H6" s="1035"/>
      <c r="I6" s="1035"/>
      <c r="J6" s="1035"/>
      <c r="K6" s="1035"/>
      <c r="L6" s="1035"/>
      <c r="M6" s="1035"/>
      <c r="N6" s="1035"/>
      <c r="O6" s="1035"/>
      <c r="P6" s="1036"/>
      <c r="Q6" s="1040"/>
      <c r="R6" s="1041"/>
      <c r="S6" s="1041"/>
      <c r="T6" s="1041"/>
      <c r="U6" s="1042"/>
      <c r="V6" s="1040"/>
      <c r="W6" s="1041"/>
      <c r="X6" s="1041"/>
      <c r="Y6" s="1041"/>
      <c r="Z6" s="1042"/>
      <c r="AA6" s="1040"/>
      <c r="AB6" s="1041"/>
      <c r="AC6" s="1041"/>
      <c r="AD6" s="1041"/>
      <c r="AE6" s="1041"/>
      <c r="AF6" s="1131"/>
      <c r="AG6" s="1041"/>
      <c r="AH6" s="1041"/>
      <c r="AI6" s="1041"/>
      <c r="AJ6" s="1052"/>
      <c r="AK6" s="1041"/>
      <c r="AL6" s="1041"/>
      <c r="AM6" s="1041"/>
      <c r="AN6" s="1041"/>
      <c r="AO6" s="1042"/>
      <c r="AP6" s="1040"/>
      <c r="AQ6" s="1041"/>
      <c r="AR6" s="1041"/>
      <c r="AS6" s="1041"/>
      <c r="AT6" s="1042"/>
      <c r="AU6" s="1040"/>
      <c r="AV6" s="1041"/>
      <c r="AW6" s="1041"/>
      <c r="AX6" s="1041"/>
      <c r="AY6" s="1052"/>
      <c r="AZ6" s="232"/>
      <c r="BA6" s="232"/>
      <c r="BB6" s="232"/>
      <c r="BC6" s="232"/>
      <c r="BD6" s="232"/>
      <c r="BE6" s="233"/>
      <c r="BF6" s="233"/>
      <c r="BG6" s="233"/>
      <c r="BH6" s="233"/>
      <c r="BI6" s="233"/>
      <c r="BJ6" s="233"/>
      <c r="BK6" s="233"/>
      <c r="BL6" s="233"/>
      <c r="BM6" s="233"/>
      <c r="BN6" s="233"/>
      <c r="BO6" s="233"/>
      <c r="BP6" s="233"/>
      <c r="BQ6" s="1034"/>
      <c r="BR6" s="1035"/>
      <c r="BS6" s="1035"/>
      <c r="BT6" s="1035"/>
      <c r="BU6" s="1035"/>
      <c r="BV6" s="1035"/>
      <c r="BW6" s="1035"/>
      <c r="BX6" s="1035"/>
      <c r="BY6" s="1035"/>
      <c r="BZ6" s="1035"/>
      <c r="CA6" s="1035"/>
      <c r="CB6" s="1035"/>
      <c r="CC6" s="1035"/>
      <c r="CD6" s="1035"/>
      <c r="CE6" s="1035"/>
      <c r="CF6" s="1035"/>
      <c r="CG6" s="1036"/>
      <c r="CH6" s="1040"/>
      <c r="CI6" s="1041"/>
      <c r="CJ6" s="1041"/>
      <c r="CK6" s="1041"/>
      <c r="CL6" s="1042"/>
      <c r="CM6" s="1040"/>
      <c r="CN6" s="1041"/>
      <c r="CO6" s="1041"/>
      <c r="CP6" s="1041"/>
      <c r="CQ6" s="1042"/>
      <c r="CR6" s="1040"/>
      <c r="CS6" s="1041"/>
      <c r="CT6" s="1041"/>
      <c r="CU6" s="1041"/>
      <c r="CV6" s="1042"/>
      <c r="CW6" s="1040"/>
      <c r="CX6" s="1041"/>
      <c r="CY6" s="1041"/>
      <c r="CZ6" s="1041"/>
      <c r="DA6" s="1042"/>
      <c r="DB6" s="1040"/>
      <c r="DC6" s="1041"/>
      <c r="DD6" s="1041"/>
      <c r="DE6" s="1041"/>
      <c r="DF6" s="1042"/>
      <c r="DG6" s="1123"/>
      <c r="DH6" s="1124"/>
      <c r="DI6" s="1124"/>
      <c r="DJ6" s="1124"/>
      <c r="DK6" s="1125"/>
      <c r="DL6" s="1123"/>
      <c r="DM6" s="1124"/>
      <c r="DN6" s="1124"/>
      <c r="DO6" s="1124"/>
      <c r="DP6" s="1125"/>
      <c r="DQ6" s="1040"/>
      <c r="DR6" s="1041"/>
      <c r="DS6" s="1041"/>
      <c r="DT6" s="1041"/>
      <c r="DU6" s="1042"/>
      <c r="DV6" s="1040"/>
      <c r="DW6" s="1041"/>
      <c r="DX6" s="1041"/>
      <c r="DY6" s="1041"/>
      <c r="DZ6" s="1052"/>
      <c r="EA6" s="234"/>
    </row>
    <row r="7" spans="1:131" s="235" customFormat="1" ht="26.25" customHeight="1" thickTop="1" x14ac:dyDescent="0.15">
      <c r="A7" s="236">
        <v>1</v>
      </c>
      <c r="B7" s="1083" t="s">
        <v>394</v>
      </c>
      <c r="C7" s="1084"/>
      <c r="D7" s="1084"/>
      <c r="E7" s="1084"/>
      <c r="F7" s="1084"/>
      <c r="G7" s="1084"/>
      <c r="H7" s="1084"/>
      <c r="I7" s="1084"/>
      <c r="J7" s="1084"/>
      <c r="K7" s="1084"/>
      <c r="L7" s="1084"/>
      <c r="M7" s="1084"/>
      <c r="N7" s="1084"/>
      <c r="O7" s="1084"/>
      <c r="P7" s="1085"/>
      <c r="Q7" s="1138">
        <v>28322</v>
      </c>
      <c r="R7" s="1139"/>
      <c r="S7" s="1139"/>
      <c r="T7" s="1139"/>
      <c r="U7" s="1139"/>
      <c r="V7" s="1139">
        <v>27504</v>
      </c>
      <c r="W7" s="1139"/>
      <c r="X7" s="1139"/>
      <c r="Y7" s="1139"/>
      <c r="Z7" s="1139"/>
      <c r="AA7" s="1139">
        <v>818</v>
      </c>
      <c r="AB7" s="1139"/>
      <c r="AC7" s="1139"/>
      <c r="AD7" s="1139"/>
      <c r="AE7" s="1140"/>
      <c r="AF7" s="1141">
        <v>740</v>
      </c>
      <c r="AG7" s="1142"/>
      <c r="AH7" s="1142"/>
      <c r="AI7" s="1142"/>
      <c r="AJ7" s="1143"/>
      <c r="AK7" s="1144">
        <v>163</v>
      </c>
      <c r="AL7" s="1145"/>
      <c r="AM7" s="1145"/>
      <c r="AN7" s="1145"/>
      <c r="AO7" s="1145"/>
      <c r="AP7" s="1145">
        <v>36301</v>
      </c>
      <c r="AQ7" s="1145"/>
      <c r="AR7" s="1145"/>
      <c r="AS7" s="1145"/>
      <c r="AT7" s="1145"/>
      <c r="AU7" s="1146"/>
      <c r="AV7" s="1146"/>
      <c r="AW7" s="1146"/>
      <c r="AX7" s="1146"/>
      <c r="AY7" s="1147"/>
      <c r="AZ7" s="232"/>
      <c r="BA7" s="232"/>
      <c r="BB7" s="232"/>
      <c r="BC7" s="232"/>
      <c r="BD7" s="232"/>
      <c r="BE7" s="233"/>
      <c r="BF7" s="233"/>
      <c r="BG7" s="233"/>
      <c r="BH7" s="233"/>
      <c r="BI7" s="233"/>
      <c r="BJ7" s="233"/>
      <c r="BK7" s="233"/>
      <c r="BL7" s="233"/>
      <c r="BM7" s="233"/>
      <c r="BN7" s="233"/>
      <c r="BO7" s="233"/>
      <c r="BP7" s="233"/>
      <c r="BQ7" s="236">
        <v>1</v>
      </c>
      <c r="BR7" s="237"/>
      <c r="BS7" s="1135" t="s">
        <v>586</v>
      </c>
      <c r="BT7" s="1136"/>
      <c r="BU7" s="1136"/>
      <c r="BV7" s="1136"/>
      <c r="BW7" s="1136"/>
      <c r="BX7" s="1136"/>
      <c r="BY7" s="1136"/>
      <c r="BZ7" s="1136"/>
      <c r="CA7" s="1136"/>
      <c r="CB7" s="1136"/>
      <c r="CC7" s="1136"/>
      <c r="CD7" s="1136"/>
      <c r="CE7" s="1136"/>
      <c r="CF7" s="1136"/>
      <c r="CG7" s="1148"/>
      <c r="CH7" s="1132">
        <v>-6</v>
      </c>
      <c r="CI7" s="1133"/>
      <c r="CJ7" s="1133"/>
      <c r="CK7" s="1133"/>
      <c r="CL7" s="1134"/>
      <c r="CM7" s="1132">
        <v>137</v>
      </c>
      <c r="CN7" s="1133"/>
      <c r="CO7" s="1133"/>
      <c r="CP7" s="1133"/>
      <c r="CQ7" s="1134"/>
      <c r="CR7" s="1132">
        <v>15</v>
      </c>
      <c r="CS7" s="1133"/>
      <c r="CT7" s="1133"/>
      <c r="CU7" s="1133"/>
      <c r="CV7" s="1134"/>
      <c r="CW7" s="1132">
        <v>48</v>
      </c>
      <c r="CX7" s="1133"/>
      <c r="CY7" s="1133"/>
      <c r="CZ7" s="1133"/>
      <c r="DA7" s="1134"/>
      <c r="DB7" s="1132" t="s">
        <v>533</v>
      </c>
      <c r="DC7" s="1133"/>
      <c r="DD7" s="1133"/>
      <c r="DE7" s="1133"/>
      <c r="DF7" s="1134"/>
      <c r="DG7" s="1132" t="s">
        <v>533</v>
      </c>
      <c r="DH7" s="1133"/>
      <c r="DI7" s="1133"/>
      <c r="DJ7" s="1133"/>
      <c r="DK7" s="1134"/>
      <c r="DL7" s="1132" t="s">
        <v>533</v>
      </c>
      <c r="DM7" s="1133"/>
      <c r="DN7" s="1133"/>
      <c r="DO7" s="1133"/>
      <c r="DP7" s="1134"/>
      <c r="DQ7" s="1132" t="s">
        <v>533</v>
      </c>
      <c r="DR7" s="1133"/>
      <c r="DS7" s="1133"/>
      <c r="DT7" s="1133"/>
      <c r="DU7" s="1134"/>
      <c r="DV7" s="1135"/>
      <c r="DW7" s="1136"/>
      <c r="DX7" s="1136"/>
      <c r="DY7" s="1136"/>
      <c r="DZ7" s="1137"/>
      <c r="EA7" s="234"/>
    </row>
    <row r="8" spans="1:131" s="235" customFormat="1" ht="26.25" customHeight="1" x14ac:dyDescent="0.15">
      <c r="A8" s="238">
        <v>2</v>
      </c>
      <c r="B8" s="1066" t="s">
        <v>395</v>
      </c>
      <c r="C8" s="1067"/>
      <c r="D8" s="1067"/>
      <c r="E8" s="1067"/>
      <c r="F8" s="1067"/>
      <c r="G8" s="1067"/>
      <c r="H8" s="1067"/>
      <c r="I8" s="1067"/>
      <c r="J8" s="1067"/>
      <c r="K8" s="1067"/>
      <c r="L8" s="1067"/>
      <c r="M8" s="1067"/>
      <c r="N8" s="1067"/>
      <c r="O8" s="1067"/>
      <c r="P8" s="1068"/>
      <c r="Q8" s="1074">
        <v>126</v>
      </c>
      <c r="R8" s="1075"/>
      <c r="S8" s="1075"/>
      <c r="T8" s="1075"/>
      <c r="U8" s="1075"/>
      <c r="V8" s="1075">
        <v>123</v>
      </c>
      <c r="W8" s="1075"/>
      <c r="X8" s="1075"/>
      <c r="Y8" s="1075"/>
      <c r="Z8" s="1075"/>
      <c r="AA8" s="1075">
        <v>3</v>
      </c>
      <c r="AB8" s="1075"/>
      <c r="AC8" s="1075"/>
      <c r="AD8" s="1075"/>
      <c r="AE8" s="1076"/>
      <c r="AF8" s="1071">
        <v>3</v>
      </c>
      <c r="AG8" s="1072"/>
      <c r="AH8" s="1072"/>
      <c r="AI8" s="1072"/>
      <c r="AJ8" s="1073"/>
      <c r="AK8" s="1116">
        <v>123</v>
      </c>
      <c r="AL8" s="1117"/>
      <c r="AM8" s="1117"/>
      <c r="AN8" s="1117"/>
      <c r="AO8" s="1117"/>
      <c r="AP8" s="1117">
        <v>91</v>
      </c>
      <c r="AQ8" s="1117"/>
      <c r="AR8" s="1117"/>
      <c r="AS8" s="1117"/>
      <c r="AT8" s="1117"/>
      <c r="AU8" s="1118"/>
      <c r="AV8" s="1118"/>
      <c r="AW8" s="1118"/>
      <c r="AX8" s="1118"/>
      <c r="AY8" s="1119"/>
      <c r="AZ8" s="232"/>
      <c r="BA8" s="232"/>
      <c r="BB8" s="232"/>
      <c r="BC8" s="232"/>
      <c r="BD8" s="232"/>
      <c r="BE8" s="233"/>
      <c r="BF8" s="233"/>
      <c r="BG8" s="233"/>
      <c r="BH8" s="233"/>
      <c r="BI8" s="233"/>
      <c r="BJ8" s="233"/>
      <c r="BK8" s="233"/>
      <c r="BL8" s="233"/>
      <c r="BM8" s="233"/>
      <c r="BN8" s="233"/>
      <c r="BO8" s="233"/>
      <c r="BP8" s="233"/>
      <c r="BQ8" s="238">
        <v>2</v>
      </c>
      <c r="BR8" s="239"/>
      <c r="BS8" s="1028" t="s">
        <v>587</v>
      </c>
      <c r="BT8" s="1029"/>
      <c r="BU8" s="1029"/>
      <c r="BV8" s="1029"/>
      <c r="BW8" s="1029"/>
      <c r="BX8" s="1029"/>
      <c r="BY8" s="1029"/>
      <c r="BZ8" s="1029"/>
      <c r="CA8" s="1029"/>
      <c r="CB8" s="1029"/>
      <c r="CC8" s="1029"/>
      <c r="CD8" s="1029"/>
      <c r="CE8" s="1029"/>
      <c r="CF8" s="1029"/>
      <c r="CG8" s="1050"/>
      <c r="CH8" s="1025">
        <v>35</v>
      </c>
      <c r="CI8" s="1026"/>
      <c r="CJ8" s="1026"/>
      <c r="CK8" s="1026"/>
      <c r="CL8" s="1027"/>
      <c r="CM8" s="1025">
        <v>563</v>
      </c>
      <c r="CN8" s="1026"/>
      <c r="CO8" s="1026"/>
      <c r="CP8" s="1026"/>
      <c r="CQ8" s="1027"/>
      <c r="CR8" s="1025">
        <v>48</v>
      </c>
      <c r="CS8" s="1026"/>
      <c r="CT8" s="1026"/>
      <c r="CU8" s="1026"/>
      <c r="CV8" s="1027"/>
      <c r="CW8" s="1025" t="s">
        <v>533</v>
      </c>
      <c r="CX8" s="1026"/>
      <c r="CY8" s="1026"/>
      <c r="CZ8" s="1026"/>
      <c r="DA8" s="1027"/>
      <c r="DB8" s="1025" t="s">
        <v>533</v>
      </c>
      <c r="DC8" s="1026"/>
      <c r="DD8" s="1026"/>
      <c r="DE8" s="1026"/>
      <c r="DF8" s="1027"/>
      <c r="DG8" s="1025" t="s">
        <v>533</v>
      </c>
      <c r="DH8" s="1026"/>
      <c r="DI8" s="1026"/>
      <c r="DJ8" s="1026"/>
      <c r="DK8" s="1027"/>
      <c r="DL8" s="1025" t="s">
        <v>533</v>
      </c>
      <c r="DM8" s="1026"/>
      <c r="DN8" s="1026"/>
      <c r="DO8" s="1026"/>
      <c r="DP8" s="1027"/>
      <c r="DQ8" s="1025" t="s">
        <v>533</v>
      </c>
      <c r="DR8" s="1026"/>
      <c r="DS8" s="1026"/>
      <c r="DT8" s="1026"/>
      <c r="DU8" s="1027"/>
      <c r="DV8" s="1028"/>
      <c r="DW8" s="1029"/>
      <c r="DX8" s="1029"/>
      <c r="DY8" s="1029"/>
      <c r="DZ8" s="1030"/>
      <c r="EA8" s="234"/>
    </row>
    <row r="9" spans="1:131" s="235" customFormat="1" ht="26.25" customHeight="1" x14ac:dyDescent="0.15">
      <c r="A9" s="238">
        <v>3</v>
      </c>
      <c r="B9" s="1066" t="s">
        <v>396</v>
      </c>
      <c r="C9" s="1067"/>
      <c r="D9" s="1067"/>
      <c r="E9" s="1067"/>
      <c r="F9" s="1067"/>
      <c r="G9" s="1067"/>
      <c r="H9" s="1067"/>
      <c r="I9" s="1067"/>
      <c r="J9" s="1067"/>
      <c r="K9" s="1067"/>
      <c r="L9" s="1067"/>
      <c r="M9" s="1067"/>
      <c r="N9" s="1067"/>
      <c r="O9" s="1067"/>
      <c r="P9" s="1068"/>
      <c r="Q9" s="1074">
        <v>12</v>
      </c>
      <c r="R9" s="1075"/>
      <c r="S9" s="1075"/>
      <c r="T9" s="1075"/>
      <c r="U9" s="1075"/>
      <c r="V9" s="1075">
        <v>6</v>
      </c>
      <c r="W9" s="1075"/>
      <c r="X9" s="1075"/>
      <c r="Y9" s="1075"/>
      <c r="Z9" s="1075"/>
      <c r="AA9" s="1075">
        <v>5</v>
      </c>
      <c r="AB9" s="1075"/>
      <c r="AC9" s="1075"/>
      <c r="AD9" s="1075"/>
      <c r="AE9" s="1076"/>
      <c r="AF9" s="1071">
        <v>5</v>
      </c>
      <c r="AG9" s="1072"/>
      <c r="AH9" s="1072"/>
      <c r="AI9" s="1072"/>
      <c r="AJ9" s="1073"/>
      <c r="AK9" s="1116" t="s">
        <v>533</v>
      </c>
      <c r="AL9" s="1117"/>
      <c r="AM9" s="1117"/>
      <c r="AN9" s="1117"/>
      <c r="AO9" s="1117"/>
      <c r="AP9" s="1117" t="s">
        <v>533</v>
      </c>
      <c r="AQ9" s="1117"/>
      <c r="AR9" s="1117"/>
      <c r="AS9" s="1117"/>
      <c r="AT9" s="1117"/>
      <c r="AU9" s="1118"/>
      <c r="AV9" s="1118"/>
      <c r="AW9" s="1118"/>
      <c r="AX9" s="1118"/>
      <c r="AY9" s="1119"/>
      <c r="AZ9" s="232"/>
      <c r="BA9" s="232"/>
      <c r="BB9" s="232"/>
      <c r="BC9" s="232"/>
      <c r="BD9" s="232"/>
      <c r="BE9" s="233"/>
      <c r="BF9" s="233"/>
      <c r="BG9" s="233"/>
      <c r="BH9" s="233"/>
      <c r="BI9" s="233"/>
      <c r="BJ9" s="233"/>
      <c r="BK9" s="233"/>
      <c r="BL9" s="233"/>
      <c r="BM9" s="233"/>
      <c r="BN9" s="233"/>
      <c r="BO9" s="233"/>
      <c r="BP9" s="233"/>
      <c r="BQ9" s="238">
        <v>3</v>
      </c>
      <c r="BR9" s="239"/>
      <c r="BS9" s="1028" t="s">
        <v>588</v>
      </c>
      <c r="BT9" s="1029"/>
      <c r="BU9" s="1029"/>
      <c r="BV9" s="1029"/>
      <c r="BW9" s="1029"/>
      <c r="BX9" s="1029"/>
      <c r="BY9" s="1029"/>
      <c r="BZ9" s="1029"/>
      <c r="CA9" s="1029"/>
      <c r="CB9" s="1029"/>
      <c r="CC9" s="1029"/>
      <c r="CD9" s="1029"/>
      <c r="CE9" s="1029"/>
      <c r="CF9" s="1029"/>
      <c r="CG9" s="1050"/>
      <c r="CH9" s="1025">
        <v>13</v>
      </c>
      <c r="CI9" s="1026"/>
      <c r="CJ9" s="1026"/>
      <c r="CK9" s="1026"/>
      <c r="CL9" s="1027"/>
      <c r="CM9" s="1025">
        <v>60</v>
      </c>
      <c r="CN9" s="1026"/>
      <c r="CO9" s="1026"/>
      <c r="CP9" s="1026"/>
      <c r="CQ9" s="1027"/>
      <c r="CR9" s="1025">
        <v>1</v>
      </c>
      <c r="CS9" s="1026"/>
      <c r="CT9" s="1026"/>
      <c r="CU9" s="1026"/>
      <c r="CV9" s="1027"/>
      <c r="CW9" s="1025" t="s">
        <v>533</v>
      </c>
      <c r="CX9" s="1026"/>
      <c r="CY9" s="1026"/>
      <c r="CZ9" s="1026"/>
      <c r="DA9" s="1027"/>
      <c r="DB9" s="1025" t="s">
        <v>533</v>
      </c>
      <c r="DC9" s="1026"/>
      <c r="DD9" s="1026"/>
      <c r="DE9" s="1026"/>
      <c r="DF9" s="1027"/>
      <c r="DG9" s="1025" t="s">
        <v>533</v>
      </c>
      <c r="DH9" s="1026"/>
      <c r="DI9" s="1026"/>
      <c r="DJ9" s="1026"/>
      <c r="DK9" s="1027"/>
      <c r="DL9" s="1025" t="s">
        <v>533</v>
      </c>
      <c r="DM9" s="1026"/>
      <c r="DN9" s="1026"/>
      <c r="DO9" s="1026"/>
      <c r="DP9" s="1027"/>
      <c r="DQ9" s="1025" t="s">
        <v>533</v>
      </c>
      <c r="DR9" s="1026"/>
      <c r="DS9" s="1026"/>
      <c r="DT9" s="1026"/>
      <c r="DU9" s="1027"/>
      <c r="DV9" s="1028"/>
      <c r="DW9" s="1029"/>
      <c r="DX9" s="1029"/>
      <c r="DY9" s="1029"/>
      <c r="DZ9" s="1030"/>
      <c r="EA9" s="234"/>
    </row>
    <row r="10" spans="1:131" s="235" customFormat="1" ht="26.25" customHeight="1" x14ac:dyDescent="0.15">
      <c r="A10" s="238">
        <v>4</v>
      </c>
      <c r="B10" s="1066" t="s">
        <v>397</v>
      </c>
      <c r="C10" s="1067"/>
      <c r="D10" s="1067"/>
      <c r="E10" s="1067"/>
      <c r="F10" s="1067"/>
      <c r="G10" s="1067"/>
      <c r="H10" s="1067"/>
      <c r="I10" s="1067"/>
      <c r="J10" s="1067"/>
      <c r="K10" s="1067"/>
      <c r="L10" s="1067"/>
      <c r="M10" s="1067"/>
      <c r="N10" s="1067"/>
      <c r="O10" s="1067"/>
      <c r="P10" s="1068"/>
      <c r="Q10" s="1074">
        <v>65</v>
      </c>
      <c r="R10" s="1075"/>
      <c r="S10" s="1075"/>
      <c r="T10" s="1075"/>
      <c r="U10" s="1075"/>
      <c r="V10" s="1075">
        <v>63</v>
      </c>
      <c r="W10" s="1075"/>
      <c r="X10" s="1075"/>
      <c r="Y10" s="1075"/>
      <c r="Z10" s="1075"/>
      <c r="AA10" s="1075">
        <v>2</v>
      </c>
      <c r="AB10" s="1075"/>
      <c r="AC10" s="1075"/>
      <c r="AD10" s="1075"/>
      <c r="AE10" s="1076"/>
      <c r="AF10" s="1071">
        <v>2</v>
      </c>
      <c r="AG10" s="1072"/>
      <c r="AH10" s="1072"/>
      <c r="AI10" s="1072"/>
      <c r="AJ10" s="1073"/>
      <c r="AK10" s="1116">
        <v>63</v>
      </c>
      <c r="AL10" s="1117"/>
      <c r="AM10" s="1117"/>
      <c r="AN10" s="1117"/>
      <c r="AO10" s="1117"/>
      <c r="AP10" s="1117">
        <v>585</v>
      </c>
      <c r="AQ10" s="1117"/>
      <c r="AR10" s="1117"/>
      <c r="AS10" s="1117"/>
      <c r="AT10" s="1117"/>
      <c r="AU10" s="1118"/>
      <c r="AV10" s="1118"/>
      <c r="AW10" s="1118"/>
      <c r="AX10" s="1118"/>
      <c r="AY10" s="1119"/>
      <c r="AZ10" s="232"/>
      <c r="BA10" s="232"/>
      <c r="BB10" s="232"/>
      <c r="BC10" s="232"/>
      <c r="BD10" s="232"/>
      <c r="BE10" s="233"/>
      <c r="BF10" s="233"/>
      <c r="BG10" s="233"/>
      <c r="BH10" s="233"/>
      <c r="BI10" s="233"/>
      <c r="BJ10" s="233"/>
      <c r="BK10" s="233"/>
      <c r="BL10" s="233"/>
      <c r="BM10" s="233"/>
      <c r="BN10" s="233"/>
      <c r="BO10" s="233"/>
      <c r="BP10" s="233"/>
      <c r="BQ10" s="238">
        <v>4</v>
      </c>
      <c r="BR10" s="239"/>
      <c r="BS10" s="1028"/>
      <c r="BT10" s="1029"/>
      <c r="BU10" s="1029"/>
      <c r="BV10" s="1029"/>
      <c r="BW10" s="1029"/>
      <c r="BX10" s="1029"/>
      <c r="BY10" s="1029"/>
      <c r="BZ10" s="1029"/>
      <c r="CA10" s="1029"/>
      <c r="CB10" s="1029"/>
      <c r="CC10" s="1029"/>
      <c r="CD10" s="1029"/>
      <c r="CE10" s="1029"/>
      <c r="CF10" s="1029"/>
      <c r="CG10" s="1050"/>
      <c r="CH10" s="1025"/>
      <c r="CI10" s="1026"/>
      <c r="CJ10" s="1026"/>
      <c r="CK10" s="1026"/>
      <c r="CL10" s="1027"/>
      <c r="CM10" s="1025"/>
      <c r="CN10" s="1026"/>
      <c r="CO10" s="1026"/>
      <c r="CP10" s="1026"/>
      <c r="CQ10" s="1027"/>
      <c r="CR10" s="1025"/>
      <c r="CS10" s="1026"/>
      <c r="CT10" s="1026"/>
      <c r="CU10" s="1026"/>
      <c r="CV10" s="1027"/>
      <c r="CW10" s="1025"/>
      <c r="CX10" s="1026"/>
      <c r="CY10" s="1026"/>
      <c r="CZ10" s="1026"/>
      <c r="DA10" s="1027"/>
      <c r="DB10" s="1025"/>
      <c r="DC10" s="1026"/>
      <c r="DD10" s="1026"/>
      <c r="DE10" s="1026"/>
      <c r="DF10" s="1027"/>
      <c r="DG10" s="1025"/>
      <c r="DH10" s="1026"/>
      <c r="DI10" s="1026"/>
      <c r="DJ10" s="1026"/>
      <c r="DK10" s="1027"/>
      <c r="DL10" s="1025"/>
      <c r="DM10" s="1026"/>
      <c r="DN10" s="1026"/>
      <c r="DO10" s="1026"/>
      <c r="DP10" s="1027"/>
      <c r="DQ10" s="1025"/>
      <c r="DR10" s="1026"/>
      <c r="DS10" s="1026"/>
      <c r="DT10" s="1026"/>
      <c r="DU10" s="1027"/>
      <c r="DV10" s="1028"/>
      <c r="DW10" s="1029"/>
      <c r="DX10" s="1029"/>
      <c r="DY10" s="1029"/>
      <c r="DZ10" s="1030"/>
      <c r="EA10" s="234"/>
    </row>
    <row r="11" spans="1:131" s="235" customFormat="1" ht="26.25" customHeight="1" x14ac:dyDescent="0.15">
      <c r="A11" s="238">
        <v>5</v>
      </c>
      <c r="B11" s="1066"/>
      <c r="C11" s="1067"/>
      <c r="D11" s="1067"/>
      <c r="E11" s="1067"/>
      <c r="F11" s="1067"/>
      <c r="G11" s="1067"/>
      <c r="H11" s="1067"/>
      <c r="I11" s="1067"/>
      <c r="J11" s="1067"/>
      <c r="K11" s="1067"/>
      <c r="L11" s="1067"/>
      <c r="M11" s="1067"/>
      <c r="N11" s="1067"/>
      <c r="O11" s="1067"/>
      <c r="P11" s="1068"/>
      <c r="Q11" s="1074"/>
      <c r="R11" s="1075"/>
      <c r="S11" s="1075"/>
      <c r="T11" s="1075"/>
      <c r="U11" s="1075"/>
      <c r="V11" s="1075"/>
      <c r="W11" s="1075"/>
      <c r="X11" s="1075"/>
      <c r="Y11" s="1075"/>
      <c r="Z11" s="1075"/>
      <c r="AA11" s="1075"/>
      <c r="AB11" s="1075"/>
      <c r="AC11" s="1075"/>
      <c r="AD11" s="1075"/>
      <c r="AE11" s="1076"/>
      <c r="AF11" s="1071"/>
      <c r="AG11" s="1072"/>
      <c r="AH11" s="1072"/>
      <c r="AI11" s="1072"/>
      <c r="AJ11" s="1073"/>
      <c r="AK11" s="1116"/>
      <c r="AL11" s="1117"/>
      <c r="AM11" s="1117"/>
      <c r="AN11" s="1117"/>
      <c r="AO11" s="1117"/>
      <c r="AP11" s="1117"/>
      <c r="AQ11" s="1117"/>
      <c r="AR11" s="1117"/>
      <c r="AS11" s="1117"/>
      <c r="AT11" s="1117"/>
      <c r="AU11" s="1118"/>
      <c r="AV11" s="1118"/>
      <c r="AW11" s="1118"/>
      <c r="AX11" s="1118"/>
      <c r="AY11" s="1119"/>
      <c r="AZ11" s="232"/>
      <c r="BA11" s="232"/>
      <c r="BB11" s="232"/>
      <c r="BC11" s="232"/>
      <c r="BD11" s="232"/>
      <c r="BE11" s="233"/>
      <c r="BF11" s="233"/>
      <c r="BG11" s="233"/>
      <c r="BH11" s="233"/>
      <c r="BI11" s="233"/>
      <c r="BJ11" s="233"/>
      <c r="BK11" s="233"/>
      <c r="BL11" s="233"/>
      <c r="BM11" s="233"/>
      <c r="BN11" s="233"/>
      <c r="BO11" s="233"/>
      <c r="BP11" s="233"/>
      <c r="BQ11" s="238">
        <v>5</v>
      </c>
      <c r="BR11" s="239"/>
      <c r="BS11" s="1028"/>
      <c r="BT11" s="1029"/>
      <c r="BU11" s="1029"/>
      <c r="BV11" s="1029"/>
      <c r="BW11" s="1029"/>
      <c r="BX11" s="1029"/>
      <c r="BY11" s="1029"/>
      <c r="BZ11" s="1029"/>
      <c r="CA11" s="1029"/>
      <c r="CB11" s="1029"/>
      <c r="CC11" s="1029"/>
      <c r="CD11" s="1029"/>
      <c r="CE11" s="1029"/>
      <c r="CF11" s="1029"/>
      <c r="CG11" s="1050"/>
      <c r="CH11" s="1025"/>
      <c r="CI11" s="1026"/>
      <c r="CJ11" s="1026"/>
      <c r="CK11" s="1026"/>
      <c r="CL11" s="1027"/>
      <c r="CM11" s="1025"/>
      <c r="CN11" s="1026"/>
      <c r="CO11" s="1026"/>
      <c r="CP11" s="1026"/>
      <c r="CQ11" s="1027"/>
      <c r="CR11" s="1025"/>
      <c r="CS11" s="1026"/>
      <c r="CT11" s="1026"/>
      <c r="CU11" s="1026"/>
      <c r="CV11" s="1027"/>
      <c r="CW11" s="1025"/>
      <c r="CX11" s="1026"/>
      <c r="CY11" s="1026"/>
      <c r="CZ11" s="1026"/>
      <c r="DA11" s="1027"/>
      <c r="DB11" s="1025"/>
      <c r="DC11" s="1026"/>
      <c r="DD11" s="1026"/>
      <c r="DE11" s="1026"/>
      <c r="DF11" s="1027"/>
      <c r="DG11" s="1025"/>
      <c r="DH11" s="1026"/>
      <c r="DI11" s="1026"/>
      <c r="DJ11" s="1026"/>
      <c r="DK11" s="1027"/>
      <c r="DL11" s="1025"/>
      <c r="DM11" s="1026"/>
      <c r="DN11" s="1026"/>
      <c r="DO11" s="1026"/>
      <c r="DP11" s="1027"/>
      <c r="DQ11" s="1025"/>
      <c r="DR11" s="1026"/>
      <c r="DS11" s="1026"/>
      <c r="DT11" s="1026"/>
      <c r="DU11" s="1027"/>
      <c r="DV11" s="1028"/>
      <c r="DW11" s="1029"/>
      <c r="DX11" s="1029"/>
      <c r="DY11" s="1029"/>
      <c r="DZ11" s="1030"/>
      <c r="EA11" s="234"/>
    </row>
    <row r="12" spans="1:131" s="235" customFormat="1" ht="26.25" customHeight="1" x14ac:dyDescent="0.15">
      <c r="A12" s="238">
        <v>6</v>
      </c>
      <c r="B12" s="1066"/>
      <c r="C12" s="1067"/>
      <c r="D12" s="1067"/>
      <c r="E12" s="1067"/>
      <c r="F12" s="1067"/>
      <c r="G12" s="1067"/>
      <c r="H12" s="1067"/>
      <c r="I12" s="1067"/>
      <c r="J12" s="1067"/>
      <c r="K12" s="1067"/>
      <c r="L12" s="1067"/>
      <c r="M12" s="1067"/>
      <c r="N12" s="1067"/>
      <c r="O12" s="1067"/>
      <c r="P12" s="1068"/>
      <c r="Q12" s="1074"/>
      <c r="R12" s="1075"/>
      <c r="S12" s="1075"/>
      <c r="T12" s="1075"/>
      <c r="U12" s="1075"/>
      <c r="V12" s="1075"/>
      <c r="W12" s="1075"/>
      <c r="X12" s="1075"/>
      <c r="Y12" s="1075"/>
      <c r="Z12" s="1075"/>
      <c r="AA12" s="1075"/>
      <c r="AB12" s="1075"/>
      <c r="AC12" s="1075"/>
      <c r="AD12" s="1075"/>
      <c r="AE12" s="1076"/>
      <c r="AF12" s="1071"/>
      <c r="AG12" s="1072"/>
      <c r="AH12" s="1072"/>
      <c r="AI12" s="1072"/>
      <c r="AJ12" s="1073"/>
      <c r="AK12" s="1116"/>
      <c r="AL12" s="1117"/>
      <c r="AM12" s="1117"/>
      <c r="AN12" s="1117"/>
      <c r="AO12" s="1117"/>
      <c r="AP12" s="1117"/>
      <c r="AQ12" s="1117"/>
      <c r="AR12" s="1117"/>
      <c r="AS12" s="1117"/>
      <c r="AT12" s="1117"/>
      <c r="AU12" s="1118"/>
      <c r="AV12" s="1118"/>
      <c r="AW12" s="1118"/>
      <c r="AX12" s="1118"/>
      <c r="AY12" s="1119"/>
      <c r="AZ12" s="232"/>
      <c r="BA12" s="232"/>
      <c r="BB12" s="232"/>
      <c r="BC12" s="232"/>
      <c r="BD12" s="232"/>
      <c r="BE12" s="233"/>
      <c r="BF12" s="233"/>
      <c r="BG12" s="233"/>
      <c r="BH12" s="233"/>
      <c r="BI12" s="233"/>
      <c r="BJ12" s="233"/>
      <c r="BK12" s="233"/>
      <c r="BL12" s="233"/>
      <c r="BM12" s="233"/>
      <c r="BN12" s="233"/>
      <c r="BO12" s="233"/>
      <c r="BP12" s="233"/>
      <c r="BQ12" s="238">
        <v>6</v>
      </c>
      <c r="BR12" s="239"/>
      <c r="BS12" s="1028"/>
      <c r="BT12" s="1029"/>
      <c r="BU12" s="1029"/>
      <c r="BV12" s="1029"/>
      <c r="BW12" s="1029"/>
      <c r="BX12" s="1029"/>
      <c r="BY12" s="1029"/>
      <c r="BZ12" s="1029"/>
      <c r="CA12" s="1029"/>
      <c r="CB12" s="1029"/>
      <c r="CC12" s="1029"/>
      <c r="CD12" s="1029"/>
      <c r="CE12" s="1029"/>
      <c r="CF12" s="1029"/>
      <c r="CG12" s="1050"/>
      <c r="CH12" s="1025"/>
      <c r="CI12" s="1026"/>
      <c r="CJ12" s="1026"/>
      <c r="CK12" s="1026"/>
      <c r="CL12" s="1027"/>
      <c r="CM12" s="1025"/>
      <c r="CN12" s="1026"/>
      <c r="CO12" s="1026"/>
      <c r="CP12" s="1026"/>
      <c r="CQ12" s="1027"/>
      <c r="CR12" s="1025"/>
      <c r="CS12" s="1026"/>
      <c r="CT12" s="1026"/>
      <c r="CU12" s="1026"/>
      <c r="CV12" s="1027"/>
      <c r="CW12" s="1025"/>
      <c r="CX12" s="1026"/>
      <c r="CY12" s="1026"/>
      <c r="CZ12" s="1026"/>
      <c r="DA12" s="1027"/>
      <c r="DB12" s="1025"/>
      <c r="DC12" s="1026"/>
      <c r="DD12" s="1026"/>
      <c r="DE12" s="1026"/>
      <c r="DF12" s="1027"/>
      <c r="DG12" s="1025"/>
      <c r="DH12" s="1026"/>
      <c r="DI12" s="1026"/>
      <c r="DJ12" s="1026"/>
      <c r="DK12" s="1027"/>
      <c r="DL12" s="1025"/>
      <c r="DM12" s="1026"/>
      <c r="DN12" s="1026"/>
      <c r="DO12" s="1026"/>
      <c r="DP12" s="1027"/>
      <c r="DQ12" s="1025"/>
      <c r="DR12" s="1026"/>
      <c r="DS12" s="1026"/>
      <c r="DT12" s="1026"/>
      <c r="DU12" s="1027"/>
      <c r="DV12" s="1028"/>
      <c r="DW12" s="1029"/>
      <c r="DX12" s="1029"/>
      <c r="DY12" s="1029"/>
      <c r="DZ12" s="1030"/>
      <c r="EA12" s="234"/>
    </row>
    <row r="13" spans="1:131" s="235" customFormat="1" ht="26.25" customHeight="1" x14ac:dyDescent="0.15">
      <c r="A13" s="238">
        <v>7</v>
      </c>
      <c r="B13" s="1066"/>
      <c r="C13" s="1067"/>
      <c r="D13" s="1067"/>
      <c r="E13" s="1067"/>
      <c r="F13" s="1067"/>
      <c r="G13" s="1067"/>
      <c r="H13" s="1067"/>
      <c r="I13" s="1067"/>
      <c r="J13" s="1067"/>
      <c r="K13" s="1067"/>
      <c r="L13" s="1067"/>
      <c r="M13" s="1067"/>
      <c r="N13" s="1067"/>
      <c r="O13" s="1067"/>
      <c r="P13" s="1068"/>
      <c r="Q13" s="1074"/>
      <c r="R13" s="1075"/>
      <c r="S13" s="1075"/>
      <c r="T13" s="1075"/>
      <c r="U13" s="1075"/>
      <c r="V13" s="1075"/>
      <c r="W13" s="1075"/>
      <c r="X13" s="1075"/>
      <c r="Y13" s="1075"/>
      <c r="Z13" s="1075"/>
      <c r="AA13" s="1075"/>
      <c r="AB13" s="1075"/>
      <c r="AC13" s="1075"/>
      <c r="AD13" s="1075"/>
      <c r="AE13" s="1076"/>
      <c r="AF13" s="1071"/>
      <c r="AG13" s="1072"/>
      <c r="AH13" s="1072"/>
      <c r="AI13" s="1072"/>
      <c r="AJ13" s="1073"/>
      <c r="AK13" s="1116"/>
      <c r="AL13" s="1117"/>
      <c r="AM13" s="1117"/>
      <c r="AN13" s="1117"/>
      <c r="AO13" s="1117"/>
      <c r="AP13" s="1117"/>
      <c r="AQ13" s="1117"/>
      <c r="AR13" s="1117"/>
      <c r="AS13" s="1117"/>
      <c r="AT13" s="1117"/>
      <c r="AU13" s="1118"/>
      <c r="AV13" s="1118"/>
      <c r="AW13" s="1118"/>
      <c r="AX13" s="1118"/>
      <c r="AY13" s="1119"/>
      <c r="AZ13" s="232"/>
      <c r="BA13" s="232"/>
      <c r="BB13" s="232"/>
      <c r="BC13" s="232"/>
      <c r="BD13" s="232"/>
      <c r="BE13" s="233"/>
      <c r="BF13" s="233"/>
      <c r="BG13" s="233"/>
      <c r="BH13" s="233"/>
      <c r="BI13" s="233"/>
      <c r="BJ13" s="233"/>
      <c r="BK13" s="233"/>
      <c r="BL13" s="233"/>
      <c r="BM13" s="233"/>
      <c r="BN13" s="233"/>
      <c r="BO13" s="233"/>
      <c r="BP13" s="233"/>
      <c r="BQ13" s="238">
        <v>7</v>
      </c>
      <c r="BR13" s="239"/>
      <c r="BS13" s="1028"/>
      <c r="BT13" s="1029"/>
      <c r="BU13" s="1029"/>
      <c r="BV13" s="1029"/>
      <c r="BW13" s="1029"/>
      <c r="BX13" s="1029"/>
      <c r="BY13" s="1029"/>
      <c r="BZ13" s="1029"/>
      <c r="CA13" s="1029"/>
      <c r="CB13" s="1029"/>
      <c r="CC13" s="1029"/>
      <c r="CD13" s="1029"/>
      <c r="CE13" s="1029"/>
      <c r="CF13" s="1029"/>
      <c r="CG13" s="1050"/>
      <c r="CH13" s="1025"/>
      <c r="CI13" s="1026"/>
      <c r="CJ13" s="1026"/>
      <c r="CK13" s="1026"/>
      <c r="CL13" s="1027"/>
      <c r="CM13" s="1025"/>
      <c r="CN13" s="1026"/>
      <c r="CO13" s="1026"/>
      <c r="CP13" s="1026"/>
      <c r="CQ13" s="1027"/>
      <c r="CR13" s="1025"/>
      <c r="CS13" s="1026"/>
      <c r="CT13" s="1026"/>
      <c r="CU13" s="1026"/>
      <c r="CV13" s="1027"/>
      <c r="CW13" s="1025"/>
      <c r="CX13" s="1026"/>
      <c r="CY13" s="1026"/>
      <c r="CZ13" s="1026"/>
      <c r="DA13" s="1027"/>
      <c r="DB13" s="1025"/>
      <c r="DC13" s="1026"/>
      <c r="DD13" s="1026"/>
      <c r="DE13" s="1026"/>
      <c r="DF13" s="1027"/>
      <c r="DG13" s="1025"/>
      <c r="DH13" s="1026"/>
      <c r="DI13" s="1026"/>
      <c r="DJ13" s="1026"/>
      <c r="DK13" s="1027"/>
      <c r="DL13" s="1025"/>
      <c r="DM13" s="1026"/>
      <c r="DN13" s="1026"/>
      <c r="DO13" s="1026"/>
      <c r="DP13" s="1027"/>
      <c r="DQ13" s="1025"/>
      <c r="DR13" s="1026"/>
      <c r="DS13" s="1026"/>
      <c r="DT13" s="1026"/>
      <c r="DU13" s="1027"/>
      <c r="DV13" s="1028"/>
      <c r="DW13" s="1029"/>
      <c r="DX13" s="1029"/>
      <c r="DY13" s="1029"/>
      <c r="DZ13" s="1030"/>
      <c r="EA13" s="234"/>
    </row>
    <row r="14" spans="1:131" s="235" customFormat="1" ht="26.25" customHeight="1" x14ac:dyDescent="0.15">
      <c r="A14" s="238">
        <v>8</v>
      </c>
      <c r="B14" s="1066"/>
      <c r="C14" s="1067"/>
      <c r="D14" s="1067"/>
      <c r="E14" s="1067"/>
      <c r="F14" s="1067"/>
      <c r="G14" s="1067"/>
      <c r="H14" s="1067"/>
      <c r="I14" s="1067"/>
      <c r="J14" s="1067"/>
      <c r="K14" s="1067"/>
      <c r="L14" s="1067"/>
      <c r="M14" s="1067"/>
      <c r="N14" s="1067"/>
      <c r="O14" s="1067"/>
      <c r="P14" s="1068"/>
      <c r="Q14" s="1074"/>
      <c r="R14" s="1075"/>
      <c r="S14" s="1075"/>
      <c r="T14" s="1075"/>
      <c r="U14" s="1075"/>
      <c r="V14" s="1075"/>
      <c r="W14" s="1075"/>
      <c r="X14" s="1075"/>
      <c r="Y14" s="1075"/>
      <c r="Z14" s="1075"/>
      <c r="AA14" s="1075"/>
      <c r="AB14" s="1075"/>
      <c r="AC14" s="1075"/>
      <c r="AD14" s="1075"/>
      <c r="AE14" s="1076"/>
      <c r="AF14" s="1071"/>
      <c r="AG14" s="1072"/>
      <c r="AH14" s="1072"/>
      <c r="AI14" s="1072"/>
      <c r="AJ14" s="1073"/>
      <c r="AK14" s="1116"/>
      <c r="AL14" s="1117"/>
      <c r="AM14" s="1117"/>
      <c r="AN14" s="1117"/>
      <c r="AO14" s="1117"/>
      <c r="AP14" s="1117"/>
      <c r="AQ14" s="1117"/>
      <c r="AR14" s="1117"/>
      <c r="AS14" s="1117"/>
      <c r="AT14" s="1117"/>
      <c r="AU14" s="1118"/>
      <c r="AV14" s="1118"/>
      <c r="AW14" s="1118"/>
      <c r="AX14" s="1118"/>
      <c r="AY14" s="1119"/>
      <c r="AZ14" s="232"/>
      <c r="BA14" s="232"/>
      <c r="BB14" s="232"/>
      <c r="BC14" s="232"/>
      <c r="BD14" s="232"/>
      <c r="BE14" s="233"/>
      <c r="BF14" s="233"/>
      <c r="BG14" s="233"/>
      <c r="BH14" s="233"/>
      <c r="BI14" s="233"/>
      <c r="BJ14" s="233"/>
      <c r="BK14" s="233"/>
      <c r="BL14" s="233"/>
      <c r="BM14" s="233"/>
      <c r="BN14" s="233"/>
      <c r="BO14" s="233"/>
      <c r="BP14" s="233"/>
      <c r="BQ14" s="238">
        <v>8</v>
      </c>
      <c r="BR14" s="239"/>
      <c r="BS14" s="1028"/>
      <c r="BT14" s="1029"/>
      <c r="BU14" s="1029"/>
      <c r="BV14" s="1029"/>
      <c r="BW14" s="1029"/>
      <c r="BX14" s="1029"/>
      <c r="BY14" s="1029"/>
      <c r="BZ14" s="1029"/>
      <c r="CA14" s="1029"/>
      <c r="CB14" s="1029"/>
      <c r="CC14" s="1029"/>
      <c r="CD14" s="1029"/>
      <c r="CE14" s="1029"/>
      <c r="CF14" s="1029"/>
      <c r="CG14" s="1050"/>
      <c r="CH14" s="1025"/>
      <c r="CI14" s="1026"/>
      <c r="CJ14" s="1026"/>
      <c r="CK14" s="1026"/>
      <c r="CL14" s="1027"/>
      <c r="CM14" s="1025"/>
      <c r="CN14" s="1026"/>
      <c r="CO14" s="1026"/>
      <c r="CP14" s="1026"/>
      <c r="CQ14" s="1027"/>
      <c r="CR14" s="1025"/>
      <c r="CS14" s="1026"/>
      <c r="CT14" s="1026"/>
      <c r="CU14" s="1026"/>
      <c r="CV14" s="1027"/>
      <c r="CW14" s="1025"/>
      <c r="CX14" s="1026"/>
      <c r="CY14" s="1026"/>
      <c r="CZ14" s="1026"/>
      <c r="DA14" s="1027"/>
      <c r="DB14" s="1025"/>
      <c r="DC14" s="1026"/>
      <c r="DD14" s="1026"/>
      <c r="DE14" s="1026"/>
      <c r="DF14" s="1027"/>
      <c r="DG14" s="1025"/>
      <c r="DH14" s="1026"/>
      <c r="DI14" s="1026"/>
      <c r="DJ14" s="1026"/>
      <c r="DK14" s="1027"/>
      <c r="DL14" s="1025"/>
      <c r="DM14" s="1026"/>
      <c r="DN14" s="1026"/>
      <c r="DO14" s="1026"/>
      <c r="DP14" s="1027"/>
      <c r="DQ14" s="1025"/>
      <c r="DR14" s="1026"/>
      <c r="DS14" s="1026"/>
      <c r="DT14" s="1026"/>
      <c r="DU14" s="1027"/>
      <c r="DV14" s="1028"/>
      <c r="DW14" s="1029"/>
      <c r="DX14" s="1029"/>
      <c r="DY14" s="1029"/>
      <c r="DZ14" s="1030"/>
      <c r="EA14" s="234"/>
    </row>
    <row r="15" spans="1:131" s="235" customFormat="1" ht="26.25" customHeight="1" x14ac:dyDescent="0.15">
      <c r="A15" s="238">
        <v>9</v>
      </c>
      <c r="B15" s="1066"/>
      <c r="C15" s="1067"/>
      <c r="D15" s="1067"/>
      <c r="E15" s="1067"/>
      <c r="F15" s="1067"/>
      <c r="G15" s="1067"/>
      <c r="H15" s="1067"/>
      <c r="I15" s="1067"/>
      <c r="J15" s="1067"/>
      <c r="K15" s="1067"/>
      <c r="L15" s="1067"/>
      <c r="M15" s="1067"/>
      <c r="N15" s="1067"/>
      <c r="O15" s="1067"/>
      <c r="P15" s="1068"/>
      <c r="Q15" s="1074"/>
      <c r="R15" s="1075"/>
      <c r="S15" s="1075"/>
      <c r="T15" s="1075"/>
      <c r="U15" s="1075"/>
      <c r="V15" s="1075"/>
      <c r="W15" s="1075"/>
      <c r="X15" s="1075"/>
      <c r="Y15" s="1075"/>
      <c r="Z15" s="1075"/>
      <c r="AA15" s="1075"/>
      <c r="AB15" s="1075"/>
      <c r="AC15" s="1075"/>
      <c r="AD15" s="1075"/>
      <c r="AE15" s="1076"/>
      <c r="AF15" s="1071"/>
      <c r="AG15" s="1072"/>
      <c r="AH15" s="1072"/>
      <c r="AI15" s="1072"/>
      <c r="AJ15" s="1073"/>
      <c r="AK15" s="1116"/>
      <c r="AL15" s="1117"/>
      <c r="AM15" s="1117"/>
      <c r="AN15" s="1117"/>
      <c r="AO15" s="1117"/>
      <c r="AP15" s="1117"/>
      <c r="AQ15" s="1117"/>
      <c r="AR15" s="1117"/>
      <c r="AS15" s="1117"/>
      <c r="AT15" s="1117"/>
      <c r="AU15" s="1118"/>
      <c r="AV15" s="1118"/>
      <c r="AW15" s="1118"/>
      <c r="AX15" s="1118"/>
      <c r="AY15" s="1119"/>
      <c r="AZ15" s="232"/>
      <c r="BA15" s="232"/>
      <c r="BB15" s="232"/>
      <c r="BC15" s="232"/>
      <c r="BD15" s="232"/>
      <c r="BE15" s="233"/>
      <c r="BF15" s="233"/>
      <c r="BG15" s="233"/>
      <c r="BH15" s="233"/>
      <c r="BI15" s="233"/>
      <c r="BJ15" s="233"/>
      <c r="BK15" s="233"/>
      <c r="BL15" s="233"/>
      <c r="BM15" s="233"/>
      <c r="BN15" s="233"/>
      <c r="BO15" s="233"/>
      <c r="BP15" s="233"/>
      <c r="BQ15" s="238">
        <v>9</v>
      </c>
      <c r="BR15" s="239"/>
      <c r="BS15" s="1028"/>
      <c r="BT15" s="1029"/>
      <c r="BU15" s="1029"/>
      <c r="BV15" s="1029"/>
      <c r="BW15" s="1029"/>
      <c r="BX15" s="1029"/>
      <c r="BY15" s="1029"/>
      <c r="BZ15" s="1029"/>
      <c r="CA15" s="1029"/>
      <c r="CB15" s="1029"/>
      <c r="CC15" s="1029"/>
      <c r="CD15" s="1029"/>
      <c r="CE15" s="1029"/>
      <c r="CF15" s="1029"/>
      <c r="CG15" s="1050"/>
      <c r="CH15" s="1025"/>
      <c r="CI15" s="1026"/>
      <c r="CJ15" s="1026"/>
      <c r="CK15" s="1026"/>
      <c r="CL15" s="1027"/>
      <c r="CM15" s="1025"/>
      <c r="CN15" s="1026"/>
      <c r="CO15" s="1026"/>
      <c r="CP15" s="1026"/>
      <c r="CQ15" s="1027"/>
      <c r="CR15" s="1025"/>
      <c r="CS15" s="1026"/>
      <c r="CT15" s="1026"/>
      <c r="CU15" s="1026"/>
      <c r="CV15" s="1027"/>
      <c r="CW15" s="1025"/>
      <c r="CX15" s="1026"/>
      <c r="CY15" s="1026"/>
      <c r="CZ15" s="1026"/>
      <c r="DA15" s="1027"/>
      <c r="DB15" s="1025"/>
      <c r="DC15" s="1026"/>
      <c r="DD15" s="1026"/>
      <c r="DE15" s="1026"/>
      <c r="DF15" s="1027"/>
      <c r="DG15" s="1025"/>
      <c r="DH15" s="1026"/>
      <c r="DI15" s="1026"/>
      <c r="DJ15" s="1026"/>
      <c r="DK15" s="1027"/>
      <c r="DL15" s="1025"/>
      <c r="DM15" s="1026"/>
      <c r="DN15" s="1026"/>
      <c r="DO15" s="1026"/>
      <c r="DP15" s="1027"/>
      <c r="DQ15" s="1025"/>
      <c r="DR15" s="1026"/>
      <c r="DS15" s="1026"/>
      <c r="DT15" s="1026"/>
      <c r="DU15" s="1027"/>
      <c r="DV15" s="1028"/>
      <c r="DW15" s="1029"/>
      <c r="DX15" s="1029"/>
      <c r="DY15" s="1029"/>
      <c r="DZ15" s="1030"/>
      <c r="EA15" s="234"/>
    </row>
    <row r="16" spans="1:131" s="235" customFormat="1" ht="26.25" customHeight="1" x14ac:dyDescent="0.15">
      <c r="A16" s="238">
        <v>10</v>
      </c>
      <c r="B16" s="1066"/>
      <c r="C16" s="1067"/>
      <c r="D16" s="1067"/>
      <c r="E16" s="1067"/>
      <c r="F16" s="1067"/>
      <c r="G16" s="1067"/>
      <c r="H16" s="1067"/>
      <c r="I16" s="1067"/>
      <c r="J16" s="1067"/>
      <c r="K16" s="1067"/>
      <c r="L16" s="1067"/>
      <c r="M16" s="1067"/>
      <c r="N16" s="1067"/>
      <c r="O16" s="1067"/>
      <c r="P16" s="1068"/>
      <c r="Q16" s="1074"/>
      <c r="R16" s="1075"/>
      <c r="S16" s="1075"/>
      <c r="T16" s="1075"/>
      <c r="U16" s="1075"/>
      <c r="V16" s="1075"/>
      <c r="W16" s="1075"/>
      <c r="X16" s="1075"/>
      <c r="Y16" s="1075"/>
      <c r="Z16" s="1075"/>
      <c r="AA16" s="1075"/>
      <c r="AB16" s="1075"/>
      <c r="AC16" s="1075"/>
      <c r="AD16" s="1075"/>
      <c r="AE16" s="1076"/>
      <c r="AF16" s="1071"/>
      <c r="AG16" s="1072"/>
      <c r="AH16" s="1072"/>
      <c r="AI16" s="1072"/>
      <c r="AJ16" s="1073"/>
      <c r="AK16" s="1116"/>
      <c r="AL16" s="1117"/>
      <c r="AM16" s="1117"/>
      <c r="AN16" s="1117"/>
      <c r="AO16" s="1117"/>
      <c r="AP16" s="1117"/>
      <c r="AQ16" s="1117"/>
      <c r="AR16" s="1117"/>
      <c r="AS16" s="1117"/>
      <c r="AT16" s="1117"/>
      <c r="AU16" s="1118"/>
      <c r="AV16" s="1118"/>
      <c r="AW16" s="1118"/>
      <c r="AX16" s="1118"/>
      <c r="AY16" s="1119"/>
      <c r="AZ16" s="232"/>
      <c r="BA16" s="232"/>
      <c r="BB16" s="232"/>
      <c r="BC16" s="232"/>
      <c r="BD16" s="232"/>
      <c r="BE16" s="233"/>
      <c r="BF16" s="233"/>
      <c r="BG16" s="233"/>
      <c r="BH16" s="233"/>
      <c r="BI16" s="233"/>
      <c r="BJ16" s="233"/>
      <c r="BK16" s="233"/>
      <c r="BL16" s="233"/>
      <c r="BM16" s="233"/>
      <c r="BN16" s="233"/>
      <c r="BO16" s="233"/>
      <c r="BP16" s="233"/>
      <c r="BQ16" s="238">
        <v>10</v>
      </c>
      <c r="BR16" s="239"/>
      <c r="BS16" s="1028"/>
      <c r="BT16" s="1029"/>
      <c r="BU16" s="1029"/>
      <c r="BV16" s="1029"/>
      <c r="BW16" s="1029"/>
      <c r="BX16" s="1029"/>
      <c r="BY16" s="1029"/>
      <c r="BZ16" s="1029"/>
      <c r="CA16" s="1029"/>
      <c r="CB16" s="1029"/>
      <c r="CC16" s="1029"/>
      <c r="CD16" s="1029"/>
      <c r="CE16" s="1029"/>
      <c r="CF16" s="1029"/>
      <c r="CG16" s="1050"/>
      <c r="CH16" s="1025"/>
      <c r="CI16" s="1026"/>
      <c r="CJ16" s="1026"/>
      <c r="CK16" s="1026"/>
      <c r="CL16" s="1027"/>
      <c r="CM16" s="1025"/>
      <c r="CN16" s="1026"/>
      <c r="CO16" s="1026"/>
      <c r="CP16" s="1026"/>
      <c r="CQ16" s="1027"/>
      <c r="CR16" s="1025"/>
      <c r="CS16" s="1026"/>
      <c r="CT16" s="1026"/>
      <c r="CU16" s="1026"/>
      <c r="CV16" s="1027"/>
      <c r="CW16" s="1025"/>
      <c r="CX16" s="1026"/>
      <c r="CY16" s="1026"/>
      <c r="CZ16" s="1026"/>
      <c r="DA16" s="1027"/>
      <c r="DB16" s="1025"/>
      <c r="DC16" s="1026"/>
      <c r="DD16" s="1026"/>
      <c r="DE16" s="1026"/>
      <c r="DF16" s="1027"/>
      <c r="DG16" s="1025"/>
      <c r="DH16" s="1026"/>
      <c r="DI16" s="1026"/>
      <c r="DJ16" s="1026"/>
      <c r="DK16" s="1027"/>
      <c r="DL16" s="1025"/>
      <c r="DM16" s="1026"/>
      <c r="DN16" s="1026"/>
      <c r="DO16" s="1026"/>
      <c r="DP16" s="1027"/>
      <c r="DQ16" s="1025"/>
      <c r="DR16" s="1026"/>
      <c r="DS16" s="1026"/>
      <c r="DT16" s="1026"/>
      <c r="DU16" s="1027"/>
      <c r="DV16" s="1028"/>
      <c r="DW16" s="1029"/>
      <c r="DX16" s="1029"/>
      <c r="DY16" s="1029"/>
      <c r="DZ16" s="1030"/>
      <c r="EA16" s="234"/>
    </row>
    <row r="17" spans="1:131" s="235" customFormat="1" ht="26.25" customHeight="1" x14ac:dyDescent="0.15">
      <c r="A17" s="238">
        <v>11</v>
      </c>
      <c r="B17" s="1066"/>
      <c r="C17" s="1067"/>
      <c r="D17" s="1067"/>
      <c r="E17" s="1067"/>
      <c r="F17" s="1067"/>
      <c r="G17" s="1067"/>
      <c r="H17" s="1067"/>
      <c r="I17" s="1067"/>
      <c r="J17" s="1067"/>
      <c r="K17" s="1067"/>
      <c r="L17" s="1067"/>
      <c r="M17" s="1067"/>
      <c r="N17" s="1067"/>
      <c r="O17" s="1067"/>
      <c r="P17" s="1068"/>
      <c r="Q17" s="1074"/>
      <c r="R17" s="1075"/>
      <c r="S17" s="1075"/>
      <c r="T17" s="1075"/>
      <c r="U17" s="1075"/>
      <c r="V17" s="1075"/>
      <c r="W17" s="1075"/>
      <c r="X17" s="1075"/>
      <c r="Y17" s="1075"/>
      <c r="Z17" s="1075"/>
      <c r="AA17" s="1075"/>
      <c r="AB17" s="1075"/>
      <c r="AC17" s="1075"/>
      <c r="AD17" s="1075"/>
      <c r="AE17" s="1076"/>
      <c r="AF17" s="1071"/>
      <c r="AG17" s="1072"/>
      <c r="AH17" s="1072"/>
      <c r="AI17" s="1072"/>
      <c r="AJ17" s="1073"/>
      <c r="AK17" s="1116"/>
      <c r="AL17" s="1117"/>
      <c r="AM17" s="1117"/>
      <c r="AN17" s="1117"/>
      <c r="AO17" s="1117"/>
      <c r="AP17" s="1117"/>
      <c r="AQ17" s="1117"/>
      <c r="AR17" s="1117"/>
      <c r="AS17" s="1117"/>
      <c r="AT17" s="1117"/>
      <c r="AU17" s="1118"/>
      <c r="AV17" s="1118"/>
      <c r="AW17" s="1118"/>
      <c r="AX17" s="1118"/>
      <c r="AY17" s="1119"/>
      <c r="AZ17" s="232"/>
      <c r="BA17" s="232"/>
      <c r="BB17" s="232"/>
      <c r="BC17" s="232"/>
      <c r="BD17" s="232"/>
      <c r="BE17" s="233"/>
      <c r="BF17" s="233"/>
      <c r="BG17" s="233"/>
      <c r="BH17" s="233"/>
      <c r="BI17" s="233"/>
      <c r="BJ17" s="233"/>
      <c r="BK17" s="233"/>
      <c r="BL17" s="233"/>
      <c r="BM17" s="233"/>
      <c r="BN17" s="233"/>
      <c r="BO17" s="233"/>
      <c r="BP17" s="233"/>
      <c r="BQ17" s="238">
        <v>11</v>
      </c>
      <c r="BR17" s="239"/>
      <c r="BS17" s="1028"/>
      <c r="BT17" s="1029"/>
      <c r="BU17" s="1029"/>
      <c r="BV17" s="1029"/>
      <c r="BW17" s="1029"/>
      <c r="BX17" s="1029"/>
      <c r="BY17" s="1029"/>
      <c r="BZ17" s="1029"/>
      <c r="CA17" s="1029"/>
      <c r="CB17" s="1029"/>
      <c r="CC17" s="1029"/>
      <c r="CD17" s="1029"/>
      <c r="CE17" s="1029"/>
      <c r="CF17" s="1029"/>
      <c r="CG17" s="1050"/>
      <c r="CH17" s="1025"/>
      <c r="CI17" s="1026"/>
      <c r="CJ17" s="1026"/>
      <c r="CK17" s="1026"/>
      <c r="CL17" s="1027"/>
      <c r="CM17" s="1025"/>
      <c r="CN17" s="1026"/>
      <c r="CO17" s="1026"/>
      <c r="CP17" s="1026"/>
      <c r="CQ17" s="1027"/>
      <c r="CR17" s="1025"/>
      <c r="CS17" s="1026"/>
      <c r="CT17" s="1026"/>
      <c r="CU17" s="1026"/>
      <c r="CV17" s="1027"/>
      <c r="CW17" s="1025"/>
      <c r="CX17" s="1026"/>
      <c r="CY17" s="1026"/>
      <c r="CZ17" s="1026"/>
      <c r="DA17" s="1027"/>
      <c r="DB17" s="1025"/>
      <c r="DC17" s="1026"/>
      <c r="DD17" s="1026"/>
      <c r="DE17" s="1026"/>
      <c r="DF17" s="1027"/>
      <c r="DG17" s="1025"/>
      <c r="DH17" s="1026"/>
      <c r="DI17" s="1026"/>
      <c r="DJ17" s="1026"/>
      <c r="DK17" s="1027"/>
      <c r="DL17" s="1025"/>
      <c r="DM17" s="1026"/>
      <c r="DN17" s="1026"/>
      <c r="DO17" s="1026"/>
      <c r="DP17" s="1027"/>
      <c r="DQ17" s="1025"/>
      <c r="DR17" s="1026"/>
      <c r="DS17" s="1026"/>
      <c r="DT17" s="1026"/>
      <c r="DU17" s="1027"/>
      <c r="DV17" s="1028"/>
      <c r="DW17" s="1029"/>
      <c r="DX17" s="1029"/>
      <c r="DY17" s="1029"/>
      <c r="DZ17" s="1030"/>
      <c r="EA17" s="234"/>
    </row>
    <row r="18" spans="1:131" s="235" customFormat="1" ht="26.25" customHeight="1" x14ac:dyDescent="0.15">
      <c r="A18" s="238">
        <v>12</v>
      </c>
      <c r="B18" s="1066"/>
      <c r="C18" s="1067"/>
      <c r="D18" s="1067"/>
      <c r="E18" s="1067"/>
      <c r="F18" s="1067"/>
      <c r="G18" s="1067"/>
      <c r="H18" s="1067"/>
      <c r="I18" s="1067"/>
      <c r="J18" s="1067"/>
      <c r="K18" s="1067"/>
      <c r="L18" s="1067"/>
      <c r="M18" s="1067"/>
      <c r="N18" s="1067"/>
      <c r="O18" s="1067"/>
      <c r="P18" s="1068"/>
      <c r="Q18" s="1074"/>
      <c r="R18" s="1075"/>
      <c r="S18" s="1075"/>
      <c r="T18" s="1075"/>
      <c r="U18" s="1075"/>
      <c r="V18" s="1075"/>
      <c r="W18" s="1075"/>
      <c r="X18" s="1075"/>
      <c r="Y18" s="1075"/>
      <c r="Z18" s="1075"/>
      <c r="AA18" s="1075"/>
      <c r="AB18" s="1075"/>
      <c r="AC18" s="1075"/>
      <c r="AD18" s="1075"/>
      <c r="AE18" s="1076"/>
      <c r="AF18" s="1071"/>
      <c r="AG18" s="1072"/>
      <c r="AH18" s="1072"/>
      <c r="AI18" s="1072"/>
      <c r="AJ18" s="1073"/>
      <c r="AK18" s="1116"/>
      <c r="AL18" s="1117"/>
      <c r="AM18" s="1117"/>
      <c r="AN18" s="1117"/>
      <c r="AO18" s="1117"/>
      <c r="AP18" s="1117"/>
      <c r="AQ18" s="1117"/>
      <c r="AR18" s="1117"/>
      <c r="AS18" s="1117"/>
      <c r="AT18" s="1117"/>
      <c r="AU18" s="1118"/>
      <c r="AV18" s="1118"/>
      <c r="AW18" s="1118"/>
      <c r="AX18" s="1118"/>
      <c r="AY18" s="1119"/>
      <c r="AZ18" s="232"/>
      <c r="BA18" s="232"/>
      <c r="BB18" s="232"/>
      <c r="BC18" s="232"/>
      <c r="BD18" s="232"/>
      <c r="BE18" s="233"/>
      <c r="BF18" s="233"/>
      <c r="BG18" s="233"/>
      <c r="BH18" s="233"/>
      <c r="BI18" s="233"/>
      <c r="BJ18" s="233"/>
      <c r="BK18" s="233"/>
      <c r="BL18" s="233"/>
      <c r="BM18" s="233"/>
      <c r="BN18" s="233"/>
      <c r="BO18" s="233"/>
      <c r="BP18" s="233"/>
      <c r="BQ18" s="238">
        <v>12</v>
      </c>
      <c r="BR18" s="239"/>
      <c r="BS18" s="1028"/>
      <c r="BT18" s="1029"/>
      <c r="BU18" s="1029"/>
      <c r="BV18" s="1029"/>
      <c r="BW18" s="1029"/>
      <c r="BX18" s="1029"/>
      <c r="BY18" s="1029"/>
      <c r="BZ18" s="1029"/>
      <c r="CA18" s="1029"/>
      <c r="CB18" s="1029"/>
      <c r="CC18" s="1029"/>
      <c r="CD18" s="1029"/>
      <c r="CE18" s="1029"/>
      <c r="CF18" s="1029"/>
      <c r="CG18" s="1050"/>
      <c r="CH18" s="1025"/>
      <c r="CI18" s="1026"/>
      <c r="CJ18" s="1026"/>
      <c r="CK18" s="1026"/>
      <c r="CL18" s="1027"/>
      <c r="CM18" s="1025"/>
      <c r="CN18" s="1026"/>
      <c r="CO18" s="1026"/>
      <c r="CP18" s="1026"/>
      <c r="CQ18" s="1027"/>
      <c r="CR18" s="1025"/>
      <c r="CS18" s="1026"/>
      <c r="CT18" s="1026"/>
      <c r="CU18" s="1026"/>
      <c r="CV18" s="1027"/>
      <c r="CW18" s="1025"/>
      <c r="CX18" s="1026"/>
      <c r="CY18" s="1026"/>
      <c r="CZ18" s="1026"/>
      <c r="DA18" s="1027"/>
      <c r="DB18" s="1025"/>
      <c r="DC18" s="1026"/>
      <c r="DD18" s="1026"/>
      <c r="DE18" s="1026"/>
      <c r="DF18" s="1027"/>
      <c r="DG18" s="1025"/>
      <c r="DH18" s="1026"/>
      <c r="DI18" s="1026"/>
      <c r="DJ18" s="1026"/>
      <c r="DK18" s="1027"/>
      <c r="DL18" s="1025"/>
      <c r="DM18" s="1026"/>
      <c r="DN18" s="1026"/>
      <c r="DO18" s="1026"/>
      <c r="DP18" s="1027"/>
      <c r="DQ18" s="1025"/>
      <c r="DR18" s="1026"/>
      <c r="DS18" s="1026"/>
      <c r="DT18" s="1026"/>
      <c r="DU18" s="1027"/>
      <c r="DV18" s="1028"/>
      <c r="DW18" s="1029"/>
      <c r="DX18" s="1029"/>
      <c r="DY18" s="1029"/>
      <c r="DZ18" s="1030"/>
      <c r="EA18" s="234"/>
    </row>
    <row r="19" spans="1:131" s="235" customFormat="1" ht="26.25" customHeight="1" x14ac:dyDescent="0.15">
      <c r="A19" s="238">
        <v>13</v>
      </c>
      <c r="B19" s="1066"/>
      <c r="C19" s="1067"/>
      <c r="D19" s="1067"/>
      <c r="E19" s="1067"/>
      <c r="F19" s="1067"/>
      <c r="G19" s="1067"/>
      <c r="H19" s="1067"/>
      <c r="I19" s="1067"/>
      <c r="J19" s="1067"/>
      <c r="K19" s="1067"/>
      <c r="L19" s="1067"/>
      <c r="M19" s="1067"/>
      <c r="N19" s="1067"/>
      <c r="O19" s="1067"/>
      <c r="P19" s="1068"/>
      <c r="Q19" s="1074"/>
      <c r="R19" s="1075"/>
      <c r="S19" s="1075"/>
      <c r="T19" s="1075"/>
      <c r="U19" s="1075"/>
      <c r="V19" s="1075"/>
      <c r="W19" s="1075"/>
      <c r="X19" s="1075"/>
      <c r="Y19" s="1075"/>
      <c r="Z19" s="1075"/>
      <c r="AA19" s="1075"/>
      <c r="AB19" s="1075"/>
      <c r="AC19" s="1075"/>
      <c r="AD19" s="1075"/>
      <c r="AE19" s="1076"/>
      <c r="AF19" s="1071"/>
      <c r="AG19" s="1072"/>
      <c r="AH19" s="1072"/>
      <c r="AI19" s="1072"/>
      <c r="AJ19" s="1073"/>
      <c r="AK19" s="1116"/>
      <c r="AL19" s="1117"/>
      <c r="AM19" s="1117"/>
      <c r="AN19" s="1117"/>
      <c r="AO19" s="1117"/>
      <c r="AP19" s="1117"/>
      <c r="AQ19" s="1117"/>
      <c r="AR19" s="1117"/>
      <c r="AS19" s="1117"/>
      <c r="AT19" s="1117"/>
      <c r="AU19" s="1118"/>
      <c r="AV19" s="1118"/>
      <c r="AW19" s="1118"/>
      <c r="AX19" s="1118"/>
      <c r="AY19" s="1119"/>
      <c r="AZ19" s="232"/>
      <c r="BA19" s="232"/>
      <c r="BB19" s="232"/>
      <c r="BC19" s="232"/>
      <c r="BD19" s="232"/>
      <c r="BE19" s="233"/>
      <c r="BF19" s="233"/>
      <c r="BG19" s="233"/>
      <c r="BH19" s="233"/>
      <c r="BI19" s="233"/>
      <c r="BJ19" s="233"/>
      <c r="BK19" s="233"/>
      <c r="BL19" s="233"/>
      <c r="BM19" s="233"/>
      <c r="BN19" s="233"/>
      <c r="BO19" s="233"/>
      <c r="BP19" s="233"/>
      <c r="BQ19" s="238">
        <v>13</v>
      </c>
      <c r="BR19" s="239"/>
      <c r="BS19" s="1028"/>
      <c r="BT19" s="1029"/>
      <c r="BU19" s="1029"/>
      <c r="BV19" s="1029"/>
      <c r="BW19" s="1029"/>
      <c r="BX19" s="1029"/>
      <c r="BY19" s="1029"/>
      <c r="BZ19" s="1029"/>
      <c r="CA19" s="1029"/>
      <c r="CB19" s="1029"/>
      <c r="CC19" s="1029"/>
      <c r="CD19" s="1029"/>
      <c r="CE19" s="1029"/>
      <c r="CF19" s="1029"/>
      <c r="CG19" s="1050"/>
      <c r="CH19" s="1025"/>
      <c r="CI19" s="1026"/>
      <c r="CJ19" s="1026"/>
      <c r="CK19" s="1026"/>
      <c r="CL19" s="1027"/>
      <c r="CM19" s="1025"/>
      <c r="CN19" s="1026"/>
      <c r="CO19" s="1026"/>
      <c r="CP19" s="1026"/>
      <c r="CQ19" s="1027"/>
      <c r="CR19" s="1025"/>
      <c r="CS19" s="1026"/>
      <c r="CT19" s="1026"/>
      <c r="CU19" s="1026"/>
      <c r="CV19" s="1027"/>
      <c r="CW19" s="1025"/>
      <c r="CX19" s="1026"/>
      <c r="CY19" s="1026"/>
      <c r="CZ19" s="1026"/>
      <c r="DA19" s="1027"/>
      <c r="DB19" s="1025"/>
      <c r="DC19" s="1026"/>
      <c r="DD19" s="1026"/>
      <c r="DE19" s="1026"/>
      <c r="DF19" s="1027"/>
      <c r="DG19" s="1025"/>
      <c r="DH19" s="1026"/>
      <c r="DI19" s="1026"/>
      <c r="DJ19" s="1026"/>
      <c r="DK19" s="1027"/>
      <c r="DL19" s="1025"/>
      <c r="DM19" s="1026"/>
      <c r="DN19" s="1026"/>
      <c r="DO19" s="1026"/>
      <c r="DP19" s="1027"/>
      <c r="DQ19" s="1025"/>
      <c r="DR19" s="1026"/>
      <c r="DS19" s="1026"/>
      <c r="DT19" s="1026"/>
      <c r="DU19" s="1027"/>
      <c r="DV19" s="1028"/>
      <c r="DW19" s="1029"/>
      <c r="DX19" s="1029"/>
      <c r="DY19" s="1029"/>
      <c r="DZ19" s="1030"/>
      <c r="EA19" s="234"/>
    </row>
    <row r="20" spans="1:131" s="235" customFormat="1" ht="26.25" customHeight="1" x14ac:dyDescent="0.15">
      <c r="A20" s="238">
        <v>14</v>
      </c>
      <c r="B20" s="1066"/>
      <c r="C20" s="1067"/>
      <c r="D20" s="1067"/>
      <c r="E20" s="1067"/>
      <c r="F20" s="1067"/>
      <c r="G20" s="1067"/>
      <c r="H20" s="1067"/>
      <c r="I20" s="1067"/>
      <c r="J20" s="1067"/>
      <c r="K20" s="1067"/>
      <c r="L20" s="1067"/>
      <c r="M20" s="1067"/>
      <c r="N20" s="1067"/>
      <c r="O20" s="1067"/>
      <c r="P20" s="1068"/>
      <c r="Q20" s="1074"/>
      <c r="R20" s="1075"/>
      <c r="S20" s="1075"/>
      <c r="T20" s="1075"/>
      <c r="U20" s="1075"/>
      <c r="V20" s="1075"/>
      <c r="W20" s="1075"/>
      <c r="X20" s="1075"/>
      <c r="Y20" s="1075"/>
      <c r="Z20" s="1075"/>
      <c r="AA20" s="1075"/>
      <c r="AB20" s="1075"/>
      <c r="AC20" s="1075"/>
      <c r="AD20" s="1075"/>
      <c r="AE20" s="1076"/>
      <c r="AF20" s="1071"/>
      <c r="AG20" s="1072"/>
      <c r="AH20" s="1072"/>
      <c r="AI20" s="1072"/>
      <c r="AJ20" s="1073"/>
      <c r="AK20" s="1116"/>
      <c r="AL20" s="1117"/>
      <c r="AM20" s="1117"/>
      <c r="AN20" s="1117"/>
      <c r="AO20" s="1117"/>
      <c r="AP20" s="1117"/>
      <c r="AQ20" s="1117"/>
      <c r="AR20" s="1117"/>
      <c r="AS20" s="1117"/>
      <c r="AT20" s="1117"/>
      <c r="AU20" s="1118"/>
      <c r="AV20" s="1118"/>
      <c r="AW20" s="1118"/>
      <c r="AX20" s="1118"/>
      <c r="AY20" s="1119"/>
      <c r="AZ20" s="232"/>
      <c r="BA20" s="232"/>
      <c r="BB20" s="232"/>
      <c r="BC20" s="232"/>
      <c r="BD20" s="232"/>
      <c r="BE20" s="233"/>
      <c r="BF20" s="233"/>
      <c r="BG20" s="233"/>
      <c r="BH20" s="233"/>
      <c r="BI20" s="233"/>
      <c r="BJ20" s="233"/>
      <c r="BK20" s="233"/>
      <c r="BL20" s="233"/>
      <c r="BM20" s="233"/>
      <c r="BN20" s="233"/>
      <c r="BO20" s="233"/>
      <c r="BP20" s="233"/>
      <c r="BQ20" s="238">
        <v>14</v>
      </c>
      <c r="BR20" s="239"/>
      <c r="BS20" s="1028"/>
      <c r="BT20" s="1029"/>
      <c r="BU20" s="1029"/>
      <c r="BV20" s="1029"/>
      <c r="BW20" s="1029"/>
      <c r="BX20" s="1029"/>
      <c r="BY20" s="1029"/>
      <c r="BZ20" s="1029"/>
      <c r="CA20" s="1029"/>
      <c r="CB20" s="1029"/>
      <c r="CC20" s="1029"/>
      <c r="CD20" s="1029"/>
      <c r="CE20" s="1029"/>
      <c r="CF20" s="1029"/>
      <c r="CG20" s="1050"/>
      <c r="CH20" s="1025"/>
      <c r="CI20" s="1026"/>
      <c r="CJ20" s="1026"/>
      <c r="CK20" s="1026"/>
      <c r="CL20" s="1027"/>
      <c r="CM20" s="1025"/>
      <c r="CN20" s="1026"/>
      <c r="CO20" s="1026"/>
      <c r="CP20" s="1026"/>
      <c r="CQ20" s="1027"/>
      <c r="CR20" s="1025"/>
      <c r="CS20" s="1026"/>
      <c r="CT20" s="1026"/>
      <c r="CU20" s="1026"/>
      <c r="CV20" s="1027"/>
      <c r="CW20" s="1025"/>
      <c r="CX20" s="1026"/>
      <c r="CY20" s="1026"/>
      <c r="CZ20" s="1026"/>
      <c r="DA20" s="1027"/>
      <c r="DB20" s="1025"/>
      <c r="DC20" s="1026"/>
      <c r="DD20" s="1026"/>
      <c r="DE20" s="1026"/>
      <c r="DF20" s="1027"/>
      <c r="DG20" s="1025"/>
      <c r="DH20" s="1026"/>
      <c r="DI20" s="1026"/>
      <c r="DJ20" s="1026"/>
      <c r="DK20" s="1027"/>
      <c r="DL20" s="1025"/>
      <c r="DM20" s="1026"/>
      <c r="DN20" s="1026"/>
      <c r="DO20" s="1026"/>
      <c r="DP20" s="1027"/>
      <c r="DQ20" s="1025"/>
      <c r="DR20" s="1026"/>
      <c r="DS20" s="1026"/>
      <c r="DT20" s="1026"/>
      <c r="DU20" s="1027"/>
      <c r="DV20" s="1028"/>
      <c r="DW20" s="1029"/>
      <c r="DX20" s="1029"/>
      <c r="DY20" s="1029"/>
      <c r="DZ20" s="1030"/>
      <c r="EA20" s="234"/>
    </row>
    <row r="21" spans="1:131" s="235" customFormat="1" ht="26.25" customHeight="1" thickBot="1" x14ac:dyDescent="0.2">
      <c r="A21" s="238">
        <v>15</v>
      </c>
      <c r="B21" s="1066"/>
      <c r="C21" s="1067"/>
      <c r="D21" s="1067"/>
      <c r="E21" s="1067"/>
      <c r="F21" s="1067"/>
      <c r="G21" s="1067"/>
      <c r="H21" s="1067"/>
      <c r="I21" s="1067"/>
      <c r="J21" s="1067"/>
      <c r="K21" s="1067"/>
      <c r="L21" s="1067"/>
      <c r="M21" s="1067"/>
      <c r="N21" s="1067"/>
      <c r="O21" s="1067"/>
      <c r="P21" s="1068"/>
      <c r="Q21" s="1074"/>
      <c r="R21" s="1075"/>
      <c r="S21" s="1075"/>
      <c r="T21" s="1075"/>
      <c r="U21" s="1075"/>
      <c r="V21" s="1075"/>
      <c r="W21" s="1075"/>
      <c r="X21" s="1075"/>
      <c r="Y21" s="1075"/>
      <c r="Z21" s="1075"/>
      <c r="AA21" s="1075"/>
      <c r="AB21" s="1075"/>
      <c r="AC21" s="1075"/>
      <c r="AD21" s="1075"/>
      <c r="AE21" s="1076"/>
      <c r="AF21" s="1071"/>
      <c r="AG21" s="1072"/>
      <c r="AH21" s="1072"/>
      <c r="AI21" s="1072"/>
      <c r="AJ21" s="1073"/>
      <c r="AK21" s="1116"/>
      <c r="AL21" s="1117"/>
      <c r="AM21" s="1117"/>
      <c r="AN21" s="1117"/>
      <c r="AO21" s="1117"/>
      <c r="AP21" s="1117"/>
      <c r="AQ21" s="1117"/>
      <c r="AR21" s="1117"/>
      <c r="AS21" s="1117"/>
      <c r="AT21" s="1117"/>
      <c r="AU21" s="1118"/>
      <c r="AV21" s="1118"/>
      <c r="AW21" s="1118"/>
      <c r="AX21" s="1118"/>
      <c r="AY21" s="1119"/>
      <c r="AZ21" s="232"/>
      <c r="BA21" s="232"/>
      <c r="BB21" s="232"/>
      <c r="BC21" s="232"/>
      <c r="BD21" s="232"/>
      <c r="BE21" s="233"/>
      <c r="BF21" s="233"/>
      <c r="BG21" s="233"/>
      <c r="BH21" s="233"/>
      <c r="BI21" s="233"/>
      <c r="BJ21" s="233"/>
      <c r="BK21" s="233"/>
      <c r="BL21" s="233"/>
      <c r="BM21" s="233"/>
      <c r="BN21" s="233"/>
      <c r="BO21" s="233"/>
      <c r="BP21" s="233"/>
      <c r="BQ21" s="238">
        <v>15</v>
      </c>
      <c r="BR21" s="239"/>
      <c r="BS21" s="1028"/>
      <c r="BT21" s="1029"/>
      <c r="BU21" s="1029"/>
      <c r="BV21" s="1029"/>
      <c r="BW21" s="1029"/>
      <c r="BX21" s="1029"/>
      <c r="BY21" s="1029"/>
      <c r="BZ21" s="1029"/>
      <c r="CA21" s="1029"/>
      <c r="CB21" s="1029"/>
      <c r="CC21" s="1029"/>
      <c r="CD21" s="1029"/>
      <c r="CE21" s="1029"/>
      <c r="CF21" s="1029"/>
      <c r="CG21" s="1050"/>
      <c r="CH21" s="1025"/>
      <c r="CI21" s="1026"/>
      <c r="CJ21" s="1026"/>
      <c r="CK21" s="1026"/>
      <c r="CL21" s="1027"/>
      <c r="CM21" s="1025"/>
      <c r="CN21" s="1026"/>
      <c r="CO21" s="1026"/>
      <c r="CP21" s="1026"/>
      <c r="CQ21" s="1027"/>
      <c r="CR21" s="1025"/>
      <c r="CS21" s="1026"/>
      <c r="CT21" s="1026"/>
      <c r="CU21" s="1026"/>
      <c r="CV21" s="1027"/>
      <c r="CW21" s="1025"/>
      <c r="CX21" s="1026"/>
      <c r="CY21" s="1026"/>
      <c r="CZ21" s="1026"/>
      <c r="DA21" s="1027"/>
      <c r="DB21" s="1025"/>
      <c r="DC21" s="1026"/>
      <c r="DD21" s="1026"/>
      <c r="DE21" s="1026"/>
      <c r="DF21" s="1027"/>
      <c r="DG21" s="1025"/>
      <c r="DH21" s="1026"/>
      <c r="DI21" s="1026"/>
      <c r="DJ21" s="1026"/>
      <c r="DK21" s="1027"/>
      <c r="DL21" s="1025"/>
      <c r="DM21" s="1026"/>
      <c r="DN21" s="1026"/>
      <c r="DO21" s="1026"/>
      <c r="DP21" s="1027"/>
      <c r="DQ21" s="1025"/>
      <c r="DR21" s="1026"/>
      <c r="DS21" s="1026"/>
      <c r="DT21" s="1026"/>
      <c r="DU21" s="1027"/>
      <c r="DV21" s="1028"/>
      <c r="DW21" s="1029"/>
      <c r="DX21" s="1029"/>
      <c r="DY21" s="1029"/>
      <c r="DZ21" s="1030"/>
      <c r="EA21" s="234"/>
    </row>
    <row r="22" spans="1:131" s="235" customFormat="1" ht="26.25" customHeight="1" x14ac:dyDescent="0.15">
      <c r="A22" s="238">
        <v>16</v>
      </c>
      <c r="B22" s="1066"/>
      <c r="C22" s="1067"/>
      <c r="D22" s="1067"/>
      <c r="E22" s="1067"/>
      <c r="F22" s="1067"/>
      <c r="G22" s="1067"/>
      <c r="H22" s="1067"/>
      <c r="I22" s="1067"/>
      <c r="J22" s="1067"/>
      <c r="K22" s="1067"/>
      <c r="L22" s="1067"/>
      <c r="M22" s="1067"/>
      <c r="N22" s="1067"/>
      <c r="O22" s="1067"/>
      <c r="P22" s="1068"/>
      <c r="Q22" s="1109"/>
      <c r="R22" s="1110"/>
      <c r="S22" s="1110"/>
      <c r="T22" s="1110"/>
      <c r="U22" s="1110"/>
      <c r="V22" s="1110"/>
      <c r="W22" s="1110"/>
      <c r="X22" s="1110"/>
      <c r="Y22" s="1110"/>
      <c r="Z22" s="1110"/>
      <c r="AA22" s="1110"/>
      <c r="AB22" s="1110"/>
      <c r="AC22" s="1110"/>
      <c r="AD22" s="1110"/>
      <c r="AE22" s="1111"/>
      <c r="AF22" s="1071"/>
      <c r="AG22" s="1072"/>
      <c r="AH22" s="1072"/>
      <c r="AI22" s="1072"/>
      <c r="AJ22" s="1073"/>
      <c r="AK22" s="1112"/>
      <c r="AL22" s="1113"/>
      <c r="AM22" s="1113"/>
      <c r="AN22" s="1113"/>
      <c r="AO22" s="1113"/>
      <c r="AP22" s="1113"/>
      <c r="AQ22" s="1113"/>
      <c r="AR22" s="1113"/>
      <c r="AS22" s="1113"/>
      <c r="AT22" s="1113"/>
      <c r="AU22" s="1114"/>
      <c r="AV22" s="1114"/>
      <c r="AW22" s="1114"/>
      <c r="AX22" s="1114"/>
      <c r="AY22" s="1115"/>
      <c r="AZ22" s="1064" t="s">
        <v>398</v>
      </c>
      <c r="BA22" s="1064"/>
      <c r="BB22" s="1064"/>
      <c r="BC22" s="1064"/>
      <c r="BD22" s="1065"/>
      <c r="BE22" s="233"/>
      <c r="BF22" s="233"/>
      <c r="BG22" s="233"/>
      <c r="BH22" s="233"/>
      <c r="BI22" s="233"/>
      <c r="BJ22" s="233"/>
      <c r="BK22" s="233"/>
      <c r="BL22" s="233"/>
      <c r="BM22" s="233"/>
      <c r="BN22" s="233"/>
      <c r="BO22" s="233"/>
      <c r="BP22" s="233"/>
      <c r="BQ22" s="238">
        <v>16</v>
      </c>
      <c r="BR22" s="239"/>
      <c r="BS22" s="1028"/>
      <c r="BT22" s="1029"/>
      <c r="BU22" s="1029"/>
      <c r="BV22" s="1029"/>
      <c r="BW22" s="1029"/>
      <c r="BX22" s="1029"/>
      <c r="BY22" s="1029"/>
      <c r="BZ22" s="1029"/>
      <c r="CA22" s="1029"/>
      <c r="CB22" s="1029"/>
      <c r="CC22" s="1029"/>
      <c r="CD22" s="1029"/>
      <c r="CE22" s="1029"/>
      <c r="CF22" s="1029"/>
      <c r="CG22" s="1050"/>
      <c r="CH22" s="1025"/>
      <c r="CI22" s="1026"/>
      <c r="CJ22" s="1026"/>
      <c r="CK22" s="1026"/>
      <c r="CL22" s="1027"/>
      <c r="CM22" s="1025"/>
      <c r="CN22" s="1026"/>
      <c r="CO22" s="1026"/>
      <c r="CP22" s="1026"/>
      <c r="CQ22" s="1027"/>
      <c r="CR22" s="1025"/>
      <c r="CS22" s="1026"/>
      <c r="CT22" s="1026"/>
      <c r="CU22" s="1026"/>
      <c r="CV22" s="1027"/>
      <c r="CW22" s="1025"/>
      <c r="CX22" s="1026"/>
      <c r="CY22" s="1026"/>
      <c r="CZ22" s="1026"/>
      <c r="DA22" s="1027"/>
      <c r="DB22" s="1025"/>
      <c r="DC22" s="1026"/>
      <c r="DD22" s="1026"/>
      <c r="DE22" s="1026"/>
      <c r="DF22" s="1027"/>
      <c r="DG22" s="1025"/>
      <c r="DH22" s="1026"/>
      <c r="DI22" s="1026"/>
      <c r="DJ22" s="1026"/>
      <c r="DK22" s="1027"/>
      <c r="DL22" s="1025"/>
      <c r="DM22" s="1026"/>
      <c r="DN22" s="1026"/>
      <c r="DO22" s="1026"/>
      <c r="DP22" s="1027"/>
      <c r="DQ22" s="1025"/>
      <c r="DR22" s="1026"/>
      <c r="DS22" s="1026"/>
      <c r="DT22" s="1026"/>
      <c r="DU22" s="1027"/>
      <c r="DV22" s="1028"/>
      <c r="DW22" s="1029"/>
      <c r="DX22" s="1029"/>
      <c r="DY22" s="1029"/>
      <c r="DZ22" s="1030"/>
      <c r="EA22" s="234"/>
    </row>
    <row r="23" spans="1:131" s="235" customFormat="1" ht="26.25" customHeight="1" thickBot="1" x14ac:dyDescent="0.2">
      <c r="A23" s="240" t="s">
        <v>399</v>
      </c>
      <c r="B23" s="973" t="s">
        <v>400</v>
      </c>
      <c r="C23" s="974"/>
      <c r="D23" s="974"/>
      <c r="E23" s="974"/>
      <c r="F23" s="974"/>
      <c r="G23" s="974"/>
      <c r="H23" s="974"/>
      <c r="I23" s="974"/>
      <c r="J23" s="974"/>
      <c r="K23" s="974"/>
      <c r="L23" s="974"/>
      <c r="M23" s="974"/>
      <c r="N23" s="974"/>
      <c r="O23" s="974"/>
      <c r="P23" s="984"/>
      <c r="Q23" s="1103">
        <v>28339</v>
      </c>
      <c r="R23" s="1097"/>
      <c r="S23" s="1097"/>
      <c r="T23" s="1097"/>
      <c r="U23" s="1097"/>
      <c r="V23" s="1097">
        <v>27510</v>
      </c>
      <c r="W23" s="1097"/>
      <c r="X23" s="1097"/>
      <c r="Y23" s="1097"/>
      <c r="Z23" s="1097"/>
      <c r="AA23" s="1097">
        <v>829</v>
      </c>
      <c r="AB23" s="1097"/>
      <c r="AC23" s="1097"/>
      <c r="AD23" s="1097"/>
      <c r="AE23" s="1104"/>
      <c r="AF23" s="1105">
        <v>750</v>
      </c>
      <c r="AG23" s="1097"/>
      <c r="AH23" s="1097"/>
      <c r="AI23" s="1097"/>
      <c r="AJ23" s="1106"/>
      <c r="AK23" s="1107"/>
      <c r="AL23" s="1108"/>
      <c r="AM23" s="1108"/>
      <c r="AN23" s="1108"/>
      <c r="AO23" s="1108"/>
      <c r="AP23" s="1097">
        <v>36978</v>
      </c>
      <c r="AQ23" s="1097"/>
      <c r="AR23" s="1097"/>
      <c r="AS23" s="1097"/>
      <c r="AT23" s="1097"/>
      <c r="AU23" s="1098"/>
      <c r="AV23" s="1098"/>
      <c r="AW23" s="1098"/>
      <c r="AX23" s="1098"/>
      <c r="AY23" s="1099"/>
      <c r="AZ23" s="1100" t="s">
        <v>401</v>
      </c>
      <c r="BA23" s="1101"/>
      <c r="BB23" s="1101"/>
      <c r="BC23" s="1101"/>
      <c r="BD23" s="1102"/>
      <c r="BE23" s="233"/>
      <c r="BF23" s="233"/>
      <c r="BG23" s="233"/>
      <c r="BH23" s="233"/>
      <c r="BI23" s="233"/>
      <c r="BJ23" s="233"/>
      <c r="BK23" s="233"/>
      <c r="BL23" s="233"/>
      <c r="BM23" s="233"/>
      <c r="BN23" s="233"/>
      <c r="BO23" s="233"/>
      <c r="BP23" s="233"/>
      <c r="BQ23" s="238">
        <v>17</v>
      </c>
      <c r="BR23" s="239"/>
      <c r="BS23" s="1028"/>
      <c r="BT23" s="1029"/>
      <c r="BU23" s="1029"/>
      <c r="BV23" s="1029"/>
      <c r="BW23" s="1029"/>
      <c r="BX23" s="1029"/>
      <c r="BY23" s="1029"/>
      <c r="BZ23" s="1029"/>
      <c r="CA23" s="1029"/>
      <c r="CB23" s="1029"/>
      <c r="CC23" s="1029"/>
      <c r="CD23" s="1029"/>
      <c r="CE23" s="1029"/>
      <c r="CF23" s="1029"/>
      <c r="CG23" s="1050"/>
      <c r="CH23" s="1025"/>
      <c r="CI23" s="1026"/>
      <c r="CJ23" s="1026"/>
      <c r="CK23" s="1026"/>
      <c r="CL23" s="1027"/>
      <c r="CM23" s="1025"/>
      <c r="CN23" s="1026"/>
      <c r="CO23" s="1026"/>
      <c r="CP23" s="1026"/>
      <c r="CQ23" s="1027"/>
      <c r="CR23" s="1025"/>
      <c r="CS23" s="1026"/>
      <c r="CT23" s="1026"/>
      <c r="CU23" s="1026"/>
      <c r="CV23" s="1027"/>
      <c r="CW23" s="1025"/>
      <c r="CX23" s="1026"/>
      <c r="CY23" s="1026"/>
      <c r="CZ23" s="1026"/>
      <c r="DA23" s="1027"/>
      <c r="DB23" s="1025"/>
      <c r="DC23" s="1026"/>
      <c r="DD23" s="1026"/>
      <c r="DE23" s="1026"/>
      <c r="DF23" s="1027"/>
      <c r="DG23" s="1025"/>
      <c r="DH23" s="1026"/>
      <c r="DI23" s="1026"/>
      <c r="DJ23" s="1026"/>
      <c r="DK23" s="1027"/>
      <c r="DL23" s="1025"/>
      <c r="DM23" s="1026"/>
      <c r="DN23" s="1026"/>
      <c r="DO23" s="1026"/>
      <c r="DP23" s="1027"/>
      <c r="DQ23" s="1025"/>
      <c r="DR23" s="1026"/>
      <c r="DS23" s="1026"/>
      <c r="DT23" s="1026"/>
      <c r="DU23" s="1027"/>
      <c r="DV23" s="1028"/>
      <c r="DW23" s="1029"/>
      <c r="DX23" s="1029"/>
      <c r="DY23" s="1029"/>
      <c r="DZ23" s="1030"/>
      <c r="EA23" s="234"/>
    </row>
    <row r="24" spans="1:131" s="235" customFormat="1" ht="26.25" customHeight="1" x14ac:dyDescent="0.15">
      <c r="A24" s="1096" t="s">
        <v>402</v>
      </c>
      <c r="B24" s="1096"/>
      <c r="C24" s="1096"/>
      <c r="D24" s="1096"/>
      <c r="E24" s="1096"/>
      <c r="F24" s="1096"/>
      <c r="G24" s="1096"/>
      <c r="H24" s="1096"/>
      <c r="I24" s="1096"/>
      <c r="J24" s="1096"/>
      <c r="K24" s="1096"/>
      <c r="L24" s="1096"/>
      <c r="M24" s="1096"/>
      <c r="N24" s="1096"/>
      <c r="O24" s="1096"/>
      <c r="P24" s="1096"/>
      <c r="Q24" s="1096"/>
      <c r="R24" s="1096"/>
      <c r="S24" s="1096"/>
      <c r="T24" s="1096"/>
      <c r="U24" s="1096"/>
      <c r="V24" s="1096"/>
      <c r="W24" s="1096"/>
      <c r="X24" s="1096"/>
      <c r="Y24" s="1096"/>
      <c r="Z24" s="1096"/>
      <c r="AA24" s="1096"/>
      <c r="AB24" s="1096"/>
      <c r="AC24" s="1096"/>
      <c r="AD24" s="1096"/>
      <c r="AE24" s="1096"/>
      <c r="AF24" s="1096"/>
      <c r="AG24" s="1096"/>
      <c r="AH24" s="1096"/>
      <c r="AI24" s="1096"/>
      <c r="AJ24" s="1096"/>
      <c r="AK24" s="1096"/>
      <c r="AL24" s="1096"/>
      <c r="AM24" s="1096"/>
      <c r="AN24" s="1096"/>
      <c r="AO24" s="1096"/>
      <c r="AP24" s="1096"/>
      <c r="AQ24" s="1096"/>
      <c r="AR24" s="1096"/>
      <c r="AS24" s="1096"/>
      <c r="AT24" s="1096"/>
      <c r="AU24" s="1096"/>
      <c r="AV24" s="1096"/>
      <c r="AW24" s="1096"/>
      <c r="AX24" s="1096"/>
      <c r="AY24" s="1096"/>
      <c r="AZ24" s="232"/>
      <c r="BA24" s="232"/>
      <c r="BB24" s="232"/>
      <c r="BC24" s="232"/>
      <c r="BD24" s="232"/>
      <c r="BE24" s="233"/>
      <c r="BF24" s="233"/>
      <c r="BG24" s="233"/>
      <c r="BH24" s="233"/>
      <c r="BI24" s="233"/>
      <c r="BJ24" s="233"/>
      <c r="BK24" s="233"/>
      <c r="BL24" s="233"/>
      <c r="BM24" s="233"/>
      <c r="BN24" s="233"/>
      <c r="BO24" s="233"/>
      <c r="BP24" s="233"/>
      <c r="BQ24" s="238">
        <v>18</v>
      </c>
      <c r="BR24" s="239"/>
      <c r="BS24" s="1028"/>
      <c r="BT24" s="1029"/>
      <c r="BU24" s="1029"/>
      <c r="BV24" s="1029"/>
      <c r="BW24" s="1029"/>
      <c r="BX24" s="1029"/>
      <c r="BY24" s="1029"/>
      <c r="BZ24" s="1029"/>
      <c r="CA24" s="1029"/>
      <c r="CB24" s="1029"/>
      <c r="CC24" s="1029"/>
      <c r="CD24" s="1029"/>
      <c r="CE24" s="1029"/>
      <c r="CF24" s="1029"/>
      <c r="CG24" s="1050"/>
      <c r="CH24" s="1025"/>
      <c r="CI24" s="1026"/>
      <c r="CJ24" s="1026"/>
      <c r="CK24" s="1026"/>
      <c r="CL24" s="1027"/>
      <c r="CM24" s="1025"/>
      <c r="CN24" s="1026"/>
      <c r="CO24" s="1026"/>
      <c r="CP24" s="1026"/>
      <c r="CQ24" s="1027"/>
      <c r="CR24" s="1025"/>
      <c r="CS24" s="1026"/>
      <c r="CT24" s="1026"/>
      <c r="CU24" s="1026"/>
      <c r="CV24" s="1027"/>
      <c r="CW24" s="1025"/>
      <c r="CX24" s="1026"/>
      <c r="CY24" s="1026"/>
      <c r="CZ24" s="1026"/>
      <c r="DA24" s="1027"/>
      <c r="DB24" s="1025"/>
      <c r="DC24" s="1026"/>
      <c r="DD24" s="1026"/>
      <c r="DE24" s="1026"/>
      <c r="DF24" s="1027"/>
      <c r="DG24" s="1025"/>
      <c r="DH24" s="1026"/>
      <c r="DI24" s="1026"/>
      <c r="DJ24" s="1026"/>
      <c r="DK24" s="1027"/>
      <c r="DL24" s="1025"/>
      <c r="DM24" s="1026"/>
      <c r="DN24" s="1026"/>
      <c r="DO24" s="1026"/>
      <c r="DP24" s="1027"/>
      <c r="DQ24" s="1025"/>
      <c r="DR24" s="1026"/>
      <c r="DS24" s="1026"/>
      <c r="DT24" s="1026"/>
      <c r="DU24" s="1027"/>
      <c r="DV24" s="1028"/>
      <c r="DW24" s="1029"/>
      <c r="DX24" s="1029"/>
      <c r="DY24" s="1029"/>
      <c r="DZ24" s="1030"/>
      <c r="EA24" s="234"/>
    </row>
    <row r="25" spans="1:131" ht="26.25" customHeight="1" thickBot="1" x14ac:dyDescent="0.2">
      <c r="A25" s="1095" t="s">
        <v>403</v>
      </c>
      <c r="B25" s="1095"/>
      <c r="C25" s="1095"/>
      <c r="D25" s="1095"/>
      <c r="E25" s="1095"/>
      <c r="F25" s="1095"/>
      <c r="G25" s="1095"/>
      <c r="H25" s="1095"/>
      <c r="I25" s="1095"/>
      <c r="J25" s="1095"/>
      <c r="K25" s="1095"/>
      <c r="L25" s="1095"/>
      <c r="M25" s="1095"/>
      <c r="N25" s="1095"/>
      <c r="O25" s="1095"/>
      <c r="P25" s="1095"/>
      <c r="Q25" s="1095"/>
      <c r="R25" s="1095"/>
      <c r="S25" s="1095"/>
      <c r="T25" s="1095"/>
      <c r="U25" s="1095"/>
      <c r="V25" s="1095"/>
      <c r="W25" s="1095"/>
      <c r="X25" s="1095"/>
      <c r="Y25" s="1095"/>
      <c r="Z25" s="1095"/>
      <c r="AA25" s="1095"/>
      <c r="AB25" s="1095"/>
      <c r="AC25" s="1095"/>
      <c r="AD25" s="1095"/>
      <c r="AE25" s="1095"/>
      <c r="AF25" s="1095"/>
      <c r="AG25" s="1095"/>
      <c r="AH25" s="1095"/>
      <c r="AI25" s="1095"/>
      <c r="AJ25" s="1095"/>
      <c r="AK25" s="1095"/>
      <c r="AL25" s="1095"/>
      <c r="AM25" s="1095"/>
      <c r="AN25" s="1095"/>
      <c r="AO25" s="1095"/>
      <c r="AP25" s="1095"/>
      <c r="AQ25" s="1095"/>
      <c r="AR25" s="1095"/>
      <c r="AS25" s="1095"/>
      <c r="AT25" s="1095"/>
      <c r="AU25" s="1095"/>
      <c r="AV25" s="1095"/>
      <c r="AW25" s="1095"/>
      <c r="AX25" s="1095"/>
      <c r="AY25" s="1095"/>
      <c r="AZ25" s="1095"/>
      <c r="BA25" s="1095"/>
      <c r="BB25" s="1095"/>
      <c r="BC25" s="1095"/>
      <c r="BD25" s="1095"/>
      <c r="BE25" s="1095"/>
      <c r="BF25" s="1095"/>
      <c r="BG25" s="1095"/>
      <c r="BH25" s="1095"/>
      <c r="BI25" s="1095"/>
      <c r="BJ25" s="232"/>
      <c r="BK25" s="232"/>
      <c r="BL25" s="232"/>
      <c r="BM25" s="232"/>
      <c r="BN25" s="232"/>
      <c r="BO25" s="241"/>
      <c r="BP25" s="241"/>
      <c r="BQ25" s="238">
        <v>19</v>
      </c>
      <c r="BR25" s="239"/>
      <c r="BS25" s="1028"/>
      <c r="BT25" s="1029"/>
      <c r="BU25" s="1029"/>
      <c r="BV25" s="1029"/>
      <c r="BW25" s="1029"/>
      <c r="BX25" s="1029"/>
      <c r="BY25" s="1029"/>
      <c r="BZ25" s="1029"/>
      <c r="CA25" s="1029"/>
      <c r="CB25" s="1029"/>
      <c r="CC25" s="1029"/>
      <c r="CD25" s="1029"/>
      <c r="CE25" s="1029"/>
      <c r="CF25" s="1029"/>
      <c r="CG25" s="1050"/>
      <c r="CH25" s="1025"/>
      <c r="CI25" s="1026"/>
      <c r="CJ25" s="1026"/>
      <c r="CK25" s="1026"/>
      <c r="CL25" s="1027"/>
      <c r="CM25" s="1025"/>
      <c r="CN25" s="1026"/>
      <c r="CO25" s="1026"/>
      <c r="CP25" s="1026"/>
      <c r="CQ25" s="1027"/>
      <c r="CR25" s="1025"/>
      <c r="CS25" s="1026"/>
      <c r="CT25" s="1026"/>
      <c r="CU25" s="1026"/>
      <c r="CV25" s="1027"/>
      <c r="CW25" s="1025"/>
      <c r="CX25" s="1026"/>
      <c r="CY25" s="1026"/>
      <c r="CZ25" s="1026"/>
      <c r="DA25" s="1027"/>
      <c r="DB25" s="1025"/>
      <c r="DC25" s="1026"/>
      <c r="DD25" s="1026"/>
      <c r="DE25" s="1026"/>
      <c r="DF25" s="1027"/>
      <c r="DG25" s="1025"/>
      <c r="DH25" s="1026"/>
      <c r="DI25" s="1026"/>
      <c r="DJ25" s="1026"/>
      <c r="DK25" s="1027"/>
      <c r="DL25" s="1025"/>
      <c r="DM25" s="1026"/>
      <c r="DN25" s="1026"/>
      <c r="DO25" s="1026"/>
      <c r="DP25" s="1027"/>
      <c r="DQ25" s="1025"/>
      <c r="DR25" s="1026"/>
      <c r="DS25" s="1026"/>
      <c r="DT25" s="1026"/>
      <c r="DU25" s="1027"/>
      <c r="DV25" s="1028"/>
      <c r="DW25" s="1029"/>
      <c r="DX25" s="1029"/>
      <c r="DY25" s="1029"/>
      <c r="DZ25" s="1030"/>
      <c r="EA25" s="230"/>
    </row>
    <row r="26" spans="1:131" ht="26.25" customHeight="1" x14ac:dyDescent="0.15">
      <c r="A26" s="1031" t="s">
        <v>377</v>
      </c>
      <c r="B26" s="1032"/>
      <c r="C26" s="1032"/>
      <c r="D26" s="1032"/>
      <c r="E26" s="1032"/>
      <c r="F26" s="1032"/>
      <c r="G26" s="1032"/>
      <c r="H26" s="1032"/>
      <c r="I26" s="1032"/>
      <c r="J26" s="1032"/>
      <c r="K26" s="1032"/>
      <c r="L26" s="1032"/>
      <c r="M26" s="1032"/>
      <c r="N26" s="1032"/>
      <c r="O26" s="1032"/>
      <c r="P26" s="1033"/>
      <c r="Q26" s="1037" t="s">
        <v>404</v>
      </c>
      <c r="R26" s="1038"/>
      <c r="S26" s="1038"/>
      <c r="T26" s="1038"/>
      <c r="U26" s="1039"/>
      <c r="V26" s="1037" t="s">
        <v>405</v>
      </c>
      <c r="W26" s="1038"/>
      <c r="X26" s="1038"/>
      <c r="Y26" s="1038"/>
      <c r="Z26" s="1039"/>
      <c r="AA26" s="1037" t="s">
        <v>406</v>
      </c>
      <c r="AB26" s="1038"/>
      <c r="AC26" s="1038"/>
      <c r="AD26" s="1038"/>
      <c r="AE26" s="1038"/>
      <c r="AF26" s="1091" t="s">
        <v>407</v>
      </c>
      <c r="AG26" s="1044"/>
      <c r="AH26" s="1044"/>
      <c r="AI26" s="1044"/>
      <c r="AJ26" s="1092"/>
      <c r="AK26" s="1038" t="s">
        <v>408</v>
      </c>
      <c r="AL26" s="1038"/>
      <c r="AM26" s="1038"/>
      <c r="AN26" s="1038"/>
      <c r="AO26" s="1039"/>
      <c r="AP26" s="1037" t="s">
        <v>409</v>
      </c>
      <c r="AQ26" s="1038"/>
      <c r="AR26" s="1038"/>
      <c r="AS26" s="1038"/>
      <c r="AT26" s="1039"/>
      <c r="AU26" s="1037" t="s">
        <v>410</v>
      </c>
      <c r="AV26" s="1038"/>
      <c r="AW26" s="1038"/>
      <c r="AX26" s="1038"/>
      <c r="AY26" s="1039"/>
      <c r="AZ26" s="1037" t="s">
        <v>411</v>
      </c>
      <c r="BA26" s="1038"/>
      <c r="BB26" s="1038"/>
      <c r="BC26" s="1038"/>
      <c r="BD26" s="1039"/>
      <c r="BE26" s="1037" t="s">
        <v>384</v>
      </c>
      <c r="BF26" s="1038"/>
      <c r="BG26" s="1038"/>
      <c r="BH26" s="1038"/>
      <c r="BI26" s="1051"/>
      <c r="BJ26" s="232"/>
      <c r="BK26" s="232"/>
      <c r="BL26" s="232"/>
      <c r="BM26" s="232"/>
      <c r="BN26" s="232"/>
      <c r="BO26" s="241"/>
      <c r="BP26" s="241"/>
      <c r="BQ26" s="238">
        <v>20</v>
      </c>
      <c r="BR26" s="239"/>
      <c r="BS26" s="1028"/>
      <c r="BT26" s="1029"/>
      <c r="BU26" s="1029"/>
      <c r="BV26" s="1029"/>
      <c r="BW26" s="1029"/>
      <c r="BX26" s="1029"/>
      <c r="BY26" s="1029"/>
      <c r="BZ26" s="1029"/>
      <c r="CA26" s="1029"/>
      <c r="CB26" s="1029"/>
      <c r="CC26" s="1029"/>
      <c r="CD26" s="1029"/>
      <c r="CE26" s="1029"/>
      <c r="CF26" s="1029"/>
      <c r="CG26" s="1050"/>
      <c r="CH26" s="1025"/>
      <c r="CI26" s="1026"/>
      <c r="CJ26" s="1026"/>
      <c r="CK26" s="1026"/>
      <c r="CL26" s="1027"/>
      <c r="CM26" s="1025"/>
      <c r="CN26" s="1026"/>
      <c r="CO26" s="1026"/>
      <c r="CP26" s="1026"/>
      <c r="CQ26" s="1027"/>
      <c r="CR26" s="1025"/>
      <c r="CS26" s="1026"/>
      <c r="CT26" s="1026"/>
      <c r="CU26" s="1026"/>
      <c r="CV26" s="1027"/>
      <c r="CW26" s="1025"/>
      <c r="CX26" s="1026"/>
      <c r="CY26" s="1026"/>
      <c r="CZ26" s="1026"/>
      <c r="DA26" s="1027"/>
      <c r="DB26" s="1025"/>
      <c r="DC26" s="1026"/>
      <c r="DD26" s="1026"/>
      <c r="DE26" s="1026"/>
      <c r="DF26" s="1027"/>
      <c r="DG26" s="1025"/>
      <c r="DH26" s="1026"/>
      <c r="DI26" s="1026"/>
      <c r="DJ26" s="1026"/>
      <c r="DK26" s="1027"/>
      <c r="DL26" s="1025"/>
      <c r="DM26" s="1026"/>
      <c r="DN26" s="1026"/>
      <c r="DO26" s="1026"/>
      <c r="DP26" s="1027"/>
      <c r="DQ26" s="1025"/>
      <c r="DR26" s="1026"/>
      <c r="DS26" s="1026"/>
      <c r="DT26" s="1026"/>
      <c r="DU26" s="1027"/>
      <c r="DV26" s="1028"/>
      <c r="DW26" s="1029"/>
      <c r="DX26" s="1029"/>
      <c r="DY26" s="1029"/>
      <c r="DZ26" s="1030"/>
      <c r="EA26" s="230"/>
    </row>
    <row r="27" spans="1:131" ht="26.25" customHeight="1" thickBot="1" x14ac:dyDescent="0.2">
      <c r="A27" s="1034"/>
      <c r="B27" s="1035"/>
      <c r="C27" s="1035"/>
      <c r="D27" s="1035"/>
      <c r="E27" s="1035"/>
      <c r="F27" s="1035"/>
      <c r="G27" s="1035"/>
      <c r="H27" s="1035"/>
      <c r="I27" s="1035"/>
      <c r="J27" s="1035"/>
      <c r="K27" s="1035"/>
      <c r="L27" s="1035"/>
      <c r="M27" s="1035"/>
      <c r="N27" s="1035"/>
      <c r="O27" s="1035"/>
      <c r="P27" s="1036"/>
      <c r="Q27" s="1040"/>
      <c r="R27" s="1041"/>
      <c r="S27" s="1041"/>
      <c r="T27" s="1041"/>
      <c r="U27" s="1042"/>
      <c r="V27" s="1040"/>
      <c r="W27" s="1041"/>
      <c r="X27" s="1041"/>
      <c r="Y27" s="1041"/>
      <c r="Z27" s="1042"/>
      <c r="AA27" s="1040"/>
      <c r="AB27" s="1041"/>
      <c r="AC27" s="1041"/>
      <c r="AD27" s="1041"/>
      <c r="AE27" s="1041"/>
      <c r="AF27" s="1093"/>
      <c r="AG27" s="1047"/>
      <c r="AH27" s="1047"/>
      <c r="AI27" s="1047"/>
      <c r="AJ27" s="1094"/>
      <c r="AK27" s="1041"/>
      <c r="AL27" s="1041"/>
      <c r="AM27" s="1041"/>
      <c r="AN27" s="1041"/>
      <c r="AO27" s="1042"/>
      <c r="AP27" s="1040"/>
      <c r="AQ27" s="1041"/>
      <c r="AR27" s="1041"/>
      <c r="AS27" s="1041"/>
      <c r="AT27" s="1042"/>
      <c r="AU27" s="1040"/>
      <c r="AV27" s="1041"/>
      <c r="AW27" s="1041"/>
      <c r="AX27" s="1041"/>
      <c r="AY27" s="1042"/>
      <c r="AZ27" s="1040"/>
      <c r="BA27" s="1041"/>
      <c r="BB27" s="1041"/>
      <c r="BC27" s="1041"/>
      <c r="BD27" s="1042"/>
      <c r="BE27" s="1040"/>
      <c r="BF27" s="1041"/>
      <c r="BG27" s="1041"/>
      <c r="BH27" s="1041"/>
      <c r="BI27" s="1052"/>
      <c r="BJ27" s="232"/>
      <c r="BK27" s="232"/>
      <c r="BL27" s="232"/>
      <c r="BM27" s="232"/>
      <c r="BN27" s="232"/>
      <c r="BO27" s="241"/>
      <c r="BP27" s="241"/>
      <c r="BQ27" s="238">
        <v>21</v>
      </c>
      <c r="BR27" s="239"/>
      <c r="BS27" s="1028"/>
      <c r="BT27" s="1029"/>
      <c r="BU27" s="1029"/>
      <c r="BV27" s="1029"/>
      <c r="BW27" s="1029"/>
      <c r="BX27" s="1029"/>
      <c r="BY27" s="1029"/>
      <c r="BZ27" s="1029"/>
      <c r="CA27" s="1029"/>
      <c r="CB27" s="1029"/>
      <c r="CC27" s="1029"/>
      <c r="CD27" s="1029"/>
      <c r="CE27" s="1029"/>
      <c r="CF27" s="1029"/>
      <c r="CG27" s="1050"/>
      <c r="CH27" s="1025"/>
      <c r="CI27" s="1026"/>
      <c r="CJ27" s="1026"/>
      <c r="CK27" s="1026"/>
      <c r="CL27" s="1027"/>
      <c r="CM27" s="1025"/>
      <c r="CN27" s="1026"/>
      <c r="CO27" s="1026"/>
      <c r="CP27" s="1026"/>
      <c r="CQ27" s="1027"/>
      <c r="CR27" s="1025"/>
      <c r="CS27" s="1026"/>
      <c r="CT27" s="1026"/>
      <c r="CU27" s="1026"/>
      <c r="CV27" s="1027"/>
      <c r="CW27" s="1025"/>
      <c r="CX27" s="1026"/>
      <c r="CY27" s="1026"/>
      <c r="CZ27" s="1026"/>
      <c r="DA27" s="1027"/>
      <c r="DB27" s="1025"/>
      <c r="DC27" s="1026"/>
      <c r="DD27" s="1026"/>
      <c r="DE27" s="1026"/>
      <c r="DF27" s="1027"/>
      <c r="DG27" s="1025"/>
      <c r="DH27" s="1026"/>
      <c r="DI27" s="1026"/>
      <c r="DJ27" s="1026"/>
      <c r="DK27" s="1027"/>
      <c r="DL27" s="1025"/>
      <c r="DM27" s="1026"/>
      <c r="DN27" s="1026"/>
      <c r="DO27" s="1026"/>
      <c r="DP27" s="1027"/>
      <c r="DQ27" s="1025"/>
      <c r="DR27" s="1026"/>
      <c r="DS27" s="1026"/>
      <c r="DT27" s="1026"/>
      <c r="DU27" s="1027"/>
      <c r="DV27" s="1028"/>
      <c r="DW27" s="1029"/>
      <c r="DX27" s="1029"/>
      <c r="DY27" s="1029"/>
      <c r="DZ27" s="1030"/>
      <c r="EA27" s="230"/>
    </row>
    <row r="28" spans="1:131" ht="26.25" customHeight="1" thickTop="1" x14ac:dyDescent="0.15">
      <c r="A28" s="242">
        <v>1</v>
      </c>
      <c r="B28" s="1083" t="s">
        <v>412</v>
      </c>
      <c r="C28" s="1084"/>
      <c r="D28" s="1084"/>
      <c r="E28" s="1084"/>
      <c r="F28" s="1084"/>
      <c r="G28" s="1084"/>
      <c r="H28" s="1084"/>
      <c r="I28" s="1084"/>
      <c r="J28" s="1084"/>
      <c r="K28" s="1084"/>
      <c r="L28" s="1084"/>
      <c r="M28" s="1084"/>
      <c r="N28" s="1084"/>
      <c r="O28" s="1084"/>
      <c r="P28" s="1085"/>
      <c r="Q28" s="1086">
        <v>5844</v>
      </c>
      <c r="R28" s="1087"/>
      <c r="S28" s="1087"/>
      <c r="T28" s="1087"/>
      <c r="U28" s="1087"/>
      <c r="V28" s="1087">
        <v>5267</v>
      </c>
      <c r="W28" s="1087"/>
      <c r="X28" s="1087"/>
      <c r="Y28" s="1087"/>
      <c r="Z28" s="1087"/>
      <c r="AA28" s="1087">
        <v>577</v>
      </c>
      <c r="AB28" s="1087"/>
      <c r="AC28" s="1087"/>
      <c r="AD28" s="1087"/>
      <c r="AE28" s="1088"/>
      <c r="AF28" s="1089">
        <v>577</v>
      </c>
      <c r="AG28" s="1087"/>
      <c r="AH28" s="1087"/>
      <c r="AI28" s="1087"/>
      <c r="AJ28" s="1090"/>
      <c r="AK28" s="1078">
        <v>390</v>
      </c>
      <c r="AL28" s="1079"/>
      <c r="AM28" s="1079"/>
      <c r="AN28" s="1079"/>
      <c r="AO28" s="1079"/>
      <c r="AP28" s="1079" t="s">
        <v>533</v>
      </c>
      <c r="AQ28" s="1079"/>
      <c r="AR28" s="1079"/>
      <c r="AS28" s="1079"/>
      <c r="AT28" s="1079"/>
      <c r="AU28" s="1079" t="s">
        <v>533</v>
      </c>
      <c r="AV28" s="1079"/>
      <c r="AW28" s="1079"/>
      <c r="AX28" s="1079"/>
      <c r="AY28" s="1079"/>
      <c r="AZ28" s="1080" t="s">
        <v>594</v>
      </c>
      <c r="BA28" s="1080"/>
      <c r="BB28" s="1080"/>
      <c r="BC28" s="1080"/>
      <c r="BD28" s="1080"/>
      <c r="BE28" s="1081"/>
      <c r="BF28" s="1081"/>
      <c r="BG28" s="1081"/>
      <c r="BH28" s="1081"/>
      <c r="BI28" s="1082"/>
      <c r="BJ28" s="232"/>
      <c r="BK28" s="232"/>
      <c r="BL28" s="232"/>
      <c r="BM28" s="232"/>
      <c r="BN28" s="232"/>
      <c r="BO28" s="241"/>
      <c r="BP28" s="241"/>
      <c r="BQ28" s="238">
        <v>22</v>
      </c>
      <c r="BR28" s="239"/>
      <c r="BS28" s="1028"/>
      <c r="BT28" s="1029"/>
      <c r="BU28" s="1029"/>
      <c r="BV28" s="1029"/>
      <c r="BW28" s="1029"/>
      <c r="BX28" s="1029"/>
      <c r="BY28" s="1029"/>
      <c r="BZ28" s="1029"/>
      <c r="CA28" s="1029"/>
      <c r="CB28" s="1029"/>
      <c r="CC28" s="1029"/>
      <c r="CD28" s="1029"/>
      <c r="CE28" s="1029"/>
      <c r="CF28" s="1029"/>
      <c r="CG28" s="1050"/>
      <c r="CH28" s="1025"/>
      <c r="CI28" s="1026"/>
      <c r="CJ28" s="1026"/>
      <c r="CK28" s="1026"/>
      <c r="CL28" s="1027"/>
      <c r="CM28" s="1025"/>
      <c r="CN28" s="1026"/>
      <c r="CO28" s="1026"/>
      <c r="CP28" s="1026"/>
      <c r="CQ28" s="1027"/>
      <c r="CR28" s="1025"/>
      <c r="CS28" s="1026"/>
      <c r="CT28" s="1026"/>
      <c r="CU28" s="1026"/>
      <c r="CV28" s="1027"/>
      <c r="CW28" s="1025"/>
      <c r="CX28" s="1026"/>
      <c r="CY28" s="1026"/>
      <c r="CZ28" s="1026"/>
      <c r="DA28" s="1027"/>
      <c r="DB28" s="1025"/>
      <c r="DC28" s="1026"/>
      <c r="DD28" s="1026"/>
      <c r="DE28" s="1026"/>
      <c r="DF28" s="1027"/>
      <c r="DG28" s="1025"/>
      <c r="DH28" s="1026"/>
      <c r="DI28" s="1026"/>
      <c r="DJ28" s="1026"/>
      <c r="DK28" s="1027"/>
      <c r="DL28" s="1025"/>
      <c r="DM28" s="1026"/>
      <c r="DN28" s="1026"/>
      <c r="DO28" s="1026"/>
      <c r="DP28" s="1027"/>
      <c r="DQ28" s="1025"/>
      <c r="DR28" s="1026"/>
      <c r="DS28" s="1026"/>
      <c r="DT28" s="1026"/>
      <c r="DU28" s="1027"/>
      <c r="DV28" s="1028"/>
      <c r="DW28" s="1029"/>
      <c r="DX28" s="1029"/>
      <c r="DY28" s="1029"/>
      <c r="DZ28" s="1030"/>
      <c r="EA28" s="230"/>
    </row>
    <row r="29" spans="1:131" ht="26.25" customHeight="1" x14ac:dyDescent="0.15">
      <c r="A29" s="242">
        <v>2</v>
      </c>
      <c r="B29" s="1066" t="s">
        <v>413</v>
      </c>
      <c r="C29" s="1067"/>
      <c r="D29" s="1067"/>
      <c r="E29" s="1067"/>
      <c r="F29" s="1067"/>
      <c r="G29" s="1067"/>
      <c r="H29" s="1067"/>
      <c r="I29" s="1067"/>
      <c r="J29" s="1067"/>
      <c r="K29" s="1067"/>
      <c r="L29" s="1067"/>
      <c r="M29" s="1067"/>
      <c r="N29" s="1067"/>
      <c r="O29" s="1067"/>
      <c r="P29" s="1068"/>
      <c r="Q29" s="1074">
        <v>4061</v>
      </c>
      <c r="R29" s="1075"/>
      <c r="S29" s="1075"/>
      <c r="T29" s="1075"/>
      <c r="U29" s="1075"/>
      <c r="V29" s="1075">
        <v>3919</v>
      </c>
      <c r="W29" s="1075"/>
      <c r="X29" s="1075"/>
      <c r="Y29" s="1075"/>
      <c r="Z29" s="1075"/>
      <c r="AA29" s="1075">
        <v>143</v>
      </c>
      <c r="AB29" s="1075"/>
      <c r="AC29" s="1075"/>
      <c r="AD29" s="1075"/>
      <c r="AE29" s="1076"/>
      <c r="AF29" s="1071">
        <v>143</v>
      </c>
      <c r="AG29" s="1072"/>
      <c r="AH29" s="1072"/>
      <c r="AI29" s="1072"/>
      <c r="AJ29" s="1073"/>
      <c r="AK29" s="1016">
        <v>638</v>
      </c>
      <c r="AL29" s="1007"/>
      <c r="AM29" s="1007"/>
      <c r="AN29" s="1007"/>
      <c r="AO29" s="1007"/>
      <c r="AP29" s="1007" t="s">
        <v>533</v>
      </c>
      <c r="AQ29" s="1007"/>
      <c r="AR29" s="1007"/>
      <c r="AS29" s="1007"/>
      <c r="AT29" s="1007"/>
      <c r="AU29" s="1007" t="s">
        <v>533</v>
      </c>
      <c r="AV29" s="1007"/>
      <c r="AW29" s="1007"/>
      <c r="AX29" s="1007"/>
      <c r="AY29" s="1007"/>
      <c r="AZ29" s="1077" t="s">
        <v>594</v>
      </c>
      <c r="BA29" s="1077"/>
      <c r="BB29" s="1077"/>
      <c r="BC29" s="1077"/>
      <c r="BD29" s="1077"/>
      <c r="BE29" s="1008"/>
      <c r="BF29" s="1008"/>
      <c r="BG29" s="1008"/>
      <c r="BH29" s="1008"/>
      <c r="BI29" s="1009"/>
      <c r="BJ29" s="232"/>
      <c r="BK29" s="232"/>
      <c r="BL29" s="232"/>
      <c r="BM29" s="232"/>
      <c r="BN29" s="232"/>
      <c r="BO29" s="241"/>
      <c r="BP29" s="241"/>
      <c r="BQ29" s="238">
        <v>23</v>
      </c>
      <c r="BR29" s="239"/>
      <c r="BS29" s="1028"/>
      <c r="BT29" s="1029"/>
      <c r="BU29" s="1029"/>
      <c r="BV29" s="1029"/>
      <c r="BW29" s="1029"/>
      <c r="BX29" s="1029"/>
      <c r="BY29" s="1029"/>
      <c r="BZ29" s="1029"/>
      <c r="CA29" s="1029"/>
      <c r="CB29" s="1029"/>
      <c r="CC29" s="1029"/>
      <c r="CD29" s="1029"/>
      <c r="CE29" s="1029"/>
      <c r="CF29" s="1029"/>
      <c r="CG29" s="1050"/>
      <c r="CH29" s="1025"/>
      <c r="CI29" s="1026"/>
      <c r="CJ29" s="1026"/>
      <c r="CK29" s="1026"/>
      <c r="CL29" s="1027"/>
      <c r="CM29" s="1025"/>
      <c r="CN29" s="1026"/>
      <c r="CO29" s="1026"/>
      <c r="CP29" s="1026"/>
      <c r="CQ29" s="1027"/>
      <c r="CR29" s="1025"/>
      <c r="CS29" s="1026"/>
      <c r="CT29" s="1026"/>
      <c r="CU29" s="1026"/>
      <c r="CV29" s="1027"/>
      <c r="CW29" s="1025"/>
      <c r="CX29" s="1026"/>
      <c r="CY29" s="1026"/>
      <c r="CZ29" s="1026"/>
      <c r="DA29" s="1027"/>
      <c r="DB29" s="1025"/>
      <c r="DC29" s="1026"/>
      <c r="DD29" s="1026"/>
      <c r="DE29" s="1026"/>
      <c r="DF29" s="1027"/>
      <c r="DG29" s="1025"/>
      <c r="DH29" s="1026"/>
      <c r="DI29" s="1026"/>
      <c r="DJ29" s="1026"/>
      <c r="DK29" s="1027"/>
      <c r="DL29" s="1025"/>
      <c r="DM29" s="1026"/>
      <c r="DN29" s="1026"/>
      <c r="DO29" s="1026"/>
      <c r="DP29" s="1027"/>
      <c r="DQ29" s="1025"/>
      <c r="DR29" s="1026"/>
      <c r="DS29" s="1026"/>
      <c r="DT29" s="1026"/>
      <c r="DU29" s="1027"/>
      <c r="DV29" s="1028"/>
      <c r="DW29" s="1029"/>
      <c r="DX29" s="1029"/>
      <c r="DY29" s="1029"/>
      <c r="DZ29" s="1030"/>
      <c r="EA29" s="230"/>
    </row>
    <row r="30" spans="1:131" ht="26.25" customHeight="1" x14ac:dyDescent="0.15">
      <c r="A30" s="242">
        <v>3</v>
      </c>
      <c r="B30" s="1066" t="s">
        <v>414</v>
      </c>
      <c r="C30" s="1067"/>
      <c r="D30" s="1067"/>
      <c r="E30" s="1067"/>
      <c r="F30" s="1067"/>
      <c r="G30" s="1067"/>
      <c r="H30" s="1067"/>
      <c r="I30" s="1067"/>
      <c r="J30" s="1067"/>
      <c r="K30" s="1067"/>
      <c r="L30" s="1067"/>
      <c r="M30" s="1067"/>
      <c r="N30" s="1067"/>
      <c r="O30" s="1067"/>
      <c r="P30" s="1068"/>
      <c r="Q30" s="1074">
        <v>745</v>
      </c>
      <c r="R30" s="1075"/>
      <c r="S30" s="1075"/>
      <c r="T30" s="1075"/>
      <c r="U30" s="1075"/>
      <c r="V30" s="1075">
        <v>724</v>
      </c>
      <c r="W30" s="1075"/>
      <c r="X30" s="1075"/>
      <c r="Y30" s="1075"/>
      <c r="Z30" s="1075"/>
      <c r="AA30" s="1075">
        <v>21</v>
      </c>
      <c r="AB30" s="1075"/>
      <c r="AC30" s="1075"/>
      <c r="AD30" s="1075"/>
      <c r="AE30" s="1076"/>
      <c r="AF30" s="1071">
        <v>21</v>
      </c>
      <c r="AG30" s="1072"/>
      <c r="AH30" s="1072"/>
      <c r="AI30" s="1072"/>
      <c r="AJ30" s="1073"/>
      <c r="AK30" s="1016">
        <v>96</v>
      </c>
      <c r="AL30" s="1007"/>
      <c r="AM30" s="1007"/>
      <c r="AN30" s="1007"/>
      <c r="AO30" s="1007"/>
      <c r="AP30" s="1007" t="s">
        <v>533</v>
      </c>
      <c r="AQ30" s="1007"/>
      <c r="AR30" s="1007"/>
      <c r="AS30" s="1007"/>
      <c r="AT30" s="1007"/>
      <c r="AU30" s="1007" t="s">
        <v>533</v>
      </c>
      <c r="AV30" s="1007"/>
      <c r="AW30" s="1007"/>
      <c r="AX30" s="1007"/>
      <c r="AY30" s="1007"/>
      <c r="AZ30" s="1077" t="s">
        <v>594</v>
      </c>
      <c r="BA30" s="1077"/>
      <c r="BB30" s="1077"/>
      <c r="BC30" s="1077"/>
      <c r="BD30" s="1077"/>
      <c r="BE30" s="1008"/>
      <c r="BF30" s="1008"/>
      <c r="BG30" s="1008"/>
      <c r="BH30" s="1008"/>
      <c r="BI30" s="1009"/>
      <c r="BJ30" s="232"/>
      <c r="BK30" s="232"/>
      <c r="BL30" s="232"/>
      <c r="BM30" s="232"/>
      <c r="BN30" s="232"/>
      <c r="BO30" s="241"/>
      <c r="BP30" s="241"/>
      <c r="BQ30" s="238">
        <v>24</v>
      </c>
      <c r="BR30" s="239"/>
      <c r="BS30" s="1028"/>
      <c r="BT30" s="1029"/>
      <c r="BU30" s="1029"/>
      <c r="BV30" s="1029"/>
      <c r="BW30" s="1029"/>
      <c r="BX30" s="1029"/>
      <c r="BY30" s="1029"/>
      <c r="BZ30" s="1029"/>
      <c r="CA30" s="1029"/>
      <c r="CB30" s="1029"/>
      <c r="CC30" s="1029"/>
      <c r="CD30" s="1029"/>
      <c r="CE30" s="1029"/>
      <c r="CF30" s="1029"/>
      <c r="CG30" s="1050"/>
      <c r="CH30" s="1025"/>
      <c r="CI30" s="1026"/>
      <c r="CJ30" s="1026"/>
      <c r="CK30" s="1026"/>
      <c r="CL30" s="1027"/>
      <c r="CM30" s="1025"/>
      <c r="CN30" s="1026"/>
      <c r="CO30" s="1026"/>
      <c r="CP30" s="1026"/>
      <c r="CQ30" s="1027"/>
      <c r="CR30" s="1025"/>
      <c r="CS30" s="1026"/>
      <c r="CT30" s="1026"/>
      <c r="CU30" s="1026"/>
      <c r="CV30" s="1027"/>
      <c r="CW30" s="1025"/>
      <c r="CX30" s="1026"/>
      <c r="CY30" s="1026"/>
      <c r="CZ30" s="1026"/>
      <c r="DA30" s="1027"/>
      <c r="DB30" s="1025"/>
      <c r="DC30" s="1026"/>
      <c r="DD30" s="1026"/>
      <c r="DE30" s="1026"/>
      <c r="DF30" s="1027"/>
      <c r="DG30" s="1025"/>
      <c r="DH30" s="1026"/>
      <c r="DI30" s="1026"/>
      <c r="DJ30" s="1026"/>
      <c r="DK30" s="1027"/>
      <c r="DL30" s="1025"/>
      <c r="DM30" s="1026"/>
      <c r="DN30" s="1026"/>
      <c r="DO30" s="1026"/>
      <c r="DP30" s="1027"/>
      <c r="DQ30" s="1025"/>
      <c r="DR30" s="1026"/>
      <c r="DS30" s="1026"/>
      <c r="DT30" s="1026"/>
      <c r="DU30" s="1027"/>
      <c r="DV30" s="1028"/>
      <c r="DW30" s="1029"/>
      <c r="DX30" s="1029"/>
      <c r="DY30" s="1029"/>
      <c r="DZ30" s="1030"/>
      <c r="EA30" s="230"/>
    </row>
    <row r="31" spans="1:131" ht="26.25" customHeight="1" x14ac:dyDescent="0.15">
      <c r="A31" s="242">
        <v>4</v>
      </c>
      <c r="B31" s="1066" t="s">
        <v>415</v>
      </c>
      <c r="C31" s="1067"/>
      <c r="D31" s="1067"/>
      <c r="E31" s="1067"/>
      <c r="F31" s="1067"/>
      <c r="G31" s="1067"/>
      <c r="H31" s="1067"/>
      <c r="I31" s="1067"/>
      <c r="J31" s="1067"/>
      <c r="K31" s="1067"/>
      <c r="L31" s="1067"/>
      <c r="M31" s="1067"/>
      <c r="N31" s="1067"/>
      <c r="O31" s="1067"/>
      <c r="P31" s="1068"/>
      <c r="Q31" s="1074">
        <v>1247</v>
      </c>
      <c r="R31" s="1075"/>
      <c r="S31" s="1075"/>
      <c r="T31" s="1075"/>
      <c r="U31" s="1075"/>
      <c r="V31" s="1075">
        <v>1232</v>
      </c>
      <c r="W31" s="1075"/>
      <c r="X31" s="1075"/>
      <c r="Y31" s="1075"/>
      <c r="Z31" s="1075"/>
      <c r="AA31" s="1075">
        <v>15</v>
      </c>
      <c r="AB31" s="1075"/>
      <c r="AC31" s="1075"/>
      <c r="AD31" s="1075"/>
      <c r="AE31" s="1076"/>
      <c r="AF31" s="1071">
        <v>1081</v>
      </c>
      <c r="AG31" s="1072"/>
      <c r="AH31" s="1072"/>
      <c r="AI31" s="1072"/>
      <c r="AJ31" s="1073"/>
      <c r="AK31" s="1016">
        <v>16</v>
      </c>
      <c r="AL31" s="1007"/>
      <c r="AM31" s="1007"/>
      <c r="AN31" s="1007"/>
      <c r="AO31" s="1007"/>
      <c r="AP31" s="1007">
        <v>3706</v>
      </c>
      <c r="AQ31" s="1007"/>
      <c r="AR31" s="1007"/>
      <c r="AS31" s="1007"/>
      <c r="AT31" s="1007"/>
      <c r="AU31" s="1007">
        <v>219</v>
      </c>
      <c r="AV31" s="1007"/>
      <c r="AW31" s="1007"/>
      <c r="AX31" s="1007"/>
      <c r="AY31" s="1007"/>
      <c r="AZ31" s="1077" t="s">
        <v>533</v>
      </c>
      <c r="BA31" s="1077"/>
      <c r="BB31" s="1077"/>
      <c r="BC31" s="1077"/>
      <c r="BD31" s="1077"/>
      <c r="BE31" s="1008" t="s">
        <v>416</v>
      </c>
      <c r="BF31" s="1008"/>
      <c r="BG31" s="1008"/>
      <c r="BH31" s="1008"/>
      <c r="BI31" s="1009"/>
      <c r="BJ31" s="232"/>
      <c r="BK31" s="232"/>
      <c r="BL31" s="232"/>
      <c r="BM31" s="232"/>
      <c r="BN31" s="232"/>
      <c r="BO31" s="241"/>
      <c r="BP31" s="241"/>
      <c r="BQ31" s="238">
        <v>25</v>
      </c>
      <c r="BR31" s="239"/>
      <c r="BS31" s="1028"/>
      <c r="BT31" s="1029"/>
      <c r="BU31" s="1029"/>
      <c r="BV31" s="1029"/>
      <c r="BW31" s="1029"/>
      <c r="BX31" s="1029"/>
      <c r="BY31" s="1029"/>
      <c r="BZ31" s="1029"/>
      <c r="CA31" s="1029"/>
      <c r="CB31" s="1029"/>
      <c r="CC31" s="1029"/>
      <c r="CD31" s="1029"/>
      <c r="CE31" s="1029"/>
      <c r="CF31" s="1029"/>
      <c r="CG31" s="1050"/>
      <c r="CH31" s="1025"/>
      <c r="CI31" s="1026"/>
      <c r="CJ31" s="1026"/>
      <c r="CK31" s="1026"/>
      <c r="CL31" s="1027"/>
      <c r="CM31" s="1025"/>
      <c r="CN31" s="1026"/>
      <c r="CO31" s="1026"/>
      <c r="CP31" s="1026"/>
      <c r="CQ31" s="1027"/>
      <c r="CR31" s="1025"/>
      <c r="CS31" s="1026"/>
      <c r="CT31" s="1026"/>
      <c r="CU31" s="1026"/>
      <c r="CV31" s="1027"/>
      <c r="CW31" s="1025"/>
      <c r="CX31" s="1026"/>
      <c r="CY31" s="1026"/>
      <c r="CZ31" s="1026"/>
      <c r="DA31" s="1027"/>
      <c r="DB31" s="1025"/>
      <c r="DC31" s="1026"/>
      <c r="DD31" s="1026"/>
      <c r="DE31" s="1026"/>
      <c r="DF31" s="1027"/>
      <c r="DG31" s="1025"/>
      <c r="DH31" s="1026"/>
      <c r="DI31" s="1026"/>
      <c r="DJ31" s="1026"/>
      <c r="DK31" s="1027"/>
      <c r="DL31" s="1025"/>
      <c r="DM31" s="1026"/>
      <c r="DN31" s="1026"/>
      <c r="DO31" s="1026"/>
      <c r="DP31" s="1027"/>
      <c r="DQ31" s="1025"/>
      <c r="DR31" s="1026"/>
      <c r="DS31" s="1026"/>
      <c r="DT31" s="1026"/>
      <c r="DU31" s="1027"/>
      <c r="DV31" s="1028"/>
      <c r="DW31" s="1029"/>
      <c r="DX31" s="1029"/>
      <c r="DY31" s="1029"/>
      <c r="DZ31" s="1030"/>
      <c r="EA31" s="230"/>
    </row>
    <row r="32" spans="1:131" ht="26.25" customHeight="1" x14ac:dyDescent="0.15">
      <c r="A32" s="242">
        <v>5</v>
      </c>
      <c r="B32" s="1066" t="s">
        <v>417</v>
      </c>
      <c r="C32" s="1067"/>
      <c r="D32" s="1067"/>
      <c r="E32" s="1067"/>
      <c r="F32" s="1067"/>
      <c r="G32" s="1067"/>
      <c r="H32" s="1067"/>
      <c r="I32" s="1067"/>
      <c r="J32" s="1067"/>
      <c r="K32" s="1067"/>
      <c r="L32" s="1067"/>
      <c r="M32" s="1067"/>
      <c r="N32" s="1067"/>
      <c r="O32" s="1067"/>
      <c r="P32" s="1068"/>
      <c r="Q32" s="1074">
        <v>1631</v>
      </c>
      <c r="R32" s="1075"/>
      <c r="S32" s="1075"/>
      <c r="T32" s="1075"/>
      <c r="U32" s="1075"/>
      <c r="V32" s="1075">
        <v>1493</v>
      </c>
      <c r="W32" s="1075"/>
      <c r="X32" s="1075"/>
      <c r="Y32" s="1075"/>
      <c r="Z32" s="1075"/>
      <c r="AA32" s="1075">
        <v>138</v>
      </c>
      <c r="AB32" s="1075"/>
      <c r="AC32" s="1075"/>
      <c r="AD32" s="1075"/>
      <c r="AE32" s="1076"/>
      <c r="AF32" s="1071">
        <v>866</v>
      </c>
      <c r="AG32" s="1072"/>
      <c r="AH32" s="1072"/>
      <c r="AI32" s="1072"/>
      <c r="AJ32" s="1073"/>
      <c r="AK32" s="1016">
        <v>398</v>
      </c>
      <c r="AL32" s="1007"/>
      <c r="AM32" s="1007"/>
      <c r="AN32" s="1007"/>
      <c r="AO32" s="1007"/>
      <c r="AP32" s="1007">
        <v>13942</v>
      </c>
      <c r="AQ32" s="1007"/>
      <c r="AR32" s="1007"/>
      <c r="AS32" s="1007"/>
      <c r="AT32" s="1007"/>
      <c r="AU32" s="1007">
        <v>2858</v>
      </c>
      <c r="AV32" s="1007"/>
      <c r="AW32" s="1007"/>
      <c r="AX32" s="1007"/>
      <c r="AY32" s="1007"/>
      <c r="AZ32" s="1077" t="s">
        <v>533</v>
      </c>
      <c r="BA32" s="1077"/>
      <c r="BB32" s="1077"/>
      <c r="BC32" s="1077"/>
      <c r="BD32" s="1077"/>
      <c r="BE32" s="1008" t="s">
        <v>418</v>
      </c>
      <c r="BF32" s="1008"/>
      <c r="BG32" s="1008"/>
      <c r="BH32" s="1008"/>
      <c r="BI32" s="1009"/>
      <c r="BJ32" s="232"/>
      <c r="BK32" s="232"/>
      <c r="BL32" s="232"/>
      <c r="BM32" s="232"/>
      <c r="BN32" s="232"/>
      <c r="BO32" s="241"/>
      <c r="BP32" s="241"/>
      <c r="BQ32" s="238">
        <v>26</v>
      </c>
      <c r="BR32" s="239"/>
      <c r="BS32" s="1028"/>
      <c r="BT32" s="1029"/>
      <c r="BU32" s="1029"/>
      <c r="BV32" s="1029"/>
      <c r="BW32" s="1029"/>
      <c r="BX32" s="1029"/>
      <c r="BY32" s="1029"/>
      <c r="BZ32" s="1029"/>
      <c r="CA32" s="1029"/>
      <c r="CB32" s="1029"/>
      <c r="CC32" s="1029"/>
      <c r="CD32" s="1029"/>
      <c r="CE32" s="1029"/>
      <c r="CF32" s="1029"/>
      <c r="CG32" s="1050"/>
      <c r="CH32" s="1025"/>
      <c r="CI32" s="1026"/>
      <c r="CJ32" s="1026"/>
      <c r="CK32" s="1026"/>
      <c r="CL32" s="1027"/>
      <c r="CM32" s="1025"/>
      <c r="CN32" s="1026"/>
      <c r="CO32" s="1026"/>
      <c r="CP32" s="1026"/>
      <c r="CQ32" s="1027"/>
      <c r="CR32" s="1025"/>
      <c r="CS32" s="1026"/>
      <c r="CT32" s="1026"/>
      <c r="CU32" s="1026"/>
      <c r="CV32" s="1027"/>
      <c r="CW32" s="1025"/>
      <c r="CX32" s="1026"/>
      <c r="CY32" s="1026"/>
      <c r="CZ32" s="1026"/>
      <c r="DA32" s="1027"/>
      <c r="DB32" s="1025"/>
      <c r="DC32" s="1026"/>
      <c r="DD32" s="1026"/>
      <c r="DE32" s="1026"/>
      <c r="DF32" s="1027"/>
      <c r="DG32" s="1025"/>
      <c r="DH32" s="1026"/>
      <c r="DI32" s="1026"/>
      <c r="DJ32" s="1026"/>
      <c r="DK32" s="1027"/>
      <c r="DL32" s="1025"/>
      <c r="DM32" s="1026"/>
      <c r="DN32" s="1026"/>
      <c r="DO32" s="1026"/>
      <c r="DP32" s="1027"/>
      <c r="DQ32" s="1025"/>
      <c r="DR32" s="1026"/>
      <c r="DS32" s="1026"/>
      <c r="DT32" s="1026"/>
      <c r="DU32" s="1027"/>
      <c r="DV32" s="1028"/>
      <c r="DW32" s="1029"/>
      <c r="DX32" s="1029"/>
      <c r="DY32" s="1029"/>
      <c r="DZ32" s="1030"/>
      <c r="EA32" s="230"/>
    </row>
    <row r="33" spans="1:131" ht="26.25" customHeight="1" x14ac:dyDescent="0.15">
      <c r="A33" s="242">
        <v>6</v>
      </c>
      <c r="B33" s="1066" t="s">
        <v>419</v>
      </c>
      <c r="C33" s="1067"/>
      <c r="D33" s="1067"/>
      <c r="E33" s="1067"/>
      <c r="F33" s="1067"/>
      <c r="G33" s="1067"/>
      <c r="H33" s="1067"/>
      <c r="I33" s="1067"/>
      <c r="J33" s="1067"/>
      <c r="K33" s="1067"/>
      <c r="L33" s="1067"/>
      <c r="M33" s="1067"/>
      <c r="N33" s="1067"/>
      <c r="O33" s="1067"/>
      <c r="P33" s="1068"/>
      <c r="Q33" s="1074">
        <v>39</v>
      </c>
      <c r="R33" s="1075"/>
      <c r="S33" s="1075"/>
      <c r="T33" s="1075"/>
      <c r="U33" s="1075"/>
      <c r="V33" s="1075">
        <v>36</v>
      </c>
      <c r="W33" s="1075"/>
      <c r="X33" s="1075"/>
      <c r="Y33" s="1075"/>
      <c r="Z33" s="1075"/>
      <c r="AA33" s="1075">
        <v>3</v>
      </c>
      <c r="AB33" s="1075"/>
      <c r="AC33" s="1075"/>
      <c r="AD33" s="1075"/>
      <c r="AE33" s="1076"/>
      <c r="AF33" s="1071">
        <v>3</v>
      </c>
      <c r="AG33" s="1072"/>
      <c r="AH33" s="1072"/>
      <c r="AI33" s="1072"/>
      <c r="AJ33" s="1073"/>
      <c r="AK33" s="1016">
        <v>32</v>
      </c>
      <c r="AL33" s="1007"/>
      <c r="AM33" s="1007"/>
      <c r="AN33" s="1007"/>
      <c r="AO33" s="1007"/>
      <c r="AP33" s="1007">
        <v>65</v>
      </c>
      <c r="AQ33" s="1007"/>
      <c r="AR33" s="1007"/>
      <c r="AS33" s="1007"/>
      <c r="AT33" s="1007"/>
      <c r="AU33" s="1007">
        <v>65</v>
      </c>
      <c r="AV33" s="1007"/>
      <c r="AW33" s="1007"/>
      <c r="AX33" s="1007"/>
      <c r="AY33" s="1007"/>
      <c r="AZ33" s="1077" t="s">
        <v>533</v>
      </c>
      <c r="BA33" s="1077"/>
      <c r="BB33" s="1077"/>
      <c r="BC33" s="1077"/>
      <c r="BD33" s="1077"/>
      <c r="BE33" s="1008" t="s">
        <v>420</v>
      </c>
      <c r="BF33" s="1008"/>
      <c r="BG33" s="1008"/>
      <c r="BH33" s="1008"/>
      <c r="BI33" s="1009"/>
      <c r="BJ33" s="232"/>
      <c r="BK33" s="232"/>
      <c r="BL33" s="232"/>
      <c r="BM33" s="232"/>
      <c r="BN33" s="232"/>
      <c r="BO33" s="241"/>
      <c r="BP33" s="241"/>
      <c r="BQ33" s="238">
        <v>27</v>
      </c>
      <c r="BR33" s="239"/>
      <c r="BS33" s="1028"/>
      <c r="BT33" s="1029"/>
      <c r="BU33" s="1029"/>
      <c r="BV33" s="1029"/>
      <c r="BW33" s="1029"/>
      <c r="BX33" s="1029"/>
      <c r="BY33" s="1029"/>
      <c r="BZ33" s="1029"/>
      <c r="CA33" s="1029"/>
      <c r="CB33" s="1029"/>
      <c r="CC33" s="1029"/>
      <c r="CD33" s="1029"/>
      <c r="CE33" s="1029"/>
      <c r="CF33" s="1029"/>
      <c r="CG33" s="1050"/>
      <c r="CH33" s="1025"/>
      <c r="CI33" s="1026"/>
      <c r="CJ33" s="1026"/>
      <c r="CK33" s="1026"/>
      <c r="CL33" s="1027"/>
      <c r="CM33" s="1025"/>
      <c r="CN33" s="1026"/>
      <c r="CO33" s="1026"/>
      <c r="CP33" s="1026"/>
      <c r="CQ33" s="1027"/>
      <c r="CR33" s="1025"/>
      <c r="CS33" s="1026"/>
      <c r="CT33" s="1026"/>
      <c r="CU33" s="1026"/>
      <c r="CV33" s="1027"/>
      <c r="CW33" s="1025"/>
      <c r="CX33" s="1026"/>
      <c r="CY33" s="1026"/>
      <c r="CZ33" s="1026"/>
      <c r="DA33" s="1027"/>
      <c r="DB33" s="1025"/>
      <c r="DC33" s="1026"/>
      <c r="DD33" s="1026"/>
      <c r="DE33" s="1026"/>
      <c r="DF33" s="1027"/>
      <c r="DG33" s="1025"/>
      <c r="DH33" s="1026"/>
      <c r="DI33" s="1026"/>
      <c r="DJ33" s="1026"/>
      <c r="DK33" s="1027"/>
      <c r="DL33" s="1025"/>
      <c r="DM33" s="1026"/>
      <c r="DN33" s="1026"/>
      <c r="DO33" s="1026"/>
      <c r="DP33" s="1027"/>
      <c r="DQ33" s="1025"/>
      <c r="DR33" s="1026"/>
      <c r="DS33" s="1026"/>
      <c r="DT33" s="1026"/>
      <c r="DU33" s="1027"/>
      <c r="DV33" s="1028"/>
      <c r="DW33" s="1029"/>
      <c r="DX33" s="1029"/>
      <c r="DY33" s="1029"/>
      <c r="DZ33" s="1030"/>
      <c r="EA33" s="230"/>
    </row>
    <row r="34" spans="1:131" ht="26.25" customHeight="1" x14ac:dyDescent="0.15">
      <c r="A34" s="242">
        <v>7</v>
      </c>
      <c r="B34" s="1066"/>
      <c r="C34" s="1067"/>
      <c r="D34" s="1067"/>
      <c r="E34" s="1067"/>
      <c r="F34" s="1067"/>
      <c r="G34" s="1067"/>
      <c r="H34" s="1067"/>
      <c r="I34" s="1067"/>
      <c r="J34" s="1067"/>
      <c r="K34" s="1067"/>
      <c r="L34" s="1067"/>
      <c r="M34" s="1067"/>
      <c r="N34" s="1067"/>
      <c r="O34" s="1067"/>
      <c r="P34" s="1068"/>
      <c r="Q34" s="1074"/>
      <c r="R34" s="1075"/>
      <c r="S34" s="1075"/>
      <c r="T34" s="1075"/>
      <c r="U34" s="1075"/>
      <c r="V34" s="1075"/>
      <c r="W34" s="1075"/>
      <c r="X34" s="1075"/>
      <c r="Y34" s="1075"/>
      <c r="Z34" s="1075"/>
      <c r="AA34" s="1075"/>
      <c r="AB34" s="1075"/>
      <c r="AC34" s="1075"/>
      <c r="AD34" s="1075"/>
      <c r="AE34" s="1076"/>
      <c r="AF34" s="1071"/>
      <c r="AG34" s="1072"/>
      <c r="AH34" s="1072"/>
      <c r="AI34" s="1072"/>
      <c r="AJ34" s="1073"/>
      <c r="AK34" s="1016"/>
      <c r="AL34" s="1007"/>
      <c r="AM34" s="1007"/>
      <c r="AN34" s="1007"/>
      <c r="AO34" s="1007"/>
      <c r="AP34" s="1007"/>
      <c r="AQ34" s="1007"/>
      <c r="AR34" s="1007"/>
      <c r="AS34" s="1007"/>
      <c r="AT34" s="1007"/>
      <c r="AU34" s="1007"/>
      <c r="AV34" s="1007"/>
      <c r="AW34" s="1007"/>
      <c r="AX34" s="1007"/>
      <c r="AY34" s="1007"/>
      <c r="AZ34" s="1077"/>
      <c r="BA34" s="1077"/>
      <c r="BB34" s="1077"/>
      <c r="BC34" s="1077"/>
      <c r="BD34" s="1077"/>
      <c r="BE34" s="1008"/>
      <c r="BF34" s="1008"/>
      <c r="BG34" s="1008"/>
      <c r="BH34" s="1008"/>
      <c r="BI34" s="1009"/>
      <c r="BJ34" s="232"/>
      <c r="BK34" s="232"/>
      <c r="BL34" s="232"/>
      <c r="BM34" s="232"/>
      <c r="BN34" s="232"/>
      <c r="BO34" s="241"/>
      <c r="BP34" s="241"/>
      <c r="BQ34" s="238">
        <v>28</v>
      </c>
      <c r="BR34" s="239"/>
      <c r="BS34" s="1028"/>
      <c r="BT34" s="1029"/>
      <c r="BU34" s="1029"/>
      <c r="BV34" s="1029"/>
      <c r="BW34" s="1029"/>
      <c r="BX34" s="1029"/>
      <c r="BY34" s="1029"/>
      <c r="BZ34" s="1029"/>
      <c r="CA34" s="1029"/>
      <c r="CB34" s="1029"/>
      <c r="CC34" s="1029"/>
      <c r="CD34" s="1029"/>
      <c r="CE34" s="1029"/>
      <c r="CF34" s="1029"/>
      <c r="CG34" s="1050"/>
      <c r="CH34" s="1025"/>
      <c r="CI34" s="1026"/>
      <c r="CJ34" s="1026"/>
      <c r="CK34" s="1026"/>
      <c r="CL34" s="1027"/>
      <c r="CM34" s="1025"/>
      <c r="CN34" s="1026"/>
      <c r="CO34" s="1026"/>
      <c r="CP34" s="1026"/>
      <c r="CQ34" s="1027"/>
      <c r="CR34" s="1025"/>
      <c r="CS34" s="1026"/>
      <c r="CT34" s="1026"/>
      <c r="CU34" s="1026"/>
      <c r="CV34" s="1027"/>
      <c r="CW34" s="1025"/>
      <c r="CX34" s="1026"/>
      <c r="CY34" s="1026"/>
      <c r="CZ34" s="1026"/>
      <c r="DA34" s="1027"/>
      <c r="DB34" s="1025"/>
      <c r="DC34" s="1026"/>
      <c r="DD34" s="1026"/>
      <c r="DE34" s="1026"/>
      <c r="DF34" s="1027"/>
      <c r="DG34" s="1025"/>
      <c r="DH34" s="1026"/>
      <c r="DI34" s="1026"/>
      <c r="DJ34" s="1026"/>
      <c r="DK34" s="1027"/>
      <c r="DL34" s="1025"/>
      <c r="DM34" s="1026"/>
      <c r="DN34" s="1026"/>
      <c r="DO34" s="1026"/>
      <c r="DP34" s="1027"/>
      <c r="DQ34" s="1025"/>
      <c r="DR34" s="1026"/>
      <c r="DS34" s="1026"/>
      <c r="DT34" s="1026"/>
      <c r="DU34" s="1027"/>
      <c r="DV34" s="1028"/>
      <c r="DW34" s="1029"/>
      <c r="DX34" s="1029"/>
      <c r="DY34" s="1029"/>
      <c r="DZ34" s="1030"/>
      <c r="EA34" s="230"/>
    </row>
    <row r="35" spans="1:131" ht="26.25" customHeight="1" x14ac:dyDescent="0.15">
      <c r="A35" s="242">
        <v>8</v>
      </c>
      <c r="B35" s="1066"/>
      <c r="C35" s="1067"/>
      <c r="D35" s="1067"/>
      <c r="E35" s="1067"/>
      <c r="F35" s="1067"/>
      <c r="G35" s="1067"/>
      <c r="H35" s="1067"/>
      <c r="I35" s="1067"/>
      <c r="J35" s="1067"/>
      <c r="K35" s="1067"/>
      <c r="L35" s="1067"/>
      <c r="M35" s="1067"/>
      <c r="N35" s="1067"/>
      <c r="O35" s="1067"/>
      <c r="P35" s="1068"/>
      <c r="Q35" s="1074"/>
      <c r="R35" s="1075"/>
      <c r="S35" s="1075"/>
      <c r="T35" s="1075"/>
      <c r="U35" s="1075"/>
      <c r="V35" s="1075"/>
      <c r="W35" s="1075"/>
      <c r="X35" s="1075"/>
      <c r="Y35" s="1075"/>
      <c r="Z35" s="1075"/>
      <c r="AA35" s="1075"/>
      <c r="AB35" s="1075"/>
      <c r="AC35" s="1075"/>
      <c r="AD35" s="1075"/>
      <c r="AE35" s="1076"/>
      <c r="AF35" s="1071"/>
      <c r="AG35" s="1072"/>
      <c r="AH35" s="1072"/>
      <c r="AI35" s="1072"/>
      <c r="AJ35" s="1073"/>
      <c r="AK35" s="1016"/>
      <c r="AL35" s="1007"/>
      <c r="AM35" s="1007"/>
      <c r="AN35" s="1007"/>
      <c r="AO35" s="1007"/>
      <c r="AP35" s="1007"/>
      <c r="AQ35" s="1007"/>
      <c r="AR35" s="1007"/>
      <c r="AS35" s="1007"/>
      <c r="AT35" s="1007"/>
      <c r="AU35" s="1007"/>
      <c r="AV35" s="1007"/>
      <c r="AW35" s="1007"/>
      <c r="AX35" s="1007"/>
      <c r="AY35" s="1007"/>
      <c r="AZ35" s="1077"/>
      <c r="BA35" s="1077"/>
      <c r="BB35" s="1077"/>
      <c r="BC35" s="1077"/>
      <c r="BD35" s="1077"/>
      <c r="BE35" s="1008"/>
      <c r="BF35" s="1008"/>
      <c r="BG35" s="1008"/>
      <c r="BH35" s="1008"/>
      <c r="BI35" s="1009"/>
      <c r="BJ35" s="232"/>
      <c r="BK35" s="232"/>
      <c r="BL35" s="232"/>
      <c r="BM35" s="232"/>
      <c r="BN35" s="232"/>
      <c r="BO35" s="241"/>
      <c r="BP35" s="241"/>
      <c r="BQ35" s="238">
        <v>29</v>
      </c>
      <c r="BR35" s="239"/>
      <c r="BS35" s="1028"/>
      <c r="BT35" s="1029"/>
      <c r="BU35" s="1029"/>
      <c r="BV35" s="1029"/>
      <c r="BW35" s="1029"/>
      <c r="BX35" s="1029"/>
      <c r="BY35" s="1029"/>
      <c r="BZ35" s="1029"/>
      <c r="CA35" s="1029"/>
      <c r="CB35" s="1029"/>
      <c r="CC35" s="1029"/>
      <c r="CD35" s="1029"/>
      <c r="CE35" s="1029"/>
      <c r="CF35" s="1029"/>
      <c r="CG35" s="1050"/>
      <c r="CH35" s="1025"/>
      <c r="CI35" s="1026"/>
      <c r="CJ35" s="1026"/>
      <c r="CK35" s="1026"/>
      <c r="CL35" s="1027"/>
      <c r="CM35" s="1025"/>
      <c r="CN35" s="1026"/>
      <c r="CO35" s="1026"/>
      <c r="CP35" s="1026"/>
      <c r="CQ35" s="1027"/>
      <c r="CR35" s="1025"/>
      <c r="CS35" s="1026"/>
      <c r="CT35" s="1026"/>
      <c r="CU35" s="1026"/>
      <c r="CV35" s="1027"/>
      <c r="CW35" s="1025"/>
      <c r="CX35" s="1026"/>
      <c r="CY35" s="1026"/>
      <c r="CZ35" s="1026"/>
      <c r="DA35" s="1027"/>
      <c r="DB35" s="1025"/>
      <c r="DC35" s="1026"/>
      <c r="DD35" s="1026"/>
      <c r="DE35" s="1026"/>
      <c r="DF35" s="1027"/>
      <c r="DG35" s="1025"/>
      <c r="DH35" s="1026"/>
      <c r="DI35" s="1026"/>
      <c r="DJ35" s="1026"/>
      <c r="DK35" s="1027"/>
      <c r="DL35" s="1025"/>
      <c r="DM35" s="1026"/>
      <c r="DN35" s="1026"/>
      <c r="DO35" s="1026"/>
      <c r="DP35" s="1027"/>
      <c r="DQ35" s="1025"/>
      <c r="DR35" s="1026"/>
      <c r="DS35" s="1026"/>
      <c r="DT35" s="1026"/>
      <c r="DU35" s="1027"/>
      <c r="DV35" s="1028"/>
      <c r="DW35" s="1029"/>
      <c r="DX35" s="1029"/>
      <c r="DY35" s="1029"/>
      <c r="DZ35" s="1030"/>
      <c r="EA35" s="230"/>
    </row>
    <row r="36" spans="1:131" ht="26.25" customHeight="1" x14ac:dyDescent="0.15">
      <c r="A36" s="242">
        <v>9</v>
      </c>
      <c r="B36" s="1066"/>
      <c r="C36" s="1067"/>
      <c r="D36" s="1067"/>
      <c r="E36" s="1067"/>
      <c r="F36" s="1067"/>
      <c r="G36" s="1067"/>
      <c r="H36" s="1067"/>
      <c r="I36" s="1067"/>
      <c r="J36" s="1067"/>
      <c r="K36" s="1067"/>
      <c r="L36" s="1067"/>
      <c r="M36" s="1067"/>
      <c r="N36" s="1067"/>
      <c r="O36" s="1067"/>
      <c r="P36" s="1068"/>
      <c r="Q36" s="1074"/>
      <c r="R36" s="1075"/>
      <c r="S36" s="1075"/>
      <c r="T36" s="1075"/>
      <c r="U36" s="1075"/>
      <c r="V36" s="1075"/>
      <c r="W36" s="1075"/>
      <c r="X36" s="1075"/>
      <c r="Y36" s="1075"/>
      <c r="Z36" s="1075"/>
      <c r="AA36" s="1075"/>
      <c r="AB36" s="1075"/>
      <c r="AC36" s="1075"/>
      <c r="AD36" s="1075"/>
      <c r="AE36" s="1076"/>
      <c r="AF36" s="1071"/>
      <c r="AG36" s="1072"/>
      <c r="AH36" s="1072"/>
      <c r="AI36" s="1072"/>
      <c r="AJ36" s="1073"/>
      <c r="AK36" s="1016"/>
      <c r="AL36" s="1007"/>
      <c r="AM36" s="1007"/>
      <c r="AN36" s="1007"/>
      <c r="AO36" s="1007"/>
      <c r="AP36" s="1007"/>
      <c r="AQ36" s="1007"/>
      <c r="AR36" s="1007"/>
      <c r="AS36" s="1007"/>
      <c r="AT36" s="1007"/>
      <c r="AU36" s="1007"/>
      <c r="AV36" s="1007"/>
      <c r="AW36" s="1007"/>
      <c r="AX36" s="1007"/>
      <c r="AY36" s="1007"/>
      <c r="AZ36" s="1077"/>
      <c r="BA36" s="1077"/>
      <c r="BB36" s="1077"/>
      <c r="BC36" s="1077"/>
      <c r="BD36" s="1077"/>
      <c r="BE36" s="1008"/>
      <c r="BF36" s="1008"/>
      <c r="BG36" s="1008"/>
      <c r="BH36" s="1008"/>
      <c r="BI36" s="1009"/>
      <c r="BJ36" s="232"/>
      <c r="BK36" s="232"/>
      <c r="BL36" s="232"/>
      <c r="BM36" s="232"/>
      <c r="BN36" s="232"/>
      <c r="BO36" s="241"/>
      <c r="BP36" s="241"/>
      <c r="BQ36" s="238">
        <v>30</v>
      </c>
      <c r="BR36" s="239"/>
      <c r="BS36" s="1028"/>
      <c r="BT36" s="1029"/>
      <c r="BU36" s="1029"/>
      <c r="BV36" s="1029"/>
      <c r="BW36" s="1029"/>
      <c r="BX36" s="1029"/>
      <c r="BY36" s="1029"/>
      <c r="BZ36" s="1029"/>
      <c r="CA36" s="1029"/>
      <c r="CB36" s="1029"/>
      <c r="CC36" s="1029"/>
      <c r="CD36" s="1029"/>
      <c r="CE36" s="1029"/>
      <c r="CF36" s="1029"/>
      <c r="CG36" s="1050"/>
      <c r="CH36" s="1025"/>
      <c r="CI36" s="1026"/>
      <c r="CJ36" s="1026"/>
      <c r="CK36" s="1026"/>
      <c r="CL36" s="1027"/>
      <c r="CM36" s="1025"/>
      <c r="CN36" s="1026"/>
      <c r="CO36" s="1026"/>
      <c r="CP36" s="1026"/>
      <c r="CQ36" s="1027"/>
      <c r="CR36" s="1025"/>
      <c r="CS36" s="1026"/>
      <c r="CT36" s="1026"/>
      <c r="CU36" s="1026"/>
      <c r="CV36" s="1027"/>
      <c r="CW36" s="1025"/>
      <c r="CX36" s="1026"/>
      <c r="CY36" s="1026"/>
      <c r="CZ36" s="1026"/>
      <c r="DA36" s="1027"/>
      <c r="DB36" s="1025"/>
      <c r="DC36" s="1026"/>
      <c r="DD36" s="1026"/>
      <c r="DE36" s="1026"/>
      <c r="DF36" s="1027"/>
      <c r="DG36" s="1025"/>
      <c r="DH36" s="1026"/>
      <c r="DI36" s="1026"/>
      <c r="DJ36" s="1026"/>
      <c r="DK36" s="1027"/>
      <c r="DL36" s="1025"/>
      <c r="DM36" s="1026"/>
      <c r="DN36" s="1026"/>
      <c r="DO36" s="1026"/>
      <c r="DP36" s="1027"/>
      <c r="DQ36" s="1025"/>
      <c r="DR36" s="1026"/>
      <c r="DS36" s="1026"/>
      <c r="DT36" s="1026"/>
      <c r="DU36" s="1027"/>
      <c r="DV36" s="1028"/>
      <c r="DW36" s="1029"/>
      <c r="DX36" s="1029"/>
      <c r="DY36" s="1029"/>
      <c r="DZ36" s="1030"/>
      <c r="EA36" s="230"/>
    </row>
    <row r="37" spans="1:131" ht="26.25" customHeight="1" x14ac:dyDescent="0.15">
      <c r="A37" s="242">
        <v>10</v>
      </c>
      <c r="B37" s="1066"/>
      <c r="C37" s="1067"/>
      <c r="D37" s="1067"/>
      <c r="E37" s="1067"/>
      <c r="F37" s="1067"/>
      <c r="G37" s="1067"/>
      <c r="H37" s="1067"/>
      <c r="I37" s="1067"/>
      <c r="J37" s="1067"/>
      <c r="K37" s="1067"/>
      <c r="L37" s="1067"/>
      <c r="M37" s="1067"/>
      <c r="N37" s="1067"/>
      <c r="O37" s="1067"/>
      <c r="P37" s="1068"/>
      <c r="Q37" s="1074"/>
      <c r="R37" s="1075"/>
      <c r="S37" s="1075"/>
      <c r="T37" s="1075"/>
      <c r="U37" s="1075"/>
      <c r="V37" s="1075"/>
      <c r="W37" s="1075"/>
      <c r="X37" s="1075"/>
      <c r="Y37" s="1075"/>
      <c r="Z37" s="1075"/>
      <c r="AA37" s="1075"/>
      <c r="AB37" s="1075"/>
      <c r="AC37" s="1075"/>
      <c r="AD37" s="1075"/>
      <c r="AE37" s="1076"/>
      <c r="AF37" s="1071"/>
      <c r="AG37" s="1072"/>
      <c r="AH37" s="1072"/>
      <c r="AI37" s="1072"/>
      <c r="AJ37" s="1073"/>
      <c r="AK37" s="1016"/>
      <c r="AL37" s="1007"/>
      <c r="AM37" s="1007"/>
      <c r="AN37" s="1007"/>
      <c r="AO37" s="1007"/>
      <c r="AP37" s="1007"/>
      <c r="AQ37" s="1007"/>
      <c r="AR37" s="1007"/>
      <c r="AS37" s="1007"/>
      <c r="AT37" s="1007"/>
      <c r="AU37" s="1007"/>
      <c r="AV37" s="1007"/>
      <c r="AW37" s="1007"/>
      <c r="AX37" s="1007"/>
      <c r="AY37" s="1007"/>
      <c r="AZ37" s="1077"/>
      <c r="BA37" s="1077"/>
      <c r="BB37" s="1077"/>
      <c r="BC37" s="1077"/>
      <c r="BD37" s="1077"/>
      <c r="BE37" s="1008"/>
      <c r="BF37" s="1008"/>
      <c r="BG37" s="1008"/>
      <c r="BH37" s="1008"/>
      <c r="BI37" s="1009"/>
      <c r="BJ37" s="232"/>
      <c r="BK37" s="232"/>
      <c r="BL37" s="232"/>
      <c r="BM37" s="232"/>
      <c r="BN37" s="232"/>
      <c r="BO37" s="241"/>
      <c r="BP37" s="241"/>
      <c r="BQ37" s="238">
        <v>31</v>
      </c>
      <c r="BR37" s="239"/>
      <c r="BS37" s="1028"/>
      <c r="BT37" s="1029"/>
      <c r="BU37" s="1029"/>
      <c r="BV37" s="1029"/>
      <c r="BW37" s="1029"/>
      <c r="BX37" s="1029"/>
      <c r="BY37" s="1029"/>
      <c r="BZ37" s="1029"/>
      <c r="CA37" s="1029"/>
      <c r="CB37" s="1029"/>
      <c r="CC37" s="1029"/>
      <c r="CD37" s="1029"/>
      <c r="CE37" s="1029"/>
      <c r="CF37" s="1029"/>
      <c r="CG37" s="1050"/>
      <c r="CH37" s="1025"/>
      <c r="CI37" s="1026"/>
      <c r="CJ37" s="1026"/>
      <c r="CK37" s="1026"/>
      <c r="CL37" s="1027"/>
      <c r="CM37" s="1025"/>
      <c r="CN37" s="1026"/>
      <c r="CO37" s="1026"/>
      <c r="CP37" s="1026"/>
      <c r="CQ37" s="1027"/>
      <c r="CR37" s="1025"/>
      <c r="CS37" s="1026"/>
      <c r="CT37" s="1026"/>
      <c r="CU37" s="1026"/>
      <c r="CV37" s="1027"/>
      <c r="CW37" s="1025"/>
      <c r="CX37" s="1026"/>
      <c r="CY37" s="1026"/>
      <c r="CZ37" s="1026"/>
      <c r="DA37" s="1027"/>
      <c r="DB37" s="1025"/>
      <c r="DC37" s="1026"/>
      <c r="DD37" s="1026"/>
      <c r="DE37" s="1026"/>
      <c r="DF37" s="1027"/>
      <c r="DG37" s="1025"/>
      <c r="DH37" s="1026"/>
      <c r="DI37" s="1026"/>
      <c r="DJ37" s="1026"/>
      <c r="DK37" s="1027"/>
      <c r="DL37" s="1025"/>
      <c r="DM37" s="1026"/>
      <c r="DN37" s="1026"/>
      <c r="DO37" s="1026"/>
      <c r="DP37" s="1027"/>
      <c r="DQ37" s="1025"/>
      <c r="DR37" s="1026"/>
      <c r="DS37" s="1026"/>
      <c r="DT37" s="1026"/>
      <c r="DU37" s="1027"/>
      <c r="DV37" s="1028"/>
      <c r="DW37" s="1029"/>
      <c r="DX37" s="1029"/>
      <c r="DY37" s="1029"/>
      <c r="DZ37" s="1030"/>
      <c r="EA37" s="230"/>
    </row>
    <row r="38" spans="1:131" ht="26.25" customHeight="1" x14ac:dyDescent="0.15">
      <c r="A38" s="242">
        <v>11</v>
      </c>
      <c r="B38" s="1066"/>
      <c r="C38" s="1067"/>
      <c r="D38" s="1067"/>
      <c r="E38" s="1067"/>
      <c r="F38" s="1067"/>
      <c r="G38" s="1067"/>
      <c r="H38" s="1067"/>
      <c r="I38" s="1067"/>
      <c r="J38" s="1067"/>
      <c r="K38" s="1067"/>
      <c r="L38" s="1067"/>
      <c r="M38" s="1067"/>
      <c r="N38" s="1067"/>
      <c r="O38" s="1067"/>
      <c r="P38" s="1068"/>
      <c r="Q38" s="1074"/>
      <c r="R38" s="1075"/>
      <c r="S38" s="1075"/>
      <c r="T38" s="1075"/>
      <c r="U38" s="1075"/>
      <c r="V38" s="1075"/>
      <c r="W38" s="1075"/>
      <c r="X38" s="1075"/>
      <c r="Y38" s="1075"/>
      <c r="Z38" s="1075"/>
      <c r="AA38" s="1075"/>
      <c r="AB38" s="1075"/>
      <c r="AC38" s="1075"/>
      <c r="AD38" s="1075"/>
      <c r="AE38" s="1076"/>
      <c r="AF38" s="1071"/>
      <c r="AG38" s="1072"/>
      <c r="AH38" s="1072"/>
      <c r="AI38" s="1072"/>
      <c r="AJ38" s="1073"/>
      <c r="AK38" s="1016"/>
      <c r="AL38" s="1007"/>
      <c r="AM38" s="1007"/>
      <c r="AN38" s="1007"/>
      <c r="AO38" s="1007"/>
      <c r="AP38" s="1007"/>
      <c r="AQ38" s="1007"/>
      <c r="AR38" s="1007"/>
      <c r="AS38" s="1007"/>
      <c r="AT38" s="1007"/>
      <c r="AU38" s="1007"/>
      <c r="AV38" s="1007"/>
      <c r="AW38" s="1007"/>
      <c r="AX38" s="1007"/>
      <c r="AY38" s="1007"/>
      <c r="AZ38" s="1077"/>
      <c r="BA38" s="1077"/>
      <c r="BB38" s="1077"/>
      <c r="BC38" s="1077"/>
      <c r="BD38" s="1077"/>
      <c r="BE38" s="1008"/>
      <c r="BF38" s="1008"/>
      <c r="BG38" s="1008"/>
      <c r="BH38" s="1008"/>
      <c r="BI38" s="1009"/>
      <c r="BJ38" s="232"/>
      <c r="BK38" s="232"/>
      <c r="BL38" s="232"/>
      <c r="BM38" s="232"/>
      <c r="BN38" s="232"/>
      <c r="BO38" s="241"/>
      <c r="BP38" s="241"/>
      <c r="BQ38" s="238">
        <v>32</v>
      </c>
      <c r="BR38" s="239"/>
      <c r="BS38" s="1028"/>
      <c r="BT38" s="1029"/>
      <c r="BU38" s="1029"/>
      <c r="BV38" s="1029"/>
      <c r="BW38" s="1029"/>
      <c r="BX38" s="1029"/>
      <c r="BY38" s="1029"/>
      <c r="BZ38" s="1029"/>
      <c r="CA38" s="1029"/>
      <c r="CB38" s="1029"/>
      <c r="CC38" s="1029"/>
      <c r="CD38" s="1029"/>
      <c r="CE38" s="1029"/>
      <c r="CF38" s="1029"/>
      <c r="CG38" s="1050"/>
      <c r="CH38" s="1025"/>
      <c r="CI38" s="1026"/>
      <c r="CJ38" s="1026"/>
      <c r="CK38" s="1026"/>
      <c r="CL38" s="1027"/>
      <c r="CM38" s="1025"/>
      <c r="CN38" s="1026"/>
      <c r="CO38" s="1026"/>
      <c r="CP38" s="1026"/>
      <c r="CQ38" s="1027"/>
      <c r="CR38" s="1025"/>
      <c r="CS38" s="1026"/>
      <c r="CT38" s="1026"/>
      <c r="CU38" s="1026"/>
      <c r="CV38" s="1027"/>
      <c r="CW38" s="1025"/>
      <c r="CX38" s="1026"/>
      <c r="CY38" s="1026"/>
      <c r="CZ38" s="1026"/>
      <c r="DA38" s="1027"/>
      <c r="DB38" s="1025"/>
      <c r="DC38" s="1026"/>
      <c r="DD38" s="1026"/>
      <c r="DE38" s="1026"/>
      <c r="DF38" s="1027"/>
      <c r="DG38" s="1025"/>
      <c r="DH38" s="1026"/>
      <c r="DI38" s="1026"/>
      <c r="DJ38" s="1026"/>
      <c r="DK38" s="1027"/>
      <c r="DL38" s="1025"/>
      <c r="DM38" s="1026"/>
      <c r="DN38" s="1026"/>
      <c r="DO38" s="1026"/>
      <c r="DP38" s="1027"/>
      <c r="DQ38" s="1025"/>
      <c r="DR38" s="1026"/>
      <c r="DS38" s="1026"/>
      <c r="DT38" s="1026"/>
      <c r="DU38" s="1027"/>
      <c r="DV38" s="1028"/>
      <c r="DW38" s="1029"/>
      <c r="DX38" s="1029"/>
      <c r="DY38" s="1029"/>
      <c r="DZ38" s="1030"/>
      <c r="EA38" s="230"/>
    </row>
    <row r="39" spans="1:131" ht="26.25" customHeight="1" x14ac:dyDescent="0.15">
      <c r="A39" s="242">
        <v>12</v>
      </c>
      <c r="B39" s="1066"/>
      <c r="C39" s="1067"/>
      <c r="D39" s="1067"/>
      <c r="E39" s="1067"/>
      <c r="F39" s="1067"/>
      <c r="G39" s="1067"/>
      <c r="H39" s="1067"/>
      <c r="I39" s="1067"/>
      <c r="J39" s="1067"/>
      <c r="K39" s="1067"/>
      <c r="L39" s="1067"/>
      <c r="M39" s="1067"/>
      <c r="N39" s="1067"/>
      <c r="O39" s="1067"/>
      <c r="P39" s="1068"/>
      <c r="Q39" s="1074"/>
      <c r="R39" s="1075"/>
      <c r="S39" s="1075"/>
      <c r="T39" s="1075"/>
      <c r="U39" s="1075"/>
      <c r="V39" s="1075"/>
      <c r="W39" s="1075"/>
      <c r="X39" s="1075"/>
      <c r="Y39" s="1075"/>
      <c r="Z39" s="1075"/>
      <c r="AA39" s="1075"/>
      <c r="AB39" s="1075"/>
      <c r="AC39" s="1075"/>
      <c r="AD39" s="1075"/>
      <c r="AE39" s="1076"/>
      <c r="AF39" s="1071"/>
      <c r="AG39" s="1072"/>
      <c r="AH39" s="1072"/>
      <c r="AI39" s="1072"/>
      <c r="AJ39" s="1073"/>
      <c r="AK39" s="1016"/>
      <c r="AL39" s="1007"/>
      <c r="AM39" s="1007"/>
      <c r="AN39" s="1007"/>
      <c r="AO39" s="1007"/>
      <c r="AP39" s="1007"/>
      <c r="AQ39" s="1007"/>
      <c r="AR39" s="1007"/>
      <c r="AS39" s="1007"/>
      <c r="AT39" s="1007"/>
      <c r="AU39" s="1007"/>
      <c r="AV39" s="1007"/>
      <c r="AW39" s="1007"/>
      <c r="AX39" s="1007"/>
      <c r="AY39" s="1007"/>
      <c r="AZ39" s="1077"/>
      <c r="BA39" s="1077"/>
      <c r="BB39" s="1077"/>
      <c r="BC39" s="1077"/>
      <c r="BD39" s="1077"/>
      <c r="BE39" s="1008"/>
      <c r="BF39" s="1008"/>
      <c r="BG39" s="1008"/>
      <c r="BH39" s="1008"/>
      <c r="BI39" s="1009"/>
      <c r="BJ39" s="232"/>
      <c r="BK39" s="232"/>
      <c r="BL39" s="232"/>
      <c r="BM39" s="232"/>
      <c r="BN39" s="232"/>
      <c r="BO39" s="241"/>
      <c r="BP39" s="241"/>
      <c r="BQ39" s="238">
        <v>33</v>
      </c>
      <c r="BR39" s="239"/>
      <c r="BS39" s="1028"/>
      <c r="BT39" s="1029"/>
      <c r="BU39" s="1029"/>
      <c r="BV39" s="1029"/>
      <c r="BW39" s="1029"/>
      <c r="BX39" s="1029"/>
      <c r="BY39" s="1029"/>
      <c r="BZ39" s="1029"/>
      <c r="CA39" s="1029"/>
      <c r="CB39" s="1029"/>
      <c r="CC39" s="1029"/>
      <c r="CD39" s="1029"/>
      <c r="CE39" s="1029"/>
      <c r="CF39" s="1029"/>
      <c r="CG39" s="1050"/>
      <c r="CH39" s="1025"/>
      <c r="CI39" s="1026"/>
      <c r="CJ39" s="1026"/>
      <c r="CK39" s="1026"/>
      <c r="CL39" s="1027"/>
      <c r="CM39" s="1025"/>
      <c r="CN39" s="1026"/>
      <c r="CO39" s="1026"/>
      <c r="CP39" s="1026"/>
      <c r="CQ39" s="1027"/>
      <c r="CR39" s="1025"/>
      <c r="CS39" s="1026"/>
      <c r="CT39" s="1026"/>
      <c r="CU39" s="1026"/>
      <c r="CV39" s="1027"/>
      <c r="CW39" s="1025"/>
      <c r="CX39" s="1026"/>
      <c r="CY39" s="1026"/>
      <c r="CZ39" s="1026"/>
      <c r="DA39" s="1027"/>
      <c r="DB39" s="1025"/>
      <c r="DC39" s="1026"/>
      <c r="DD39" s="1026"/>
      <c r="DE39" s="1026"/>
      <c r="DF39" s="1027"/>
      <c r="DG39" s="1025"/>
      <c r="DH39" s="1026"/>
      <c r="DI39" s="1026"/>
      <c r="DJ39" s="1026"/>
      <c r="DK39" s="1027"/>
      <c r="DL39" s="1025"/>
      <c r="DM39" s="1026"/>
      <c r="DN39" s="1026"/>
      <c r="DO39" s="1026"/>
      <c r="DP39" s="1027"/>
      <c r="DQ39" s="1025"/>
      <c r="DR39" s="1026"/>
      <c r="DS39" s="1026"/>
      <c r="DT39" s="1026"/>
      <c r="DU39" s="1027"/>
      <c r="DV39" s="1028"/>
      <c r="DW39" s="1029"/>
      <c r="DX39" s="1029"/>
      <c r="DY39" s="1029"/>
      <c r="DZ39" s="1030"/>
      <c r="EA39" s="230"/>
    </row>
    <row r="40" spans="1:131" ht="26.25" customHeight="1" x14ac:dyDescent="0.15">
      <c r="A40" s="238">
        <v>13</v>
      </c>
      <c r="B40" s="1066"/>
      <c r="C40" s="1067"/>
      <c r="D40" s="1067"/>
      <c r="E40" s="1067"/>
      <c r="F40" s="1067"/>
      <c r="G40" s="1067"/>
      <c r="H40" s="1067"/>
      <c r="I40" s="1067"/>
      <c r="J40" s="1067"/>
      <c r="K40" s="1067"/>
      <c r="L40" s="1067"/>
      <c r="M40" s="1067"/>
      <c r="N40" s="1067"/>
      <c r="O40" s="1067"/>
      <c r="P40" s="1068"/>
      <c r="Q40" s="1074"/>
      <c r="R40" s="1075"/>
      <c r="S40" s="1075"/>
      <c r="T40" s="1075"/>
      <c r="U40" s="1075"/>
      <c r="V40" s="1075"/>
      <c r="W40" s="1075"/>
      <c r="X40" s="1075"/>
      <c r="Y40" s="1075"/>
      <c r="Z40" s="1075"/>
      <c r="AA40" s="1075"/>
      <c r="AB40" s="1075"/>
      <c r="AC40" s="1075"/>
      <c r="AD40" s="1075"/>
      <c r="AE40" s="1076"/>
      <c r="AF40" s="1071"/>
      <c r="AG40" s="1072"/>
      <c r="AH40" s="1072"/>
      <c r="AI40" s="1072"/>
      <c r="AJ40" s="1073"/>
      <c r="AK40" s="1016"/>
      <c r="AL40" s="1007"/>
      <c r="AM40" s="1007"/>
      <c r="AN40" s="1007"/>
      <c r="AO40" s="1007"/>
      <c r="AP40" s="1007"/>
      <c r="AQ40" s="1007"/>
      <c r="AR40" s="1007"/>
      <c r="AS40" s="1007"/>
      <c r="AT40" s="1007"/>
      <c r="AU40" s="1007"/>
      <c r="AV40" s="1007"/>
      <c r="AW40" s="1007"/>
      <c r="AX40" s="1007"/>
      <c r="AY40" s="1007"/>
      <c r="AZ40" s="1077"/>
      <c r="BA40" s="1077"/>
      <c r="BB40" s="1077"/>
      <c r="BC40" s="1077"/>
      <c r="BD40" s="1077"/>
      <c r="BE40" s="1008"/>
      <c r="BF40" s="1008"/>
      <c r="BG40" s="1008"/>
      <c r="BH40" s="1008"/>
      <c r="BI40" s="1009"/>
      <c r="BJ40" s="232"/>
      <c r="BK40" s="232"/>
      <c r="BL40" s="232"/>
      <c r="BM40" s="232"/>
      <c r="BN40" s="232"/>
      <c r="BO40" s="241"/>
      <c r="BP40" s="241"/>
      <c r="BQ40" s="238">
        <v>34</v>
      </c>
      <c r="BR40" s="239"/>
      <c r="BS40" s="1028"/>
      <c r="BT40" s="1029"/>
      <c r="BU40" s="1029"/>
      <c r="BV40" s="1029"/>
      <c r="BW40" s="1029"/>
      <c r="BX40" s="1029"/>
      <c r="BY40" s="1029"/>
      <c r="BZ40" s="1029"/>
      <c r="CA40" s="1029"/>
      <c r="CB40" s="1029"/>
      <c r="CC40" s="1029"/>
      <c r="CD40" s="1029"/>
      <c r="CE40" s="1029"/>
      <c r="CF40" s="1029"/>
      <c r="CG40" s="1050"/>
      <c r="CH40" s="1025"/>
      <c r="CI40" s="1026"/>
      <c r="CJ40" s="1026"/>
      <c r="CK40" s="1026"/>
      <c r="CL40" s="1027"/>
      <c r="CM40" s="1025"/>
      <c r="CN40" s="1026"/>
      <c r="CO40" s="1026"/>
      <c r="CP40" s="1026"/>
      <c r="CQ40" s="1027"/>
      <c r="CR40" s="1025"/>
      <c r="CS40" s="1026"/>
      <c r="CT40" s="1026"/>
      <c r="CU40" s="1026"/>
      <c r="CV40" s="1027"/>
      <c r="CW40" s="1025"/>
      <c r="CX40" s="1026"/>
      <c r="CY40" s="1026"/>
      <c r="CZ40" s="1026"/>
      <c r="DA40" s="1027"/>
      <c r="DB40" s="1025"/>
      <c r="DC40" s="1026"/>
      <c r="DD40" s="1026"/>
      <c r="DE40" s="1026"/>
      <c r="DF40" s="1027"/>
      <c r="DG40" s="1025"/>
      <c r="DH40" s="1026"/>
      <c r="DI40" s="1026"/>
      <c r="DJ40" s="1026"/>
      <c r="DK40" s="1027"/>
      <c r="DL40" s="1025"/>
      <c r="DM40" s="1026"/>
      <c r="DN40" s="1026"/>
      <c r="DO40" s="1026"/>
      <c r="DP40" s="1027"/>
      <c r="DQ40" s="1025"/>
      <c r="DR40" s="1026"/>
      <c r="DS40" s="1026"/>
      <c r="DT40" s="1026"/>
      <c r="DU40" s="1027"/>
      <c r="DV40" s="1028"/>
      <c r="DW40" s="1029"/>
      <c r="DX40" s="1029"/>
      <c r="DY40" s="1029"/>
      <c r="DZ40" s="1030"/>
      <c r="EA40" s="230"/>
    </row>
    <row r="41" spans="1:131" ht="26.25" customHeight="1" x14ac:dyDescent="0.15">
      <c r="A41" s="238">
        <v>14</v>
      </c>
      <c r="B41" s="1066"/>
      <c r="C41" s="1067"/>
      <c r="D41" s="1067"/>
      <c r="E41" s="1067"/>
      <c r="F41" s="1067"/>
      <c r="G41" s="1067"/>
      <c r="H41" s="1067"/>
      <c r="I41" s="1067"/>
      <c r="J41" s="1067"/>
      <c r="K41" s="1067"/>
      <c r="L41" s="1067"/>
      <c r="M41" s="1067"/>
      <c r="N41" s="1067"/>
      <c r="O41" s="1067"/>
      <c r="P41" s="1068"/>
      <c r="Q41" s="1074"/>
      <c r="R41" s="1075"/>
      <c r="S41" s="1075"/>
      <c r="T41" s="1075"/>
      <c r="U41" s="1075"/>
      <c r="V41" s="1075"/>
      <c r="W41" s="1075"/>
      <c r="X41" s="1075"/>
      <c r="Y41" s="1075"/>
      <c r="Z41" s="1075"/>
      <c r="AA41" s="1075"/>
      <c r="AB41" s="1075"/>
      <c r="AC41" s="1075"/>
      <c r="AD41" s="1075"/>
      <c r="AE41" s="1076"/>
      <c r="AF41" s="1071"/>
      <c r="AG41" s="1072"/>
      <c r="AH41" s="1072"/>
      <c r="AI41" s="1072"/>
      <c r="AJ41" s="1073"/>
      <c r="AK41" s="1016"/>
      <c r="AL41" s="1007"/>
      <c r="AM41" s="1007"/>
      <c r="AN41" s="1007"/>
      <c r="AO41" s="1007"/>
      <c r="AP41" s="1007"/>
      <c r="AQ41" s="1007"/>
      <c r="AR41" s="1007"/>
      <c r="AS41" s="1007"/>
      <c r="AT41" s="1007"/>
      <c r="AU41" s="1007"/>
      <c r="AV41" s="1007"/>
      <c r="AW41" s="1007"/>
      <c r="AX41" s="1007"/>
      <c r="AY41" s="1007"/>
      <c r="AZ41" s="1077"/>
      <c r="BA41" s="1077"/>
      <c r="BB41" s="1077"/>
      <c r="BC41" s="1077"/>
      <c r="BD41" s="1077"/>
      <c r="BE41" s="1008"/>
      <c r="BF41" s="1008"/>
      <c r="BG41" s="1008"/>
      <c r="BH41" s="1008"/>
      <c r="BI41" s="1009"/>
      <c r="BJ41" s="232"/>
      <c r="BK41" s="232"/>
      <c r="BL41" s="232"/>
      <c r="BM41" s="232"/>
      <c r="BN41" s="232"/>
      <c r="BO41" s="241"/>
      <c r="BP41" s="241"/>
      <c r="BQ41" s="238">
        <v>35</v>
      </c>
      <c r="BR41" s="239"/>
      <c r="BS41" s="1028"/>
      <c r="BT41" s="1029"/>
      <c r="BU41" s="1029"/>
      <c r="BV41" s="1029"/>
      <c r="BW41" s="1029"/>
      <c r="BX41" s="1029"/>
      <c r="BY41" s="1029"/>
      <c r="BZ41" s="1029"/>
      <c r="CA41" s="1029"/>
      <c r="CB41" s="1029"/>
      <c r="CC41" s="1029"/>
      <c r="CD41" s="1029"/>
      <c r="CE41" s="1029"/>
      <c r="CF41" s="1029"/>
      <c r="CG41" s="1050"/>
      <c r="CH41" s="1025"/>
      <c r="CI41" s="1026"/>
      <c r="CJ41" s="1026"/>
      <c r="CK41" s="1026"/>
      <c r="CL41" s="1027"/>
      <c r="CM41" s="1025"/>
      <c r="CN41" s="1026"/>
      <c r="CO41" s="1026"/>
      <c r="CP41" s="1026"/>
      <c r="CQ41" s="1027"/>
      <c r="CR41" s="1025"/>
      <c r="CS41" s="1026"/>
      <c r="CT41" s="1026"/>
      <c r="CU41" s="1026"/>
      <c r="CV41" s="1027"/>
      <c r="CW41" s="1025"/>
      <c r="CX41" s="1026"/>
      <c r="CY41" s="1026"/>
      <c r="CZ41" s="1026"/>
      <c r="DA41" s="1027"/>
      <c r="DB41" s="1025"/>
      <c r="DC41" s="1026"/>
      <c r="DD41" s="1026"/>
      <c r="DE41" s="1026"/>
      <c r="DF41" s="1027"/>
      <c r="DG41" s="1025"/>
      <c r="DH41" s="1026"/>
      <c r="DI41" s="1026"/>
      <c r="DJ41" s="1026"/>
      <c r="DK41" s="1027"/>
      <c r="DL41" s="1025"/>
      <c r="DM41" s="1026"/>
      <c r="DN41" s="1026"/>
      <c r="DO41" s="1026"/>
      <c r="DP41" s="1027"/>
      <c r="DQ41" s="1025"/>
      <c r="DR41" s="1026"/>
      <c r="DS41" s="1026"/>
      <c r="DT41" s="1026"/>
      <c r="DU41" s="1027"/>
      <c r="DV41" s="1028"/>
      <c r="DW41" s="1029"/>
      <c r="DX41" s="1029"/>
      <c r="DY41" s="1029"/>
      <c r="DZ41" s="1030"/>
      <c r="EA41" s="230"/>
    </row>
    <row r="42" spans="1:131" ht="26.25" customHeight="1" x14ac:dyDescent="0.15">
      <c r="A42" s="238">
        <v>15</v>
      </c>
      <c r="B42" s="1066"/>
      <c r="C42" s="1067"/>
      <c r="D42" s="1067"/>
      <c r="E42" s="1067"/>
      <c r="F42" s="1067"/>
      <c r="G42" s="1067"/>
      <c r="H42" s="1067"/>
      <c r="I42" s="1067"/>
      <c r="J42" s="1067"/>
      <c r="K42" s="1067"/>
      <c r="L42" s="1067"/>
      <c r="M42" s="1067"/>
      <c r="N42" s="1067"/>
      <c r="O42" s="1067"/>
      <c r="P42" s="1068"/>
      <c r="Q42" s="1074"/>
      <c r="R42" s="1075"/>
      <c r="S42" s="1075"/>
      <c r="T42" s="1075"/>
      <c r="U42" s="1075"/>
      <c r="V42" s="1075"/>
      <c r="W42" s="1075"/>
      <c r="X42" s="1075"/>
      <c r="Y42" s="1075"/>
      <c r="Z42" s="1075"/>
      <c r="AA42" s="1075"/>
      <c r="AB42" s="1075"/>
      <c r="AC42" s="1075"/>
      <c r="AD42" s="1075"/>
      <c r="AE42" s="1076"/>
      <c r="AF42" s="1071"/>
      <c r="AG42" s="1072"/>
      <c r="AH42" s="1072"/>
      <c r="AI42" s="1072"/>
      <c r="AJ42" s="1073"/>
      <c r="AK42" s="1016"/>
      <c r="AL42" s="1007"/>
      <c r="AM42" s="1007"/>
      <c r="AN42" s="1007"/>
      <c r="AO42" s="1007"/>
      <c r="AP42" s="1007"/>
      <c r="AQ42" s="1007"/>
      <c r="AR42" s="1007"/>
      <c r="AS42" s="1007"/>
      <c r="AT42" s="1007"/>
      <c r="AU42" s="1007"/>
      <c r="AV42" s="1007"/>
      <c r="AW42" s="1007"/>
      <c r="AX42" s="1007"/>
      <c r="AY42" s="1007"/>
      <c r="AZ42" s="1077"/>
      <c r="BA42" s="1077"/>
      <c r="BB42" s="1077"/>
      <c r="BC42" s="1077"/>
      <c r="BD42" s="1077"/>
      <c r="BE42" s="1008"/>
      <c r="BF42" s="1008"/>
      <c r="BG42" s="1008"/>
      <c r="BH42" s="1008"/>
      <c r="BI42" s="1009"/>
      <c r="BJ42" s="232"/>
      <c r="BK42" s="232"/>
      <c r="BL42" s="232"/>
      <c r="BM42" s="232"/>
      <c r="BN42" s="232"/>
      <c r="BO42" s="241"/>
      <c r="BP42" s="241"/>
      <c r="BQ42" s="238">
        <v>36</v>
      </c>
      <c r="BR42" s="239"/>
      <c r="BS42" s="1028"/>
      <c r="BT42" s="1029"/>
      <c r="BU42" s="1029"/>
      <c r="BV42" s="1029"/>
      <c r="BW42" s="1029"/>
      <c r="BX42" s="1029"/>
      <c r="BY42" s="1029"/>
      <c r="BZ42" s="1029"/>
      <c r="CA42" s="1029"/>
      <c r="CB42" s="1029"/>
      <c r="CC42" s="1029"/>
      <c r="CD42" s="1029"/>
      <c r="CE42" s="1029"/>
      <c r="CF42" s="1029"/>
      <c r="CG42" s="1050"/>
      <c r="CH42" s="1025"/>
      <c r="CI42" s="1026"/>
      <c r="CJ42" s="1026"/>
      <c r="CK42" s="1026"/>
      <c r="CL42" s="1027"/>
      <c r="CM42" s="1025"/>
      <c r="CN42" s="1026"/>
      <c r="CO42" s="1026"/>
      <c r="CP42" s="1026"/>
      <c r="CQ42" s="1027"/>
      <c r="CR42" s="1025"/>
      <c r="CS42" s="1026"/>
      <c r="CT42" s="1026"/>
      <c r="CU42" s="1026"/>
      <c r="CV42" s="1027"/>
      <c r="CW42" s="1025"/>
      <c r="CX42" s="1026"/>
      <c r="CY42" s="1026"/>
      <c r="CZ42" s="1026"/>
      <c r="DA42" s="1027"/>
      <c r="DB42" s="1025"/>
      <c r="DC42" s="1026"/>
      <c r="DD42" s="1026"/>
      <c r="DE42" s="1026"/>
      <c r="DF42" s="1027"/>
      <c r="DG42" s="1025"/>
      <c r="DH42" s="1026"/>
      <c r="DI42" s="1026"/>
      <c r="DJ42" s="1026"/>
      <c r="DK42" s="1027"/>
      <c r="DL42" s="1025"/>
      <c r="DM42" s="1026"/>
      <c r="DN42" s="1026"/>
      <c r="DO42" s="1026"/>
      <c r="DP42" s="1027"/>
      <c r="DQ42" s="1025"/>
      <c r="DR42" s="1026"/>
      <c r="DS42" s="1026"/>
      <c r="DT42" s="1026"/>
      <c r="DU42" s="1027"/>
      <c r="DV42" s="1028"/>
      <c r="DW42" s="1029"/>
      <c r="DX42" s="1029"/>
      <c r="DY42" s="1029"/>
      <c r="DZ42" s="1030"/>
      <c r="EA42" s="230"/>
    </row>
    <row r="43" spans="1:131" ht="26.25" customHeight="1" x14ac:dyDescent="0.15">
      <c r="A43" s="238">
        <v>16</v>
      </c>
      <c r="B43" s="1066"/>
      <c r="C43" s="1067"/>
      <c r="D43" s="1067"/>
      <c r="E43" s="1067"/>
      <c r="F43" s="1067"/>
      <c r="G43" s="1067"/>
      <c r="H43" s="1067"/>
      <c r="I43" s="1067"/>
      <c r="J43" s="1067"/>
      <c r="K43" s="1067"/>
      <c r="L43" s="1067"/>
      <c r="M43" s="1067"/>
      <c r="N43" s="1067"/>
      <c r="O43" s="1067"/>
      <c r="P43" s="1068"/>
      <c r="Q43" s="1074"/>
      <c r="R43" s="1075"/>
      <c r="S43" s="1075"/>
      <c r="T43" s="1075"/>
      <c r="U43" s="1075"/>
      <c r="V43" s="1075"/>
      <c r="W43" s="1075"/>
      <c r="X43" s="1075"/>
      <c r="Y43" s="1075"/>
      <c r="Z43" s="1075"/>
      <c r="AA43" s="1075"/>
      <c r="AB43" s="1075"/>
      <c r="AC43" s="1075"/>
      <c r="AD43" s="1075"/>
      <c r="AE43" s="1076"/>
      <c r="AF43" s="1071"/>
      <c r="AG43" s="1072"/>
      <c r="AH43" s="1072"/>
      <c r="AI43" s="1072"/>
      <c r="AJ43" s="1073"/>
      <c r="AK43" s="1016"/>
      <c r="AL43" s="1007"/>
      <c r="AM43" s="1007"/>
      <c r="AN43" s="1007"/>
      <c r="AO43" s="1007"/>
      <c r="AP43" s="1007"/>
      <c r="AQ43" s="1007"/>
      <c r="AR43" s="1007"/>
      <c r="AS43" s="1007"/>
      <c r="AT43" s="1007"/>
      <c r="AU43" s="1007"/>
      <c r="AV43" s="1007"/>
      <c r="AW43" s="1007"/>
      <c r="AX43" s="1007"/>
      <c r="AY43" s="1007"/>
      <c r="AZ43" s="1077"/>
      <c r="BA43" s="1077"/>
      <c r="BB43" s="1077"/>
      <c r="BC43" s="1077"/>
      <c r="BD43" s="1077"/>
      <c r="BE43" s="1008"/>
      <c r="BF43" s="1008"/>
      <c r="BG43" s="1008"/>
      <c r="BH43" s="1008"/>
      <c r="BI43" s="1009"/>
      <c r="BJ43" s="232"/>
      <c r="BK43" s="232"/>
      <c r="BL43" s="232"/>
      <c r="BM43" s="232"/>
      <c r="BN43" s="232"/>
      <c r="BO43" s="241"/>
      <c r="BP43" s="241"/>
      <c r="BQ43" s="238">
        <v>37</v>
      </c>
      <c r="BR43" s="239"/>
      <c r="BS43" s="1028"/>
      <c r="BT43" s="1029"/>
      <c r="BU43" s="1029"/>
      <c r="BV43" s="1029"/>
      <c r="BW43" s="1029"/>
      <c r="BX43" s="1029"/>
      <c r="BY43" s="1029"/>
      <c r="BZ43" s="1029"/>
      <c r="CA43" s="1029"/>
      <c r="CB43" s="1029"/>
      <c r="CC43" s="1029"/>
      <c r="CD43" s="1029"/>
      <c r="CE43" s="1029"/>
      <c r="CF43" s="1029"/>
      <c r="CG43" s="1050"/>
      <c r="CH43" s="1025"/>
      <c r="CI43" s="1026"/>
      <c r="CJ43" s="1026"/>
      <c r="CK43" s="1026"/>
      <c r="CL43" s="1027"/>
      <c r="CM43" s="1025"/>
      <c r="CN43" s="1026"/>
      <c r="CO43" s="1026"/>
      <c r="CP43" s="1026"/>
      <c r="CQ43" s="1027"/>
      <c r="CR43" s="1025"/>
      <c r="CS43" s="1026"/>
      <c r="CT43" s="1026"/>
      <c r="CU43" s="1026"/>
      <c r="CV43" s="1027"/>
      <c r="CW43" s="1025"/>
      <c r="CX43" s="1026"/>
      <c r="CY43" s="1026"/>
      <c r="CZ43" s="1026"/>
      <c r="DA43" s="1027"/>
      <c r="DB43" s="1025"/>
      <c r="DC43" s="1026"/>
      <c r="DD43" s="1026"/>
      <c r="DE43" s="1026"/>
      <c r="DF43" s="1027"/>
      <c r="DG43" s="1025"/>
      <c r="DH43" s="1026"/>
      <c r="DI43" s="1026"/>
      <c r="DJ43" s="1026"/>
      <c r="DK43" s="1027"/>
      <c r="DL43" s="1025"/>
      <c r="DM43" s="1026"/>
      <c r="DN43" s="1026"/>
      <c r="DO43" s="1026"/>
      <c r="DP43" s="1027"/>
      <c r="DQ43" s="1025"/>
      <c r="DR43" s="1026"/>
      <c r="DS43" s="1026"/>
      <c r="DT43" s="1026"/>
      <c r="DU43" s="1027"/>
      <c r="DV43" s="1028"/>
      <c r="DW43" s="1029"/>
      <c r="DX43" s="1029"/>
      <c r="DY43" s="1029"/>
      <c r="DZ43" s="1030"/>
      <c r="EA43" s="230"/>
    </row>
    <row r="44" spans="1:131" ht="26.25" customHeight="1" x14ac:dyDescent="0.15">
      <c r="A44" s="238">
        <v>17</v>
      </c>
      <c r="B44" s="1066"/>
      <c r="C44" s="1067"/>
      <c r="D44" s="1067"/>
      <c r="E44" s="1067"/>
      <c r="F44" s="1067"/>
      <c r="G44" s="1067"/>
      <c r="H44" s="1067"/>
      <c r="I44" s="1067"/>
      <c r="J44" s="1067"/>
      <c r="K44" s="1067"/>
      <c r="L44" s="1067"/>
      <c r="M44" s="1067"/>
      <c r="N44" s="1067"/>
      <c r="O44" s="1067"/>
      <c r="P44" s="1068"/>
      <c r="Q44" s="1074"/>
      <c r="R44" s="1075"/>
      <c r="S44" s="1075"/>
      <c r="T44" s="1075"/>
      <c r="U44" s="1075"/>
      <c r="V44" s="1075"/>
      <c r="W44" s="1075"/>
      <c r="X44" s="1075"/>
      <c r="Y44" s="1075"/>
      <c r="Z44" s="1075"/>
      <c r="AA44" s="1075"/>
      <c r="AB44" s="1075"/>
      <c r="AC44" s="1075"/>
      <c r="AD44" s="1075"/>
      <c r="AE44" s="1076"/>
      <c r="AF44" s="1071"/>
      <c r="AG44" s="1072"/>
      <c r="AH44" s="1072"/>
      <c r="AI44" s="1072"/>
      <c r="AJ44" s="1073"/>
      <c r="AK44" s="1016"/>
      <c r="AL44" s="1007"/>
      <c r="AM44" s="1007"/>
      <c r="AN44" s="1007"/>
      <c r="AO44" s="1007"/>
      <c r="AP44" s="1007"/>
      <c r="AQ44" s="1007"/>
      <c r="AR44" s="1007"/>
      <c r="AS44" s="1007"/>
      <c r="AT44" s="1007"/>
      <c r="AU44" s="1007"/>
      <c r="AV44" s="1007"/>
      <c r="AW44" s="1007"/>
      <c r="AX44" s="1007"/>
      <c r="AY44" s="1007"/>
      <c r="AZ44" s="1077"/>
      <c r="BA44" s="1077"/>
      <c r="BB44" s="1077"/>
      <c r="BC44" s="1077"/>
      <c r="BD44" s="1077"/>
      <c r="BE44" s="1008"/>
      <c r="BF44" s="1008"/>
      <c r="BG44" s="1008"/>
      <c r="BH44" s="1008"/>
      <c r="BI44" s="1009"/>
      <c r="BJ44" s="232"/>
      <c r="BK44" s="232"/>
      <c r="BL44" s="232"/>
      <c r="BM44" s="232"/>
      <c r="BN44" s="232"/>
      <c r="BO44" s="241"/>
      <c r="BP44" s="241"/>
      <c r="BQ44" s="238">
        <v>38</v>
      </c>
      <c r="BR44" s="239"/>
      <c r="BS44" s="1028"/>
      <c r="BT44" s="1029"/>
      <c r="BU44" s="1029"/>
      <c r="BV44" s="1029"/>
      <c r="BW44" s="1029"/>
      <c r="BX44" s="1029"/>
      <c r="BY44" s="1029"/>
      <c r="BZ44" s="1029"/>
      <c r="CA44" s="1029"/>
      <c r="CB44" s="1029"/>
      <c r="CC44" s="1029"/>
      <c r="CD44" s="1029"/>
      <c r="CE44" s="1029"/>
      <c r="CF44" s="1029"/>
      <c r="CG44" s="1050"/>
      <c r="CH44" s="1025"/>
      <c r="CI44" s="1026"/>
      <c r="CJ44" s="1026"/>
      <c r="CK44" s="1026"/>
      <c r="CL44" s="1027"/>
      <c r="CM44" s="1025"/>
      <c r="CN44" s="1026"/>
      <c r="CO44" s="1026"/>
      <c r="CP44" s="1026"/>
      <c r="CQ44" s="1027"/>
      <c r="CR44" s="1025"/>
      <c r="CS44" s="1026"/>
      <c r="CT44" s="1026"/>
      <c r="CU44" s="1026"/>
      <c r="CV44" s="1027"/>
      <c r="CW44" s="1025"/>
      <c r="CX44" s="1026"/>
      <c r="CY44" s="1026"/>
      <c r="CZ44" s="1026"/>
      <c r="DA44" s="1027"/>
      <c r="DB44" s="1025"/>
      <c r="DC44" s="1026"/>
      <c r="DD44" s="1026"/>
      <c r="DE44" s="1026"/>
      <c r="DF44" s="1027"/>
      <c r="DG44" s="1025"/>
      <c r="DH44" s="1026"/>
      <c r="DI44" s="1026"/>
      <c r="DJ44" s="1026"/>
      <c r="DK44" s="1027"/>
      <c r="DL44" s="1025"/>
      <c r="DM44" s="1026"/>
      <c r="DN44" s="1026"/>
      <c r="DO44" s="1026"/>
      <c r="DP44" s="1027"/>
      <c r="DQ44" s="1025"/>
      <c r="DR44" s="1026"/>
      <c r="DS44" s="1026"/>
      <c r="DT44" s="1026"/>
      <c r="DU44" s="1027"/>
      <c r="DV44" s="1028"/>
      <c r="DW44" s="1029"/>
      <c r="DX44" s="1029"/>
      <c r="DY44" s="1029"/>
      <c r="DZ44" s="1030"/>
      <c r="EA44" s="230"/>
    </row>
    <row r="45" spans="1:131" ht="26.25" customHeight="1" x14ac:dyDescent="0.15">
      <c r="A45" s="238">
        <v>18</v>
      </c>
      <c r="B45" s="1066"/>
      <c r="C45" s="1067"/>
      <c r="D45" s="1067"/>
      <c r="E45" s="1067"/>
      <c r="F45" s="1067"/>
      <c r="G45" s="1067"/>
      <c r="H45" s="1067"/>
      <c r="I45" s="1067"/>
      <c r="J45" s="1067"/>
      <c r="K45" s="1067"/>
      <c r="L45" s="1067"/>
      <c r="M45" s="1067"/>
      <c r="N45" s="1067"/>
      <c r="O45" s="1067"/>
      <c r="P45" s="1068"/>
      <c r="Q45" s="1074"/>
      <c r="R45" s="1075"/>
      <c r="S45" s="1075"/>
      <c r="T45" s="1075"/>
      <c r="U45" s="1075"/>
      <c r="V45" s="1075"/>
      <c r="W45" s="1075"/>
      <c r="X45" s="1075"/>
      <c r="Y45" s="1075"/>
      <c r="Z45" s="1075"/>
      <c r="AA45" s="1075"/>
      <c r="AB45" s="1075"/>
      <c r="AC45" s="1075"/>
      <c r="AD45" s="1075"/>
      <c r="AE45" s="1076"/>
      <c r="AF45" s="1071"/>
      <c r="AG45" s="1072"/>
      <c r="AH45" s="1072"/>
      <c r="AI45" s="1072"/>
      <c r="AJ45" s="1073"/>
      <c r="AK45" s="1016"/>
      <c r="AL45" s="1007"/>
      <c r="AM45" s="1007"/>
      <c r="AN45" s="1007"/>
      <c r="AO45" s="1007"/>
      <c r="AP45" s="1007"/>
      <c r="AQ45" s="1007"/>
      <c r="AR45" s="1007"/>
      <c r="AS45" s="1007"/>
      <c r="AT45" s="1007"/>
      <c r="AU45" s="1007"/>
      <c r="AV45" s="1007"/>
      <c r="AW45" s="1007"/>
      <c r="AX45" s="1007"/>
      <c r="AY45" s="1007"/>
      <c r="AZ45" s="1077"/>
      <c r="BA45" s="1077"/>
      <c r="BB45" s="1077"/>
      <c r="BC45" s="1077"/>
      <c r="BD45" s="1077"/>
      <c r="BE45" s="1008"/>
      <c r="BF45" s="1008"/>
      <c r="BG45" s="1008"/>
      <c r="BH45" s="1008"/>
      <c r="BI45" s="1009"/>
      <c r="BJ45" s="232"/>
      <c r="BK45" s="232"/>
      <c r="BL45" s="232"/>
      <c r="BM45" s="232"/>
      <c r="BN45" s="232"/>
      <c r="BO45" s="241"/>
      <c r="BP45" s="241"/>
      <c r="BQ45" s="238">
        <v>39</v>
      </c>
      <c r="BR45" s="239"/>
      <c r="BS45" s="1028"/>
      <c r="BT45" s="1029"/>
      <c r="BU45" s="1029"/>
      <c r="BV45" s="1029"/>
      <c r="BW45" s="1029"/>
      <c r="BX45" s="1029"/>
      <c r="BY45" s="1029"/>
      <c r="BZ45" s="1029"/>
      <c r="CA45" s="1029"/>
      <c r="CB45" s="1029"/>
      <c r="CC45" s="1029"/>
      <c r="CD45" s="1029"/>
      <c r="CE45" s="1029"/>
      <c r="CF45" s="1029"/>
      <c r="CG45" s="1050"/>
      <c r="CH45" s="1025"/>
      <c r="CI45" s="1026"/>
      <c r="CJ45" s="1026"/>
      <c r="CK45" s="1026"/>
      <c r="CL45" s="1027"/>
      <c r="CM45" s="1025"/>
      <c r="CN45" s="1026"/>
      <c r="CO45" s="1026"/>
      <c r="CP45" s="1026"/>
      <c r="CQ45" s="1027"/>
      <c r="CR45" s="1025"/>
      <c r="CS45" s="1026"/>
      <c r="CT45" s="1026"/>
      <c r="CU45" s="1026"/>
      <c r="CV45" s="1027"/>
      <c r="CW45" s="1025"/>
      <c r="CX45" s="1026"/>
      <c r="CY45" s="1026"/>
      <c r="CZ45" s="1026"/>
      <c r="DA45" s="1027"/>
      <c r="DB45" s="1025"/>
      <c r="DC45" s="1026"/>
      <c r="DD45" s="1026"/>
      <c r="DE45" s="1026"/>
      <c r="DF45" s="1027"/>
      <c r="DG45" s="1025"/>
      <c r="DH45" s="1026"/>
      <c r="DI45" s="1026"/>
      <c r="DJ45" s="1026"/>
      <c r="DK45" s="1027"/>
      <c r="DL45" s="1025"/>
      <c r="DM45" s="1026"/>
      <c r="DN45" s="1026"/>
      <c r="DO45" s="1026"/>
      <c r="DP45" s="1027"/>
      <c r="DQ45" s="1025"/>
      <c r="DR45" s="1026"/>
      <c r="DS45" s="1026"/>
      <c r="DT45" s="1026"/>
      <c r="DU45" s="1027"/>
      <c r="DV45" s="1028"/>
      <c r="DW45" s="1029"/>
      <c r="DX45" s="1029"/>
      <c r="DY45" s="1029"/>
      <c r="DZ45" s="1030"/>
      <c r="EA45" s="230"/>
    </row>
    <row r="46" spans="1:131" ht="26.25" customHeight="1" x14ac:dyDescent="0.15">
      <c r="A46" s="238">
        <v>19</v>
      </c>
      <c r="B46" s="1066"/>
      <c r="C46" s="1067"/>
      <c r="D46" s="1067"/>
      <c r="E46" s="1067"/>
      <c r="F46" s="1067"/>
      <c r="G46" s="1067"/>
      <c r="H46" s="1067"/>
      <c r="I46" s="1067"/>
      <c r="J46" s="1067"/>
      <c r="K46" s="1067"/>
      <c r="L46" s="1067"/>
      <c r="M46" s="1067"/>
      <c r="N46" s="1067"/>
      <c r="O46" s="1067"/>
      <c r="P46" s="1068"/>
      <c r="Q46" s="1074"/>
      <c r="R46" s="1075"/>
      <c r="S46" s="1075"/>
      <c r="T46" s="1075"/>
      <c r="U46" s="1075"/>
      <c r="V46" s="1075"/>
      <c r="W46" s="1075"/>
      <c r="X46" s="1075"/>
      <c r="Y46" s="1075"/>
      <c r="Z46" s="1075"/>
      <c r="AA46" s="1075"/>
      <c r="AB46" s="1075"/>
      <c r="AC46" s="1075"/>
      <c r="AD46" s="1075"/>
      <c r="AE46" s="1076"/>
      <c r="AF46" s="1071"/>
      <c r="AG46" s="1072"/>
      <c r="AH46" s="1072"/>
      <c r="AI46" s="1072"/>
      <c r="AJ46" s="1073"/>
      <c r="AK46" s="1016"/>
      <c r="AL46" s="1007"/>
      <c r="AM46" s="1007"/>
      <c r="AN46" s="1007"/>
      <c r="AO46" s="1007"/>
      <c r="AP46" s="1007"/>
      <c r="AQ46" s="1007"/>
      <c r="AR46" s="1007"/>
      <c r="AS46" s="1007"/>
      <c r="AT46" s="1007"/>
      <c r="AU46" s="1007"/>
      <c r="AV46" s="1007"/>
      <c r="AW46" s="1007"/>
      <c r="AX46" s="1007"/>
      <c r="AY46" s="1007"/>
      <c r="AZ46" s="1077"/>
      <c r="BA46" s="1077"/>
      <c r="BB46" s="1077"/>
      <c r="BC46" s="1077"/>
      <c r="BD46" s="1077"/>
      <c r="BE46" s="1008"/>
      <c r="BF46" s="1008"/>
      <c r="BG46" s="1008"/>
      <c r="BH46" s="1008"/>
      <c r="BI46" s="1009"/>
      <c r="BJ46" s="232"/>
      <c r="BK46" s="232"/>
      <c r="BL46" s="232"/>
      <c r="BM46" s="232"/>
      <c r="BN46" s="232"/>
      <c r="BO46" s="241"/>
      <c r="BP46" s="241"/>
      <c r="BQ46" s="238">
        <v>40</v>
      </c>
      <c r="BR46" s="239"/>
      <c r="BS46" s="1028"/>
      <c r="BT46" s="1029"/>
      <c r="BU46" s="1029"/>
      <c r="BV46" s="1029"/>
      <c r="BW46" s="1029"/>
      <c r="BX46" s="1029"/>
      <c r="BY46" s="1029"/>
      <c r="BZ46" s="1029"/>
      <c r="CA46" s="1029"/>
      <c r="CB46" s="1029"/>
      <c r="CC46" s="1029"/>
      <c r="CD46" s="1029"/>
      <c r="CE46" s="1029"/>
      <c r="CF46" s="1029"/>
      <c r="CG46" s="1050"/>
      <c r="CH46" s="1025"/>
      <c r="CI46" s="1026"/>
      <c r="CJ46" s="1026"/>
      <c r="CK46" s="1026"/>
      <c r="CL46" s="1027"/>
      <c r="CM46" s="1025"/>
      <c r="CN46" s="1026"/>
      <c r="CO46" s="1026"/>
      <c r="CP46" s="1026"/>
      <c r="CQ46" s="1027"/>
      <c r="CR46" s="1025"/>
      <c r="CS46" s="1026"/>
      <c r="CT46" s="1026"/>
      <c r="CU46" s="1026"/>
      <c r="CV46" s="1027"/>
      <c r="CW46" s="1025"/>
      <c r="CX46" s="1026"/>
      <c r="CY46" s="1026"/>
      <c r="CZ46" s="1026"/>
      <c r="DA46" s="1027"/>
      <c r="DB46" s="1025"/>
      <c r="DC46" s="1026"/>
      <c r="DD46" s="1026"/>
      <c r="DE46" s="1026"/>
      <c r="DF46" s="1027"/>
      <c r="DG46" s="1025"/>
      <c r="DH46" s="1026"/>
      <c r="DI46" s="1026"/>
      <c r="DJ46" s="1026"/>
      <c r="DK46" s="1027"/>
      <c r="DL46" s="1025"/>
      <c r="DM46" s="1026"/>
      <c r="DN46" s="1026"/>
      <c r="DO46" s="1026"/>
      <c r="DP46" s="1027"/>
      <c r="DQ46" s="1025"/>
      <c r="DR46" s="1026"/>
      <c r="DS46" s="1026"/>
      <c r="DT46" s="1026"/>
      <c r="DU46" s="1027"/>
      <c r="DV46" s="1028"/>
      <c r="DW46" s="1029"/>
      <c r="DX46" s="1029"/>
      <c r="DY46" s="1029"/>
      <c r="DZ46" s="1030"/>
      <c r="EA46" s="230"/>
    </row>
    <row r="47" spans="1:131" ht="26.25" customHeight="1" x14ac:dyDescent="0.15">
      <c r="A47" s="238">
        <v>20</v>
      </c>
      <c r="B47" s="1066"/>
      <c r="C47" s="1067"/>
      <c r="D47" s="1067"/>
      <c r="E47" s="1067"/>
      <c r="F47" s="1067"/>
      <c r="G47" s="1067"/>
      <c r="H47" s="1067"/>
      <c r="I47" s="1067"/>
      <c r="J47" s="1067"/>
      <c r="K47" s="1067"/>
      <c r="L47" s="1067"/>
      <c r="M47" s="1067"/>
      <c r="N47" s="1067"/>
      <c r="O47" s="1067"/>
      <c r="P47" s="1068"/>
      <c r="Q47" s="1074"/>
      <c r="R47" s="1075"/>
      <c r="S47" s="1075"/>
      <c r="T47" s="1075"/>
      <c r="U47" s="1075"/>
      <c r="V47" s="1075"/>
      <c r="W47" s="1075"/>
      <c r="X47" s="1075"/>
      <c r="Y47" s="1075"/>
      <c r="Z47" s="1075"/>
      <c r="AA47" s="1075"/>
      <c r="AB47" s="1075"/>
      <c r="AC47" s="1075"/>
      <c r="AD47" s="1075"/>
      <c r="AE47" s="1076"/>
      <c r="AF47" s="1071"/>
      <c r="AG47" s="1072"/>
      <c r="AH47" s="1072"/>
      <c r="AI47" s="1072"/>
      <c r="AJ47" s="1073"/>
      <c r="AK47" s="1016"/>
      <c r="AL47" s="1007"/>
      <c r="AM47" s="1007"/>
      <c r="AN47" s="1007"/>
      <c r="AO47" s="1007"/>
      <c r="AP47" s="1007"/>
      <c r="AQ47" s="1007"/>
      <c r="AR47" s="1007"/>
      <c r="AS47" s="1007"/>
      <c r="AT47" s="1007"/>
      <c r="AU47" s="1007"/>
      <c r="AV47" s="1007"/>
      <c r="AW47" s="1007"/>
      <c r="AX47" s="1007"/>
      <c r="AY47" s="1007"/>
      <c r="AZ47" s="1077"/>
      <c r="BA47" s="1077"/>
      <c r="BB47" s="1077"/>
      <c r="BC47" s="1077"/>
      <c r="BD47" s="1077"/>
      <c r="BE47" s="1008"/>
      <c r="BF47" s="1008"/>
      <c r="BG47" s="1008"/>
      <c r="BH47" s="1008"/>
      <c r="BI47" s="1009"/>
      <c r="BJ47" s="232"/>
      <c r="BK47" s="232"/>
      <c r="BL47" s="232"/>
      <c r="BM47" s="232"/>
      <c r="BN47" s="232"/>
      <c r="BO47" s="241"/>
      <c r="BP47" s="241"/>
      <c r="BQ47" s="238">
        <v>41</v>
      </c>
      <c r="BR47" s="239"/>
      <c r="BS47" s="1028"/>
      <c r="BT47" s="1029"/>
      <c r="BU47" s="1029"/>
      <c r="BV47" s="1029"/>
      <c r="BW47" s="1029"/>
      <c r="BX47" s="1029"/>
      <c r="BY47" s="1029"/>
      <c r="BZ47" s="1029"/>
      <c r="CA47" s="1029"/>
      <c r="CB47" s="1029"/>
      <c r="CC47" s="1029"/>
      <c r="CD47" s="1029"/>
      <c r="CE47" s="1029"/>
      <c r="CF47" s="1029"/>
      <c r="CG47" s="1050"/>
      <c r="CH47" s="1025"/>
      <c r="CI47" s="1026"/>
      <c r="CJ47" s="1026"/>
      <c r="CK47" s="1026"/>
      <c r="CL47" s="1027"/>
      <c r="CM47" s="1025"/>
      <c r="CN47" s="1026"/>
      <c r="CO47" s="1026"/>
      <c r="CP47" s="1026"/>
      <c r="CQ47" s="1027"/>
      <c r="CR47" s="1025"/>
      <c r="CS47" s="1026"/>
      <c r="CT47" s="1026"/>
      <c r="CU47" s="1026"/>
      <c r="CV47" s="1027"/>
      <c r="CW47" s="1025"/>
      <c r="CX47" s="1026"/>
      <c r="CY47" s="1026"/>
      <c r="CZ47" s="1026"/>
      <c r="DA47" s="1027"/>
      <c r="DB47" s="1025"/>
      <c r="DC47" s="1026"/>
      <c r="DD47" s="1026"/>
      <c r="DE47" s="1026"/>
      <c r="DF47" s="1027"/>
      <c r="DG47" s="1025"/>
      <c r="DH47" s="1026"/>
      <c r="DI47" s="1026"/>
      <c r="DJ47" s="1026"/>
      <c r="DK47" s="1027"/>
      <c r="DL47" s="1025"/>
      <c r="DM47" s="1026"/>
      <c r="DN47" s="1026"/>
      <c r="DO47" s="1026"/>
      <c r="DP47" s="1027"/>
      <c r="DQ47" s="1025"/>
      <c r="DR47" s="1026"/>
      <c r="DS47" s="1026"/>
      <c r="DT47" s="1026"/>
      <c r="DU47" s="1027"/>
      <c r="DV47" s="1028"/>
      <c r="DW47" s="1029"/>
      <c r="DX47" s="1029"/>
      <c r="DY47" s="1029"/>
      <c r="DZ47" s="1030"/>
      <c r="EA47" s="230"/>
    </row>
    <row r="48" spans="1:131" ht="26.25" customHeight="1" x14ac:dyDescent="0.15">
      <c r="A48" s="238">
        <v>21</v>
      </c>
      <c r="B48" s="1066"/>
      <c r="C48" s="1067"/>
      <c r="D48" s="1067"/>
      <c r="E48" s="1067"/>
      <c r="F48" s="1067"/>
      <c r="G48" s="1067"/>
      <c r="H48" s="1067"/>
      <c r="I48" s="1067"/>
      <c r="J48" s="1067"/>
      <c r="K48" s="1067"/>
      <c r="L48" s="1067"/>
      <c r="M48" s="1067"/>
      <c r="N48" s="1067"/>
      <c r="O48" s="1067"/>
      <c r="P48" s="1068"/>
      <c r="Q48" s="1074"/>
      <c r="R48" s="1075"/>
      <c r="S48" s="1075"/>
      <c r="T48" s="1075"/>
      <c r="U48" s="1075"/>
      <c r="V48" s="1075"/>
      <c r="W48" s="1075"/>
      <c r="X48" s="1075"/>
      <c r="Y48" s="1075"/>
      <c r="Z48" s="1075"/>
      <c r="AA48" s="1075"/>
      <c r="AB48" s="1075"/>
      <c r="AC48" s="1075"/>
      <c r="AD48" s="1075"/>
      <c r="AE48" s="1076"/>
      <c r="AF48" s="1071"/>
      <c r="AG48" s="1072"/>
      <c r="AH48" s="1072"/>
      <c r="AI48" s="1072"/>
      <c r="AJ48" s="1073"/>
      <c r="AK48" s="1016"/>
      <c r="AL48" s="1007"/>
      <c r="AM48" s="1007"/>
      <c r="AN48" s="1007"/>
      <c r="AO48" s="1007"/>
      <c r="AP48" s="1007"/>
      <c r="AQ48" s="1007"/>
      <c r="AR48" s="1007"/>
      <c r="AS48" s="1007"/>
      <c r="AT48" s="1007"/>
      <c r="AU48" s="1007"/>
      <c r="AV48" s="1007"/>
      <c r="AW48" s="1007"/>
      <c r="AX48" s="1007"/>
      <c r="AY48" s="1007"/>
      <c r="AZ48" s="1077"/>
      <c r="BA48" s="1077"/>
      <c r="BB48" s="1077"/>
      <c r="BC48" s="1077"/>
      <c r="BD48" s="1077"/>
      <c r="BE48" s="1008"/>
      <c r="BF48" s="1008"/>
      <c r="BG48" s="1008"/>
      <c r="BH48" s="1008"/>
      <c r="BI48" s="1009"/>
      <c r="BJ48" s="232"/>
      <c r="BK48" s="232"/>
      <c r="BL48" s="232"/>
      <c r="BM48" s="232"/>
      <c r="BN48" s="232"/>
      <c r="BO48" s="241"/>
      <c r="BP48" s="241"/>
      <c r="BQ48" s="238">
        <v>42</v>
      </c>
      <c r="BR48" s="239"/>
      <c r="BS48" s="1028"/>
      <c r="BT48" s="1029"/>
      <c r="BU48" s="1029"/>
      <c r="BV48" s="1029"/>
      <c r="BW48" s="1029"/>
      <c r="BX48" s="1029"/>
      <c r="BY48" s="1029"/>
      <c r="BZ48" s="1029"/>
      <c r="CA48" s="1029"/>
      <c r="CB48" s="1029"/>
      <c r="CC48" s="1029"/>
      <c r="CD48" s="1029"/>
      <c r="CE48" s="1029"/>
      <c r="CF48" s="1029"/>
      <c r="CG48" s="1050"/>
      <c r="CH48" s="1025"/>
      <c r="CI48" s="1026"/>
      <c r="CJ48" s="1026"/>
      <c r="CK48" s="1026"/>
      <c r="CL48" s="1027"/>
      <c r="CM48" s="1025"/>
      <c r="CN48" s="1026"/>
      <c r="CO48" s="1026"/>
      <c r="CP48" s="1026"/>
      <c r="CQ48" s="1027"/>
      <c r="CR48" s="1025"/>
      <c r="CS48" s="1026"/>
      <c r="CT48" s="1026"/>
      <c r="CU48" s="1026"/>
      <c r="CV48" s="1027"/>
      <c r="CW48" s="1025"/>
      <c r="CX48" s="1026"/>
      <c r="CY48" s="1026"/>
      <c r="CZ48" s="1026"/>
      <c r="DA48" s="1027"/>
      <c r="DB48" s="1025"/>
      <c r="DC48" s="1026"/>
      <c r="DD48" s="1026"/>
      <c r="DE48" s="1026"/>
      <c r="DF48" s="1027"/>
      <c r="DG48" s="1025"/>
      <c r="DH48" s="1026"/>
      <c r="DI48" s="1026"/>
      <c r="DJ48" s="1026"/>
      <c r="DK48" s="1027"/>
      <c r="DL48" s="1025"/>
      <c r="DM48" s="1026"/>
      <c r="DN48" s="1026"/>
      <c r="DO48" s="1026"/>
      <c r="DP48" s="1027"/>
      <c r="DQ48" s="1025"/>
      <c r="DR48" s="1026"/>
      <c r="DS48" s="1026"/>
      <c r="DT48" s="1026"/>
      <c r="DU48" s="1027"/>
      <c r="DV48" s="1028"/>
      <c r="DW48" s="1029"/>
      <c r="DX48" s="1029"/>
      <c r="DY48" s="1029"/>
      <c r="DZ48" s="1030"/>
      <c r="EA48" s="230"/>
    </row>
    <row r="49" spans="1:131" ht="26.25" customHeight="1" x14ac:dyDescent="0.15">
      <c r="A49" s="238">
        <v>22</v>
      </c>
      <c r="B49" s="1066"/>
      <c r="C49" s="1067"/>
      <c r="D49" s="1067"/>
      <c r="E49" s="1067"/>
      <c r="F49" s="1067"/>
      <c r="G49" s="1067"/>
      <c r="H49" s="1067"/>
      <c r="I49" s="1067"/>
      <c r="J49" s="1067"/>
      <c r="K49" s="1067"/>
      <c r="L49" s="1067"/>
      <c r="M49" s="1067"/>
      <c r="N49" s="1067"/>
      <c r="O49" s="1067"/>
      <c r="P49" s="1068"/>
      <c r="Q49" s="1074"/>
      <c r="R49" s="1075"/>
      <c r="S49" s="1075"/>
      <c r="T49" s="1075"/>
      <c r="U49" s="1075"/>
      <c r="V49" s="1075"/>
      <c r="W49" s="1075"/>
      <c r="X49" s="1075"/>
      <c r="Y49" s="1075"/>
      <c r="Z49" s="1075"/>
      <c r="AA49" s="1075"/>
      <c r="AB49" s="1075"/>
      <c r="AC49" s="1075"/>
      <c r="AD49" s="1075"/>
      <c r="AE49" s="1076"/>
      <c r="AF49" s="1071"/>
      <c r="AG49" s="1072"/>
      <c r="AH49" s="1072"/>
      <c r="AI49" s="1072"/>
      <c r="AJ49" s="1073"/>
      <c r="AK49" s="1016"/>
      <c r="AL49" s="1007"/>
      <c r="AM49" s="1007"/>
      <c r="AN49" s="1007"/>
      <c r="AO49" s="1007"/>
      <c r="AP49" s="1007"/>
      <c r="AQ49" s="1007"/>
      <c r="AR49" s="1007"/>
      <c r="AS49" s="1007"/>
      <c r="AT49" s="1007"/>
      <c r="AU49" s="1007"/>
      <c r="AV49" s="1007"/>
      <c r="AW49" s="1007"/>
      <c r="AX49" s="1007"/>
      <c r="AY49" s="1007"/>
      <c r="AZ49" s="1077"/>
      <c r="BA49" s="1077"/>
      <c r="BB49" s="1077"/>
      <c r="BC49" s="1077"/>
      <c r="BD49" s="1077"/>
      <c r="BE49" s="1008"/>
      <c r="BF49" s="1008"/>
      <c r="BG49" s="1008"/>
      <c r="BH49" s="1008"/>
      <c r="BI49" s="1009"/>
      <c r="BJ49" s="232"/>
      <c r="BK49" s="232"/>
      <c r="BL49" s="232"/>
      <c r="BM49" s="232"/>
      <c r="BN49" s="232"/>
      <c r="BO49" s="241"/>
      <c r="BP49" s="241"/>
      <c r="BQ49" s="238">
        <v>43</v>
      </c>
      <c r="BR49" s="239"/>
      <c r="BS49" s="1028"/>
      <c r="BT49" s="1029"/>
      <c r="BU49" s="1029"/>
      <c r="BV49" s="1029"/>
      <c r="BW49" s="1029"/>
      <c r="BX49" s="1029"/>
      <c r="BY49" s="1029"/>
      <c r="BZ49" s="1029"/>
      <c r="CA49" s="1029"/>
      <c r="CB49" s="1029"/>
      <c r="CC49" s="1029"/>
      <c r="CD49" s="1029"/>
      <c r="CE49" s="1029"/>
      <c r="CF49" s="1029"/>
      <c r="CG49" s="1050"/>
      <c r="CH49" s="1025"/>
      <c r="CI49" s="1026"/>
      <c r="CJ49" s="1026"/>
      <c r="CK49" s="1026"/>
      <c r="CL49" s="1027"/>
      <c r="CM49" s="1025"/>
      <c r="CN49" s="1026"/>
      <c r="CO49" s="1026"/>
      <c r="CP49" s="1026"/>
      <c r="CQ49" s="1027"/>
      <c r="CR49" s="1025"/>
      <c r="CS49" s="1026"/>
      <c r="CT49" s="1026"/>
      <c r="CU49" s="1026"/>
      <c r="CV49" s="1027"/>
      <c r="CW49" s="1025"/>
      <c r="CX49" s="1026"/>
      <c r="CY49" s="1026"/>
      <c r="CZ49" s="1026"/>
      <c r="DA49" s="1027"/>
      <c r="DB49" s="1025"/>
      <c r="DC49" s="1026"/>
      <c r="DD49" s="1026"/>
      <c r="DE49" s="1026"/>
      <c r="DF49" s="1027"/>
      <c r="DG49" s="1025"/>
      <c r="DH49" s="1026"/>
      <c r="DI49" s="1026"/>
      <c r="DJ49" s="1026"/>
      <c r="DK49" s="1027"/>
      <c r="DL49" s="1025"/>
      <c r="DM49" s="1026"/>
      <c r="DN49" s="1026"/>
      <c r="DO49" s="1026"/>
      <c r="DP49" s="1027"/>
      <c r="DQ49" s="1025"/>
      <c r="DR49" s="1026"/>
      <c r="DS49" s="1026"/>
      <c r="DT49" s="1026"/>
      <c r="DU49" s="1027"/>
      <c r="DV49" s="1028"/>
      <c r="DW49" s="1029"/>
      <c r="DX49" s="1029"/>
      <c r="DY49" s="1029"/>
      <c r="DZ49" s="1030"/>
      <c r="EA49" s="230"/>
    </row>
    <row r="50" spans="1:131" ht="26.25" customHeight="1" x14ac:dyDescent="0.15">
      <c r="A50" s="238">
        <v>23</v>
      </c>
      <c r="B50" s="1066"/>
      <c r="C50" s="1067"/>
      <c r="D50" s="1067"/>
      <c r="E50" s="1067"/>
      <c r="F50" s="1067"/>
      <c r="G50" s="1067"/>
      <c r="H50" s="1067"/>
      <c r="I50" s="1067"/>
      <c r="J50" s="1067"/>
      <c r="K50" s="1067"/>
      <c r="L50" s="1067"/>
      <c r="M50" s="1067"/>
      <c r="N50" s="1067"/>
      <c r="O50" s="1067"/>
      <c r="P50" s="1068"/>
      <c r="Q50" s="1069"/>
      <c r="R50" s="1061"/>
      <c r="S50" s="1061"/>
      <c r="T50" s="1061"/>
      <c r="U50" s="1061"/>
      <c r="V50" s="1061"/>
      <c r="W50" s="1061"/>
      <c r="X50" s="1061"/>
      <c r="Y50" s="1061"/>
      <c r="Z50" s="1061"/>
      <c r="AA50" s="1061"/>
      <c r="AB50" s="1061"/>
      <c r="AC50" s="1061"/>
      <c r="AD50" s="1061"/>
      <c r="AE50" s="1070"/>
      <c r="AF50" s="1071"/>
      <c r="AG50" s="1072"/>
      <c r="AH50" s="1072"/>
      <c r="AI50" s="1072"/>
      <c r="AJ50" s="1073"/>
      <c r="AK50" s="1060"/>
      <c r="AL50" s="1061"/>
      <c r="AM50" s="1061"/>
      <c r="AN50" s="1061"/>
      <c r="AO50" s="1061"/>
      <c r="AP50" s="1061"/>
      <c r="AQ50" s="1061"/>
      <c r="AR50" s="1061"/>
      <c r="AS50" s="1061"/>
      <c r="AT50" s="1061"/>
      <c r="AU50" s="1061"/>
      <c r="AV50" s="1061"/>
      <c r="AW50" s="1061"/>
      <c r="AX50" s="1061"/>
      <c r="AY50" s="1061"/>
      <c r="AZ50" s="1062"/>
      <c r="BA50" s="1062"/>
      <c r="BB50" s="1062"/>
      <c r="BC50" s="1062"/>
      <c r="BD50" s="1062"/>
      <c r="BE50" s="1008"/>
      <c r="BF50" s="1008"/>
      <c r="BG50" s="1008"/>
      <c r="BH50" s="1008"/>
      <c r="BI50" s="1009"/>
      <c r="BJ50" s="232"/>
      <c r="BK50" s="232"/>
      <c r="BL50" s="232"/>
      <c r="BM50" s="232"/>
      <c r="BN50" s="232"/>
      <c r="BO50" s="241"/>
      <c r="BP50" s="241"/>
      <c r="BQ50" s="238">
        <v>44</v>
      </c>
      <c r="BR50" s="239"/>
      <c r="BS50" s="1028"/>
      <c r="BT50" s="1029"/>
      <c r="BU50" s="1029"/>
      <c r="BV50" s="1029"/>
      <c r="BW50" s="1029"/>
      <c r="BX50" s="1029"/>
      <c r="BY50" s="1029"/>
      <c r="BZ50" s="1029"/>
      <c r="CA50" s="1029"/>
      <c r="CB50" s="1029"/>
      <c r="CC50" s="1029"/>
      <c r="CD50" s="1029"/>
      <c r="CE50" s="1029"/>
      <c r="CF50" s="1029"/>
      <c r="CG50" s="1050"/>
      <c r="CH50" s="1025"/>
      <c r="CI50" s="1026"/>
      <c r="CJ50" s="1026"/>
      <c r="CK50" s="1026"/>
      <c r="CL50" s="1027"/>
      <c r="CM50" s="1025"/>
      <c r="CN50" s="1026"/>
      <c r="CO50" s="1026"/>
      <c r="CP50" s="1026"/>
      <c r="CQ50" s="1027"/>
      <c r="CR50" s="1025"/>
      <c r="CS50" s="1026"/>
      <c r="CT50" s="1026"/>
      <c r="CU50" s="1026"/>
      <c r="CV50" s="1027"/>
      <c r="CW50" s="1025"/>
      <c r="CX50" s="1026"/>
      <c r="CY50" s="1026"/>
      <c r="CZ50" s="1026"/>
      <c r="DA50" s="1027"/>
      <c r="DB50" s="1025"/>
      <c r="DC50" s="1026"/>
      <c r="DD50" s="1026"/>
      <c r="DE50" s="1026"/>
      <c r="DF50" s="1027"/>
      <c r="DG50" s="1025"/>
      <c r="DH50" s="1026"/>
      <c r="DI50" s="1026"/>
      <c r="DJ50" s="1026"/>
      <c r="DK50" s="1027"/>
      <c r="DL50" s="1025"/>
      <c r="DM50" s="1026"/>
      <c r="DN50" s="1026"/>
      <c r="DO50" s="1026"/>
      <c r="DP50" s="1027"/>
      <c r="DQ50" s="1025"/>
      <c r="DR50" s="1026"/>
      <c r="DS50" s="1026"/>
      <c r="DT50" s="1026"/>
      <c r="DU50" s="1027"/>
      <c r="DV50" s="1028"/>
      <c r="DW50" s="1029"/>
      <c r="DX50" s="1029"/>
      <c r="DY50" s="1029"/>
      <c r="DZ50" s="1030"/>
      <c r="EA50" s="230"/>
    </row>
    <row r="51" spans="1:131" ht="26.25" customHeight="1" x14ac:dyDescent="0.15">
      <c r="A51" s="238">
        <v>24</v>
      </c>
      <c r="B51" s="1066"/>
      <c r="C51" s="1067"/>
      <c r="D51" s="1067"/>
      <c r="E51" s="1067"/>
      <c r="F51" s="1067"/>
      <c r="G51" s="1067"/>
      <c r="H51" s="1067"/>
      <c r="I51" s="1067"/>
      <c r="J51" s="1067"/>
      <c r="K51" s="1067"/>
      <c r="L51" s="1067"/>
      <c r="M51" s="1067"/>
      <c r="N51" s="1067"/>
      <c r="O51" s="1067"/>
      <c r="P51" s="1068"/>
      <c r="Q51" s="1069"/>
      <c r="R51" s="1061"/>
      <c r="S51" s="1061"/>
      <c r="T51" s="1061"/>
      <c r="U51" s="1061"/>
      <c r="V51" s="1061"/>
      <c r="W51" s="1061"/>
      <c r="X51" s="1061"/>
      <c r="Y51" s="1061"/>
      <c r="Z51" s="1061"/>
      <c r="AA51" s="1061"/>
      <c r="AB51" s="1061"/>
      <c r="AC51" s="1061"/>
      <c r="AD51" s="1061"/>
      <c r="AE51" s="1070"/>
      <c r="AF51" s="1071"/>
      <c r="AG51" s="1072"/>
      <c r="AH51" s="1072"/>
      <c r="AI51" s="1072"/>
      <c r="AJ51" s="1073"/>
      <c r="AK51" s="1060"/>
      <c r="AL51" s="1061"/>
      <c r="AM51" s="1061"/>
      <c r="AN51" s="1061"/>
      <c r="AO51" s="1061"/>
      <c r="AP51" s="1061"/>
      <c r="AQ51" s="1061"/>
      <c r="AR51" s="1061"/>
      <c r="AS51" s="1061"/>
      <c r="AT51" s="1061"/>
      <c r="AU51" s="1061"/>
      <c r="AV51" s="1061"/>
      <c r="AW51" s="1061"/>
      <c r="AX51" s="1061"/>
      <c r="AY51" s="1061"/>
      <c r="AZ51" s="1062"/>
      <c r="BA51" s="1062"/>
      <c r="BB51" s="1062"/>
      <c r="BC51" s="1062"/>
      <c r="BD51" s="1062"/>
      <c r="BE51" s="1008"/>
      <c r="BF51" s="1008"/>
      <c r="BG51" s="1008"/>
      <c r="BH51" s="1008"/>
      <c r="BI51" s="1009"/>
      <c r="BJ51" s="232"/>
      <c r="BK51" s="232"/>
      <c r="BL51" s="232"/>
      <c r="BM51" s="232"/>
      <c r="BN51" s="232"/>
      <c r="BO51" s="241"/>
      <c r="BP51" s="241"/>
      <c r="BQ51" s="238">
        <v>45</v>
      </c>
      <c r="BR51" s="239"/>
      <c r="BS51" s="1028"/>
      <c r="BT51" s="1029"/>
      <c r="BU51" s="1029"/>
      <c r="BV51" s="1029"/>
      <c r="BW51" s="1029"/>
      <c r="BX51" s="1029"/>
      <c r="BY51" s="1029"/>
      <c r="BZ51" s="1029"/>
      <c r="CA51" s="1029"/>
      <c r="CB51" s="1029"/>
      <c r="CC51" s="1029"/>
      <c r="CD51" s="1029"/>
      <c r="CE51" s="1029"/>
      <c r="CF51" s="1029"/>
      <c r="CG51" s="1050"/>
      <c r="CH51" s="1025"/>
      <c r="CI51" s="1026"/>
      <c r="CJ51" s="1026"/>
      <c r="CK51" s="1026"/>
      <c r="CL51" s="1027"/>
      <c r="CM51" s="1025"/>
      <c r="CN51" s="1026"/>
      <c r="CO51" s="1026"/>
      <c r="CP51" s="1026"/>
      <c r="CQ51" s="1027"/>
      <c r="CR51" s="1025"/>
      <c r="CS51" s="1026"/>
      <c r="CT51" s="1026"/>
      <c r="CU51" s="1026"/>
      <c r="CV51" s="1027"/>
      <c r="CW51" s="1025"/>
      <c r="CX51" s="1026"/>
      <c r="CY51" s="1026"/>
      <c r="CZ51" s="1026"/>
      <c r="DA51" s="1027"/>
      <c r="DB51" s="1025"/>
      <c r="DC51" s="1026"/>
      <c r="DD51" s="1026"/>
      <c r="DE51" s="1026"/>
      <c r="DF51" s="1027"/>
      <c r="DG51" s="1025"/>
      <c r="DH51" s="1026"/>
      <c r="DI51" s="1026"/>
      <c r="DJ51" s="1026"/>
      <c r="DK51" s="1027"/>
      <c r="DL51" s="1025"/>
      <c r="DM51" s="1026"/>
      <c r="DN51" s="1026"/>
      <c r="DO51" s="1026"/>
      <c r="DP51" s="1027"/>
      <c r="DQ51" s="1025"/>
      <c r="DR51" s="1026"/>
      <c r="DS51" s="1026"/>
      <c r="DT51" s="1026"/>
      <c r="DU51" s="1027"/>
      <c r="DV51" s="1028"/>
      <c r="DW51" s="1029"/>
      <c r="DX51" s="1029"/>
      <c r="DY51" s="1029"/>
      <c r="DZ51" s="1030"/>
      <c r="EA51" s="230"/>
    </row>
    <row r="52" spans="1:131" ht="26.25" customHeight="1" x14ac:dyDescent="0.15">
      <c r="A52" s="238">
        <v>25</v>
      </c>
      <c r="B52" s="1066"/>
      <c r="C52" s="1067"/>
      <c r="D52" s="1067"/>
      <c r="E52" s="1067"/>
      <c r="F52" s="1067"/>
      <c r="G52" s="1067"/>
      <c r="H52" s="1067"/>
      <c r="I52" s="1067"/>
      <c r="J52" s="1067"/>
      <c r="K52" s="1067"/>
      <c r="L52" s="1067"/>
      <c r="M52" s="1067"/>
      <c r="N52" s="1067"/>
      <c r="O52" s="1067"/>
      <c r="P52" s="1068"/>
      <c r="Q52" s="1069"/>
      <c r="R52" s="1061"/>
      <c r="S52" s="1061"/>
      <c r="T52" s="1061"/>
      <c r="U52" s="1061"/>
      <c r="V52" s="1061"/>
      <c r="W52" s="1061"/>
      <c r="X52" s="1061"/>
      <c r="Y52" s="1061"/>
      <c r="Z52" s="1061"/>
      <c r="AA52" s="1061"/>
      <c r="AB52" s="1061"/>
      <c r="AC52" s="1061"/>
      <c r="AD52" s="1061"/>
      <c r="AE52" s="1070"/>
      <c r="AF52" s="1071"/>
      <c r="AG52" s="1072"/>
      <c r="AH52" s="1072"/>
      <c r="AI52" s="1072"/>
      <c r="AJ52" s="1073"/>
      <c r="AK52" s="1060"/>
      <c r="AL52" s="1061"/>
      <c r="AM52" s="1061"/>
      <c r="AN52" s="1061"/>
      <c r="AO52" s="1061"/>
      <c r="AP52" s="1061"/>
      <c r="AQ52" s="1061"/>
      <c r="AR52" s="1061"/>
      <c r="AS52" s="1061"/>
      <c r="AT52" s="1061"/>
      <c r="AU52" s="1061"/>
      <c r="AV52" s="1061"/>
      <c r="AW52" s="1061"/>
      <c r="AX52" s="1061"/>
      <c r="AY52" s="1061"/>
      <c r="AZ52" s="1062"/>
      <c r="BA52" s="1062"/>
      <c r="BB52" s="1062"/>
      <c r="BC52" s="1062"/>
      <c r="BD52" s="1062"/>
      <c r="BE52" s="1008"/>
      <c r="BF52" s="1008"/>
      <c r="BG52" s="1008"/>
      <c r="BH52" s="1008"/>
      <c r="BI52" s="1009"/>
      <c r="BJ52" s="232"/>
      <c r="BK52" s="232"/>
      <c r="BL52" s="232"/>
      <c r="BM52" s="232"/>
      <c r="BN52" s="232"/>
      <c r="BO52" s="241"/>
      <c r="BP52" s="241"/>
      <c r="BQ52" s="238">
        <v>46</v>
      </c>
      <c r="BR52" s="239"/>
      <c r="BS52" s="1028"/>
      <c r="BT52" s="1029"/>
      <c r="BU52" s="1029"/>
      <c r="BV52" s="1029"/>
      <c r="BW52" s="1029"/>
      <c r="BX52" s="1029"/>
      <c r="BY52" s="1029"/>
      <c r="BZ52" s="1029"/>
      <c r="CA52" s="1029"/>
      <c r="CB52" s="1029"/>
      <c r="CC52" s="1029"/>
      <c r="CD52" s="1029"/>
      <c r="CE52" s="1029"/>
      <c r="CF52" s="1029"/>
      <c r="CG52" s="1050"/>
      <c r="CH52" s="1025"/>
      <c r="CI52" s="1026"/>
      <c r="CJ52" s="1026"/>
      <c r="CK52" s="1026"/>
      <c r="CL52" s="1027"/>
      <c r="CM52" s="1025"/>
      <c r="CN52" s="1026"/>
      <c r="CO52" s="1026"/>
      <c r="CP52" s="1026"/>
      <c r="CQ52" s="1027"/>
      <c r="CR52" s="1025"/>
      <c r="CS52" s="1026"/>
      <c r="CT52" s="1026"/>
      <c r="CU52" s="1026"/>
      <c r="CV52" s="1027"/>
      <c r="CW52" s="1025"/>
      <c r="CX52" s="1026"/>
      <c r="CY52" s="1026"/>
      <c r="CZ52" s="1026"/>
      <c r="DA52" s="1027"/>
      <c r="DB52" s="1025"/>
      <c r="DC52" s="1026"/>
      <c r="DD52" s="1026"/>
      <c r="DE52" s="1026"/>
      <c r="DF52" s="1027"/>
      <c r="DG52" s="1025"/>
      <c r="DH52" s="1026"/>
      <c r="DI52" s="1026"/>
      <c r="DJ52" s="1026"/>
      <c r="DK52" s="1027"/>
      <c r="DL52" s="1025"/>
      <c r="DM52" s="1026"/>
      <c r="DN52" s="1026"/>
      <c r="DO52" s="1026"/>
      <c r="DP52" s="1027"/>
      <c r="DQ52" s="1025"/>
      <c r="DR52" s="1026"/>
      <c r="DS52" s="1026"/>
      <c r="DT52" s="1026"/>
      <c r="DU52" s="1027"/>
      <c r="DV52" s="1028"/>
      <c r="DW52" s="1029"/>
      <c r="DX52" s="1029"/>
      <c r="DY52" s="1029"/>
      <c r="DZ52" s="1030"/>
      <c r="EA52" s="230"/>
    </row>
    <row r="53" spans="1:131" ht="26.25" customHeight="1" x14ac:dyDescent="0.15">
      <c r="A53" s="238">
        <v>26</v>
      </c>
      <c r="B53" s="1066"/>
      <c r="C53" s="1067"/>
      <c r="D53" s="1067"/>
      <c r="E53" s="1067"/>
      <c r="F53" s="1067"/>
      <c r="G53" s="1067"/>
      <c r="H53" s="1067"/>
      <c r="I53" s="1067"/>
      <c r="J53" s="1067"/>
      <c r="K53" s="1067"/>
      <c r="L53" s="1067"/>
      <c r="M53" s="1067"/>
      <c r="N53" s="1067"/>
      <c r="O53" s="1067"/>
      <c r="P53" s="1068"/>
      <c r="Q53" s="1069"/>
      <c r="R53" s="1061"/>
      <c r="S53" s="1061"/>
      <c r="T53" s="1061"/>
      <c r="U53" s="1061"/>
      <c r="V53" s="1061"/>
      <c r="W53" s="1061"/>
      <c r="X53" s="1061"/>
      <c r="Y53" s="1061"/>
      <c r="Z53" s="1061"/>
      <c r="AA53" s="1061"/>
      <c r="AB53" s="1061"/>
      <c r="AC53" s="1061"/>
      <c r="AD53" s="1061"/>
      <c r="AE53" s="1070"/>
      <c r="AF53" s="1071"/>
      <c r="AG53" s="1072"/>
      <c r="AH53" s="1072"/>
      <c r="AI53" s="1072"/>
      <c r="AJ53" s="1073"/>
      <c r="AK53" s="1060"/>
      <c r="AL53" s="1061"/>
      <c r="AM53" s="1061"/>
      <c r="AN53" s="1061"/>
      <c r="AO53" s="1061"/>
      <c r="AP53" s="1061"/>
      <c r="AQ53" s="1061"/>
      <c r="AR53" s="1061"/>
      <c r="AS53" s="1061"/>
      <c r="AT53" s="1061"/>
      <c r="AU53" s="1061"/>
      <c r="AV53" s="1061"/>
      <c r="AW53" s="1061"/>
      <c r="AX53" s="1061"/>
      <c r="AY53" s="1061"/>
      <c r="AZ53" s="1062"/>
      <c r="BA53" s="1062"/>
      <c r="BB53" s="1062"/>
      <c r="BC53" s="1062"/>
      <c r="BD53" s="1062"/>
      <c r="BE53" s="1008"/>
      <c r="BF53" s="1008"/>
      <c r="BG53" s="1008"/>
      <c r="BH53" s="1008"/>
      <c r="BI53" s="1009"/>
      <c r="BJ53" s="232"/>
      <c r="BK53" s="232"/>
      <c r="BL53" s="232"/>
      <c r="BM53" s="232"/>
      <c r="BN53" s="232"/>
      <c r="BO53" s="241"/>
      <c r="BP53" s="241"/>
      <c r="BQ53" s="238">
        <v>47</v>
      </c>
      <c r="BR53" s="239"/>
      <c r="BS53" s="1028"/>
      <c r="BT53" s="1029"/>
      <c r="BU53" s="1029"/>
      <c r="BV53" s="1029"/>
      <c r="BW53" s="1029"/>
      <c r="BX53" s="1029"/>
      <c r="BY53" s="1029"/>
      <c r="BZ53" s="1029"/>
      <c r="CA53" s="1029"/>
      <c r="CB53" s="1029"/>
      <c r="CC53" s="1029"/>
      <c r="CD53" s="1029"/>
      <c r="CE53" s="1029"/>
      <c r="CF53" s="1029"/>
      <c r="CG53" s="1050"/>
      <c r="CH53" s="1025"/>
      <c r="CI53" s="1026"/>
      <c r="CJ53" s="1026"/>
      <c r="CK53" s="1026"/>
      <c r="CL53" s="1027"/>
      <c r="CM53" s="1025"/>
      <c r="CN53" s="1026"/>
      <c r="CO53" s="1026"/>
      <c r="CP53" s="1026"/>
      <c r="CQ53" s="1027"/>
      <c r="CR53" s="1025"/>
      <c r="CS53" s="1026"/>
      <c r="CT53" s="1026"/>
      <c r="CU53" s="1026"/>
      <c r="CV53" s="1027"/>
      <c r="CW53" s="1025"/>
      <c r="CX53" s="1026"/>
      <c r="CY53" s="1026"/>
      <c r="CZ53" s="1026"/>
      <c r="DA53" s="1027"/>
      <c r="DB53" s="1025"/>
      <c r="DC53" s="1026"/>
      <c r="DD53" s="1026"/>
      <c r="DE53" s="1026"/>
      <c r="DF53" s="1027"/>
      <c r="DG53" s="1025"/>
      <c r="DH53" s="1026"/>
      <c r="DI53" s="1026"/>
      <c r="DJ53" s="1026"/>
      <c r="DK53" s="1027"/>
      <c r="DL53" s="1025"/>
      <c r="DM53" s="1026"/>
      <c r="DN53" s="1026"/>
      <c r="DO53" s="1026"/>
      <c r="DP53" s="1027"/>
      <c r="DQ53" s="1025"/>
      <c r="DR53" s="1026"/>
      <c r="DS53" s="1026"/>
      <c r="DT53" s="1026"/>
      <c r="DU53" s="1027"/>
      <c r="DV53" s="1028"/>
      <c r="DW53" s="1029"/>
      <c r="DX53" s="1029"/>
      <c r="DY53" s="1029"/>
      <c r="DZ53" s="1030"/>
      <c r="EA53" s="230"/>
    </row>
    <row r="54" spans="1:131" ht="26.25" customHeight="1" x14ac:dyDescent="0.15">
      <c r="A54" s="238">
        <v>27</v>
      </c>
      <c r="B54" s="1066"/>
      <c r="C54" s="1067"/>
      <c r="D54" s="1067"/>
      <c r="E54" s="1067"/>
      <c r="F54" s="1067"/>
      <c r="G54" s="1067"/>
      <c r="H54" s="1067"/>
      <c r="I54" s="1067"/>
      <c r="J54" s="1067"/>
      <c r="K54" s="1067"/>
      <c r="L54" s="1067"/>
      <c r="M54" s="1067"/>
      <c r="N54" s="1067"/>
      <c r="O54" s="1067"/>
      <c r="P54" s="1068"/>
      <c r="Q54" s="1069"/>
      <c r="R54" s="1061"/>
      <c r="S54" s="1061"/>
      <c r="T54" s="1061"/>
      <c r="U54" s="1061"/>
      <c r="V54" s="1061"/>
      <c r="W54" s="1061"/>
      <c r="X54" s="1061"/>
      <c r="Y54" s="1061"/>
      <c r="Z54" s="1061"/>
      <c r="AA54" s="1061"/>
      <c r="AB54" s="1061"/>
      <c r="AC54" s="1061"/>
      <c r="AD54" s="1061"/>
      <c r="AE54" s="1070"/>
      <c r="AF54" s="1071"/>
      <c r="AG54" s="1072"/>
      <c r="AH54" s="1072"/>
      <c r="AI54" s="1072"/>
      <c r="AJ54" s="1073"/>
      <c r="AK54" s="1060"/>
      <c r="AL54" s="1061"/>
      <c r="AM54" s="1061"/>
      <c r="AN54" s="1061"/>
      <c r="AO54" s="1061"/>
      <c r="AP54" s="1061"/>
      <c r="AQ54" s="1061"/>
      <c r="AR54" s="1061"/>
      <c r="AS54" s="1061"/>
      <c r="AT54" s="1061"/>
      <c r="AU54" s="1061"/>
      <c r="AV54" s="1061"/>
      <c r="AW54" s="1061"/>
      <c r="AX54" s="1061"/>
      <c r="AY54" s="1061"/>
      <c r="AZ54" s="1062"/>
      <c r="BA54" s="1062"/>
      <c r="BB54" s="1062"/>
      <c r="BC54" s="1062"/>
      <c r="BD54" s="1062"/>
      <c r="BE54" s="1008"/>
      <c r="BF54" s="1008"/>
      <c r="BG54" s="1008"/>
      <c r="BH54" s="1008"/>
      <c r="BI54" s="1009"/>
      <c r="BJ54" s="232"/>
      <c r="BK54" s="232"/>
      <c r="BL54" s="232"/>
      <c r="BM54" s="232"/>
      <c r="BN54" s="232"/>
      <c r="BO54" s="241"/>
      <c r="BP54" s="241"/>
      <c r="BQ54" s="238">
        <v>48</v>
      </c>
      <c r="BR54" s="239"/>
      <c r="BS54" s="1028"/>
      <c r="BT54" s="1029"/>
      <c r="BU54" s="1029"/>
      <c r="BV54" s="1029"/>
      <c r="BW54" s="1029"/>
      <c r="BX54" s="1029"/>
      <c r="BY54" s="1029"/>
      <c r="BZ54" s="1029"/>
      <c r="CA54" s="1029"/>
      <c r="CB54" s="1029"/>
      <c r="CC54" s="1029"/>
      <c r="CD54" s="1029"/>
      <c r="CE54" s="1029"/>
      <c r="CF54" s="1029"/>
      <c r="CG54" s="1050"/>
      <c r="CH54" s="1025"/>
      <c r="CI54" s="1026"/>
      <c r="CJ54" s="1026"/>
      <c r="CK54" s="1026"/>
      <c r="CL54" s="1027"/>
      <c r="CM54" s="1025"/>
      <c r="CN54" s="1026"/>
      <c r="CO54" s="1026"/>
      <c r="CP54" s="1026"/>
      <c r="CQ54" s="1027"/>
      <c r="CR54" s="1025"/>
      <c r="CS54" s="1026"/>
      <c r="CT54" s="1026"/>
      <c r="CU54" s="1026"/>
      <c r="CV54" s="1027"/>
      <c r="CW54" s="1025"/>
      <c r="CX54" s="1026"/>
      <c r="CY54" s="1026"/>
      <c r="CZ54" s="1026"/>
      <c r="DA54" s="1027"/>
      <c r="DB54" s="1025"/>
      <c r="DC54" s="1026"/>
      <c r="DD54" s="1026"/>
      <c r="DE54" s="1026"/>
      <c r="DF54" s="1027"/>
      <c r="DG54" s="1025"/>
      <c r="DH54" s="1026"/>
      <c r="DI54" s="1026"/>
      <c r="DJ54" s="1026"/>
      <c r="DK54" s="1027"/>
      <c r="DL54" s="1025"/>
      <c r="DM54" s="1026"/>
      <c r="DN54" s="1026"/>
      <c r="DO54" s="1026"/>
      <c r="DP54" s="1027"/>
      <c r="DQ54" s="1025"/>
      <c r="DR54" s="1026"/>
      <c r="DS54" s="1026"/>
      <c r="DT54" s="1026"/>
      <c r="DU54" s="1027"/>
      <c r="DV54" s="1028"/>
      <c r="DW54" s="1029"/>
      <c r="DX54" s="1029"/>
      <c r="DY54" s="1029"/>
      <c r="DZ54" s="1030"/>
      <c r="EA54" s="230"/>
    </row>
    <row r="55" spans="1:131" ht="26.25" customHeight="1" x14ac:dyDescent="0.15">
      <c r="A55" s="238">
        <v>28</v>
      </c>
      <c r="B55" s="1066"/>
      <c r="C55" s="1067"/>
      <c r="D55" s="1067"/>
      <c r="E55" s="1067"/>
      <c r="F55" s="1067"/>
      <c r="G55" s="1067"/>
      <c r="H55" s="1067"/>
      <c r="I55" s="1067"/>
      <c r="J55" s="1067"/>
      <c r="K55" s="1067"/>
      <c r="L55" s="1067"/>
      <c r="M55" s="1067"/>
      <c r="N55" s="1067"/>
      <c r="O55" s="1067"/>
      <c r="P55" s="1068"/>
      <c r="Q55" s="1069"/>
      <c r="R55" s="1061"/>
      <c r="S55" s="1061"/>
      <c r="T55" s="1061"/>
      <c r="U55" s="1061"/>
      <c r="V55" s="1061"/>
      <c r="W55" s="1061"/>
      <c r="X55" s="1061"/>
      <c r="Y55" s="1061"/>
      <c r="Z55" s="1061"/>
      <c r="AA55" s="1061"/>
      <c r="AB55" s="1061"/>
      <c r="AC55" s="1061"/>
      <c r="AD55" s="1061"/>
      <c r="AE55" s="1070"/>
      <c r="AF55" s="1071"/>
      <c r="AG55" s="1072"/>
      <c r="AH55" s="1072"/>
      <c r="AI55" s="1072"/>
      <c r="AJ55" s="1073"/>
      <c r="AK55" s="1060"/>
      <c r="AL55" s="1061"/>
      <c r="AM55" s="1061"/>
      <c r="AN55" s="1061"/>
      <c r="AO55" s="1061"/>
      <c r="AP55" s="1061"/>
      <c r="AQ55" s="1061"/>
      <c r="AR55" s="1061"/>
      <c r="AS55" s="1061"/>
      <c r="AT55" s="1061"/>
      <c r="AU55" s="1061"/>
      <c r="AV55" s="1061"/>
      <c r="AW55" s="1061"/>
      <c r="AX55" s="1061"/>
      <c r="AY55" s="1061"/>
      <c r="AZ55" s="1062"/>
      <c r="BA55" s="1062"/>
      <c r="BB55" s="1062"/>
      <c r="BC55" s="1062"/>
      <c r="BD55" s="1062"/>
      <c r="BE55" s="1008"/>
      <c r="BF55" s="1008"/>
      <c r="BG55" s="1008"/>
      <c r="BH55" s="1008"/>
      <c r="BI55" s="1009"/>
      <c r="BJ55" s="232"/>
      <c r="BK55" s="232"/>
      <c r="BL55" s="232"/>
      <c r="BM55" s="232"/>
      <c r="BN55" s="232"/>
      <c r="BO55" s="241"/>
      <c r="BP55" s="241"/>
      <c r="BQ55" s="238">
        <v>49</v>
      </c>
      <c r="BR55" s="239"/>
      <c r="BS55" s="1028"/>
      <c r="BT55" s="1029"/>
      <c r="BU55" s="1029"/>
      <c r="BV55" s="1029"/>
      <c r="BW55" s="1029"/>
      <c r="BX55" s="1029"/>
      <c r="BY55" s="1029"/>
      <c r="BZ55" s="1029"/>
      <c r="CA55" s="1029"/>
      <c r="CB55" s="1029"/>
      <c r="CC55" s="1029"/>
      <c r="CD55" s="1029"/>
      <c r="CE55" s="1029"/>
      <c r="CF55" s="1029"/>
      <c r="CG55" s="1050"/>
      <c r="CH55" s="1025"/>
      <c r="CI55" s="1026"/>
      <c r="CJ55" s="1026"/>
      <c r="CK55" s="1026"/>
      <c r="CL55" s="1027"/>
      <c r="CM55" s="1025"/>
      <c r="CN55" s="1026"/>
      <c r="CO55" s="1026"/>
      <c r="CP55" s="1026"/>
      <c r="CQ55" s="1027"/>
      <c r="CR55" s="1025"/>
      <c r="CS55" s="1026"/>
      <c r="CT55" s="1026"/>
      <c r="CU55" s="1026"/>
      <c r="CV55" s="1027"/>
      <c r="CW55" s="1025"/>
      <c r="CX55" s="1026"/>
      <c r="CY55" s="1026"/>
      <c r="CZ55" s="1026"/>
      <c r="DA55" s="1027"/>
      <c r="DB55" s="1025"/>
      <c r="DC55" s="1026"/>
      <c r="DD55" s="1026"/>
      <c r="DE55" s="1026"/>
      <c r="DF55" s="1027"/>
      <c r="DG55" s="1025"/>
      <c r="DH55" s="1026"/>
      <c r="DI55" s="1026"/>
      <c r="DJ55" s="1026"/>
      <c r="DK55" s="1027"/>
      <c r="DL55" s="1025"/>
      <c r="DM55" s="1026"/>
      <c r="DN55" s="1026"/>
      <c r="DO55" s="1026"/>
      <c r="DP55" s="1027"/>
      <c r="DQ55" s="1025"/>
      <c r="DR55" s="1026"/>
      <c r="DS55" s="1026"/>
      <c r="DT55" s="1026"/>
      <c r="DU55" s="1027"/>
      <c r="DV55" s="1028"/>
      <c r="DW55" s="1029"/>
      <c r="DX55" s="1029"/>
      <c r="DY55" s="1029"/>
      <c r="DZ55" s="1030"/>
      <c r="EA55" s="230"/>
    </row>
    <row r="56" spans="1:131" ht="26.25" customHeight="1" x14ac:dyDescent="0.15">
      <c r="A56" s="238">
        <v>29</v>
      </c>
      <c r="B56" s="1066"/>
      <c r="C56" s="1067"/>
      <c r="D56" s="1067"/>
      <c r="E56" s="1067"/>
      <c r="F56" s="1067"/>
      <c r="G56" s="1067"/>
      <c r="H56" s="1067"/>
      <c r="I56" s="1067"/>
      <c r="J56" s="1067"/>
      <c r="K56" s="1067"/>
      <c r="L56" s="1067"/>
      <c r="M56" s="1067"/>
      <c r="N56" s="1067"/>
      <c r="O56" s="1067"/>
      <c r="P56" s="1068"/>
      <c r="Q56" s="1069"/>
      <c r="R56" s="1061"/>
      <c r="S56" s="1061"/>
      <c r="T56" s="1061"/>
      <c r="U56" s="1061"/>
      <c r="V56" s="1061"/>
      <c r="W56" s="1061"/>
      <c r="X56" s="1061"/>
      <c r="Y56" s="1061"/>
      <c r="Z56" s="1061"/>
      <c r="AA56" s="1061"/>
      <c r="AB56" s="1061"/>
      <c r="AC56" s="1061"/>
      <c r="AD56" s="1061"/>
      <c r="AE56" s="1070"/>
      <c r="AF56" s="1071"/>
      <c r="AG56" s="1072"/>
      <c r="AH56" s="1072"/>
      <c r="AI56" s="1072"/>
      <c r="AJ56" s="1073"/>
      <c r="AK56" s="1060"/>
      <c r="AL56" s="1061"/>
      <c r="AM56" s="1061"/>
      <c r="AN56" s="1061"/>
      <c r="AO56" s="1061"/>
      <c r="AP56" s="1061"/>
      <c r="AQ56" s="1061"/>
      <c r="AR56" s="1061"/>
      <c r="AS56" s="1061"/>
      <c r="AT56" s="1061"/>
      <c r="AU56" s="1061"/>
      <c r="AV56" s="1061"/>
      <c r="AW56" s="1061"/>
      <c r="AX56" s="1061"/>
      <c r="AY56" s="1061"/>
      <c r="AZ56" s="1062"/>
      <c r="BA56" s="1062"/>
      <c r="BB56" s="1062"/>
      <c r="BC56" s="1062"/>
      <c r="BD56" s="1062"/>
      <c r="BE56" s="1008"/>
      <c r="BF56" s="1008"/>
      <c r="BG56" s="1008"/>
      <c r="BH56" s="1008"/>
      <c r="BI56" s="1009"/>
      <c r="BJ56" s="232"/>
      <c r="BK56" s="232"/>
      <c r="BL56" s="232"/>
      <c r="BM56" s="232"/>
      <c r="BN56" s="232"/>
      <c r="BO56" s="241"/>
      <c r="BP56" s="241"/>
      <c r="BQ56" s="238">
        <v>50</v>
      </c>
      <c r="BR56" s="239"/>
      <c r="BS56" s="1028"/>
      <c r="BT56" s="1029"/>
      <c r="BU56" s="1029"/>
      <c r="BV56" s="1029"/>
      <c r="BW56" s="1029"/>
      <c r="BX56" s="1029"/>
      <c r="BY56" s="1029"/>
      <c r="BZ56" s="1029"/>
      <c r="CA56" s="1029"/>
      <c r="CB56" s="1029"/>
      <c r="CC56" s="1029"/>
      <c r="CD56" s="1029"/>
      <c r="CE56" s="1029"/>
      <c r="CF56" s="1029"/>
      <c r="CG56" s="1050"/>
      <c r="CH56" s="1025"/>
      <c r="CI56" s="1026"/>
      <c r="CJ56" s="1026"/>
      <c r="CK56" s="1026"/>
      <c r="CL56" s="1027"/>
      <c r="CM56" s="1025"/>
      <c r="CN56" s="1026"/>
      <c r="CO56" s="1026"/>
      <c r="CP56" s="1026"/>
      <c r="CQ56" s="1027"/>
      <c r="CR56" s="1025"/>
      <c r="CS56" s="1026"/>
      <c r="CT56" s="1026"/>
      <c r="CU56" s="1026"/>
      <c r="CV56" s="1027"/>
      <c r="CW56" s="1025"/>
      <c r="CX56" s="1026"/>
      <c r="CY56" s="1026"/>
      <c r="CZ56" s="1026"/>
      <c r="DA56" s="1027"/>
      <c r="DB56" s="1025"/>
      <c r="DC56" s="1026"/>
      <c r="DD56" s="1026"/>
      <c r="DE56" s="1026"/>
      <c r="DF56" s="1027"/>
      <c r="DG56" s="1025"/>
      <c r="DH56" s="1026"/>
      <c r="DI56" s="1026"/>
      <c r="DJ56" s="1026"/>
      <c r="DK56" s="1027"/>
      <c r="DL56" s="1025"/>
      <c r="DM56" s="1026"/>
      <c r="DN56" s="1026"/>
      <c r="DO56" s="1026"/>
      <c r="DP56" s="1027"/>
      <c r="DQ56" s="1025"/>
      <c r="DR56" s="1026"/>
      <c r="DS56" s="1026"/>
      <c r="DT56" s="1026"/>
      <c r="DU56" s="1027"/>
      <c r="DV56" s="1028"/>
      <c r="DW56" s="1029"/>
      <c r="DX56" s="1029"/>
      <c r="DY56" s="1029"/>
      <c r="DZ56" s="1030"/>
      <c r="EA56" s="230"/>
    </row>
    <row r="57" spans="1:131" ht="26.25" customHeight="1" x14ac:dyDescent="0.15">
      <c r="A57" s="238">
        <v>30</v>
      </c>
      <c r="B57" s="1066"/>
      <c r="C57" s="1067"/>
      <c r="D57" s="1067"/>
      <c r="E57" s="1067"/>
      <c r="F57" s="1067"/>
      <c r="G57" s="1067"/>
      <c r="H57" s="1067"/>
      <c r="I57" s="1067"/>
      <c r="J57" s="1067"/>
      <c r="K57" s="1067"/>
      <c r="L57" s="1067"/>
      <c r="M57" s="1067"/>
      <c r="N57" s="1067"/>
      <c r="O57" s="1067"/>
      <c r="P57" s="1068"/>
      <c r="Q57" s="1069"/>
      <c r="R57" s="1061"/>
      <c r="S57" s="1061"/>
      <c r="T57" s="1061"/>
      <c r="U57" s="1061"/>
      <c r="V57" s="1061"/>
      <c r="W57" s="1061"/>
      <c r="X57" s="1061"/>
      <c r="Y57" s="1061"/>
      <c r="Z57" s="1061"/>
      <c r="AA57" s="1061"/>
      <c r="AB57" s="1061"/>
      <c r="AC57" s="1061"/>
      <c r="AD57" s="1061"/>
      <c r="AE57" s="1070"/>
      <c r="AF57" s="1071"/>
      <c r="AG57" s="1072"/>
      <c r="AH57" s="1072"/>
      <c r="AI57" s="1072"/>
      <c r="AJ57" s="1073"/>
      <c r="AK57" s="1060"/>
      <c r="AL57" s="1061"/>
      <c r="AM57" s="1061"/>
      <c r="AN57" s="1061"/>
      <c r="AO57" s="1061"/>
      <c r="AP57" s="1061"/>
      <c r="AQ57" s="1061"/>
      <c r="AR57" s="1061"/>
      <c r="AS57" s="1061"/>
      <c r="AT57" s="1061"/>
      <c r="AU57" s="1061"/>
      <c r="AV57" s="1061"/>
      <c r="AW57" s="1061"/>
      <c r="AX57" s="1061"/>
      <c r="AY57" s="1061"/>
      <c r="AZ57" s="1062"/>
      <c r="BA57" s="1062"/>
      <c r="BB57" s="1062"/>
      <c r="BC57" s="1062"/>
      <c r="BD57" s="1062"/>
      <c r="BE57" s="1008"/>
      <c r="BF57" s="1008"/>
      <c r="BG57" s="1008"/>
      <c r="BH57" s="1008"/>
      <c r="BI57" s="1009"/>
      <c r="BJ57" s="232"/>
      <c r="BK57" s="232"/>
      <c r="BL57" s="232"/>
      <c r="BM57" s="232"/>
      <c r="BN57" s="232"/>
      <c r="BO57" s="241"/>
      <c r="BP57" s="241"/>
      <c r="BQ57" s="238">
        <v>51</v>
      </c>
      <c r="BR57" s="239"/>
      <c r="BS57" s="1028"/>
      <c r="BT57" s="1029"/>
      <c r="BU57" s="1029"/>
      <c r="BV57" s="1029"/>
      <c r="BW57" s="1029"/>
      <c r="BX57" s="1029"/>
      <c r="BY57" s="1029"/>
      <c r="BZ57" s="1029"/>
      <c r="CA57" s="1029"/>
      <c r="CB57" s="1029"/>
      <c r="CC57" s="1029"/>
      <c r="CD57" s="1029"/>
      <c r="CE57" s="1029"/>
      <c r="CF57" s="1029"/>
      <c r="CG57" s="1050"/>
      <c r="CH57" s="1025"/>
      <c r="CI57" s="1026"/>
      <c r="CJ57" s="1026"/>
      <c r="CK57" s="1026"/>
      <c r="CL57" s="1027"/>
      <c r="CM57" s="1025"/>
      <c r="CN57" s="1026"/>
      <c r="CO57" s="1026"/>
      <c r="CP57" s="1026"/>
      <c r="CQ57" s="1027"/>
      <c r="CR57" s="1025"/>
      <c r="CS57" s="1026"/>
      <c r="CT57" s="1026"/>
      <c r="CU57" s="1026"/>
      <c r="CV57" s="1027"/>
      <c r="CW57" s="1025"/>
      <c r="CX57" s="1026"/>
      <c r="CY57" s="1026"/>
      <c r="CZ57" s="1026"/>
      <c r="DA57" s="1027"/>
      <c r="DB57" s="1025"/>
      <c r="DC57" s="1026"/>
      <c r="DD57" s="1026"/>
      <c r="DE57" s="1026"/>
      <c r="DF57" s="1027"/>
      <c r="DG57" s="1025"/>
      <c r="DH57" s="1026"/>
      <c r="DI57" s="1026"/>
      <c r="DJ57" s="1026"/>
      <c r="DK57" s="1027"/>
      <c r="DL57" s="1025"/>
      <c r="DM57" s="1026"/>
      <c r="DN57" s="1026"/>
      <c r="DO57" s="1026"/>
      <c r="DP57" s="1027"/>
      <c r="DQ57" s="1025"/>
      <c r="DR57" s="1026"/>
      <c r="DS57" s="1026"/>
      <c r="DT57" s="1026"/>
      <c r="DU57" s="1027"/>
      <c r="DV57" s="1028"/>
      <c r="DW57" s="1029"/>
      <c r="DX57" s="1029"/>
      <c r="DY57" s="1029"/>
      <c r="DZ57" s="1030"/>
      <c r="EA57" s="230"/>
    </row>
    <row r="58" spans="1:131" ht="26.25" customHeight="1" x14ac:dyDescent="0.15">
      <c r="A58" s="238">
        <v>31</v>
      </c>
      <c r="B58" s="1066"/>
      <c r="C58" s="1067"/>
      <c r="D58" s="1067"/>
      <c r="E58" s="1067"/>
      <c r="F58" s="1067"/>
      <c r="G58" s="1067"/>
      <c r="H58" s="1067"/>
      <c r="I58" s="1067"/>
      <c r="J58" s="1067"/>
      <c r="K58" s="1067"/>
      <c r="L58" s="1067"/>
      <c r="M58" s="1067"/>
      <c r="N58" s="1067"/>
      <c r="O58" s="1067"/>
      <c r="P58" s="1068"/>
      <c r="Q58" s="1069"/>
      <c r="R58" s="1061"/>
      <c r="S58" s="1061"/>
      <c r="T58" s="1061"/>
      <c r="U58" s="1061"/>
      <c r="V58" s="1061"/>
      <c r="W58" s="1061"/>
      <c r="X58" s="1061"/>
      <c r="Y58" s="1061"/>
      <c r="Z58" s="1061"/>
      <c r="AA58" s="1061"/>
      <c r="AB58" s="1061"/>
      <c r="AC58" s="1061"/>
      <c r="AD58" s="1061"/>
      <c r="AE58" s="1070"/>
      <c r="AF58" s="1071"/>
      <c r="AG58" s="1072"/>
      <c r="AH58" s="1072"/>
      <c r="AI58" s="1072"/>
      <c r="AJ58" s="1073"/>
      <c r="AK58" s="1060"/>
      <c r="AL58" s="1061"/>
      <c r="AM58" s="1061"/>
      <c r="AN58" s="1061"/>
      <c r="AO58" s="1061"/>
      <c r="AP58" s="1061"/>
      <c r="AQ58" s="1061"/>
      <c r="AR58" s="1061"/>
      <c r="AS58" s="1061"/>
      <c r="AT58" s="1061"/>
      <c r="AU58" s="1061"/>
      <c r="AV58" s="1061"/>
      <c r="AW58" s="1061"/>
      <c r="AX58" s="1061"/>
      <c r="AY58" s="1061"/>
      <c r="AZ58" s="1062"/>
      <c r="BA58" s="1062"/>
      <c r="BB58" s="1062"/>
      <c r="BC58" s="1062"/>
      <c r="BD58" s="1062"/>
      <c r="BE58" s="1008"/>
      <c r="BF58" s="1008"/>
      <c r="BG58" s="1008"/>
      <c r="BH58" s="1008"/>
      <c r="BI58" s="1009"/>
      <c r="BJ58" s="232"/>
      <c r="BK58" s="232"/>
      <c r="BL58" s="232"/>
      <c r="BM58" s="232"/>
      <c r="BN58" s="232"/>
      <c r="BO58" s="241"/>
      <c r="BP58" s="241"/>
      <c r="BQ58" s="238">
        <v>52</v>
      </c>
      <c r="BR58" s="239"/>
      <c r="BS58" s="1028"/>
      <c r="BT58" s="1029"/>
      <c r="BU58" s="1029"/>
      <c r="BV58" s="1029"/>
      <c r="BW58" s="1029"/>
      <c r="BX58" s="1029"/>
      <c r="BY58" s="1029"/>
      <c r="BZ58" s="1029"/>
      <c r="CA58" s="1029"/>
      <c r="CB58" s="1029"/>
      <c r="CC58" s="1029"/>
      <c r="CD58" s="1029"/>
      <c r="CE58" s="1029"/>
      <c r="CF58" s="1029"/>
      <c r="CG58" s="1050"/>
      <c r="CH58" s="1025"/>
      <c r="CI58" s="1026"/>
      <c r="CJ58" s="1026"/>
      <c r="CK58" s="1026"/>
      <c r="CL58" s="1027"/>
      <c r="CM58" s="1025"/>
      <c r="CN58" s="1026"/>
      <c r="CO58" s="1026"/>
      <c r="CP58" s="1026"/>
      <c r="CQ58" s="1027"/>
      <c r="CR58" s="1025"/>
      <c r="CS58" s="1026"/>
      <c r="CT58" s="1026"/>
      <c r="CU58" s="1026"/>
      <c r="CV58" s="1027"/>
      <c r="CW58" s="1025"/>
      <c r="CX58" s="1026"/>
      <c r="CY58" s="1026"/>
      <c r="CZ58" s="1026"/>
      <c r="DA58" s="1027"/>
      <c r="DB58" s="1025"/>
      <c r="DC58" s="1026"/>
      <c r="DD58" s="1026"/>
      <c r="DE58" s="1026"/>
      <c r="DF58" s="1027"/>
      <c r="DG58" s="1025"/>
      <c r="DH58" s="1026"/>
      <c r="DI58" s="1026"/>
      <c r="DJ58" s="1026"/>
      <c r="DK58" s="1027"/>
      <c r="DL58" s="1025"/>
      <c r="DM58" s="1026"/>
      <c r="DN58" s="1026"/>
      <c r="DO58" s="1026"/>
      <c r="DP58" s="1027"/>
      <c r="DQ58" s="1025"/>
      <c r="DR58" s="1026"/>
      <c r="DS58" s="1026"/>
      <c r="DT58" s="1026"/>
      <c r="DU58" s="1027"/>
      <c r="DV58" s="1028"/>
      <c r="DW58" s="1029"/>
      <c r="DX58" s="1029"/>
      <c r="DY58" s="1029"/>
      <c r="DZ58" s="1030"/>
      <c r="EA58" s="230"/>
    </row>
    <row r="59" spans="1:131" ht="26.25" customHeight="1" x14ac:dyDescent="0.15">
      <c r="A59" s="238">
        <v>32</v>
      </c>
      <c r="B59" s="1066"/>
      <c r="C59" s="1067"/>
      <c r="D59" s="1067"/>
      <c r="E59" s="1067"/>
      <c r="F59" s="1067"/>
      <c r="G59" s="1067"/>
      <c r="H59" s="1067"/>
      <c r="I59" s="1067"/>
      <c r="J59" s="1067"/>
      <c r="K59" s="1067"/>
      <c r="L59" s="1067"/>
      <c r="M59" s="1067"/>
      <c r="N59" s="1067"/>
      <c r="O59" s="1067"/>
      <c r="P59" s="1068"/>
      <c r="Q59" s="1069"/>
      <c r="R59" s="1061"/>
      <c r="S59" s="1061"/>
      <c r="T59" s="1061"/>
      <c r="U59" s="1061"/>
      <c r="V59" s="1061"/>
      <c r="W59" s="1061"/>
      <c r="X59" s="1061"/>
      <c r="Y59" s="1061"/>
      <c r="Z59" s="1061"/>
      <c r="AA59" s="1061"/>
      <c r="AB59" s="1061"/>
      <c r="AC59" s="1061"/>
      <c r="AD59" s="1061"/>
      <c r="AE59" s="1070"/>
      <c r="AF59" s="1071"/>
      <c r="AG59" s="1072"/>
      <c r="AH59" s="1072"/>
      <c r="AI59" s="1072"/>
      <c r="AJ59" s="1073"/>
      <c r="AK59" s="1060"/>
      <c r="AL59" s="1061"/>
      <c r="AM59" s="1061"/>
      <c r="AN59" s="1061"/>
      <c r="AO59" s="1061"/>
      <c r="AP59" s="1061"/>
      <c r="AQ59" s="1061"/>
      <c r="AR59" s="1061"/>
      <c r="AS59" s="1061"/>
      <c r="AT59" s="1061"/>
      <c r="AU59" s="1061"/>
      <c r="AV59" s="1061"/>
      <c r="AW59" s="1061"/>
      <c r="AX59" s="1061"/>
      <c r="AY59" s="1061"/>
      <c r="AZ59" s="1062"/>
      <c r="BA59" s="1062"/>
      <c r="BB59" s="1062"/>
      <c r="BC59" s="1062"/>
      <c r="BD59" s="1062"/>
      <c r="BE59" s="1008"/>
      <c r="BF59" s="1008"/>
      <c r="BG59" s="1008"/>
      <c r="BH59" s="1008"/>
      <c r="BI59" s="1009"/>
      <c r="BJ59" s="232"/>
      <c r="BK59" s="232"/>
      <c r="BL59" s="232"/>
      <c r="BM59" s="232"/>
      <c r="BN59" s="232"/>
      <c r="BO59" s="241"/>
      <c r="BP59" s="241"/>
      <c r="BQ59" s="238">
        <v>53</v>
      </c>
      <c r="BR59" s="239"/>
      <c r="BS59" s="1028"/>
      <c r="BT59" s="1029"/>
      <c r="BU59" s="1029"/>
      <c r="BV59" s="1029"/>
      <c r="BW59" s="1029"/>
      <c r="BX59" s="1029"/>
      <c r="BY59" s="1029"/>
      <c r="BZ59" s="1029"/>
      <c r="CA59" s="1029"/>
      <c r="CB59" s="1029"/>
      <c r="CC59" s="1029"/>
      <c r="CD59" s="1029"/>
      <c r="CE59" s="1029"/>
      <c r="CF59" s="1029"/>
      <c r="CG59" s="1050"/>
      <c r="CH59" s="1025"/>
      <c r="CI59" s="1026"/>
      <c r="CJ59" s="1026"/>
      <c r="CK59" s="1026"/>
      <c r="CL59" s="1027"/>
      <c r="CM59" s="1025"/>
      <c r="CN59" s="1026"/>
      <c r="CO59" s="1026"/>
      <c r="CP59" s="1026"/>
      <c r="CQ59" s="1027"/>
      <c r="CR59" s="1025"/>
      <c r="CS59" s="1026"/>
      <c r="CT59" s="1026"/>
      <c r="CU59" s="1026"/>
      <c r="CV59" s="1027"/>
      <c r="CW59" s="1025"/>
      <c r="CX59" s="1026"/>
      <c r="CY59" s="1026"/>
      <c r="CZ59" s="1026"/>
      <c r="DA59" s="1027"/>
      <c r="DB59" s="1025"/>
      <c r="DC59" s="1026"/>
      <c r="DD59" s="1026"/>
      <c r="DE59" s="1026"/>
      <c r="DF59" s="1027"/>
      <c r="DG59" s="1025"/>
      <c r="DH59" s="1026"/>
      <c r="DI59" s="1026"/>
      <c r="DJ59" s="1026"/>
      <c r="DK59" s="1027"/>
      <c r="DL59" s="1025"/>
      <c r="DM59" s="1026"/>
      <c r="DN59" s="1026"/>
      <c r="DO59" s="1026"/>
      <c r="DP59" s="1027"/>
      <c r="DQ59" s="1025"/>
      <c r="DR59" s="1026"/>
      <c r="DS59" s="1026"/>
      <c r="DT59" s="1026"/>
      <c r="DU59" s="1027"/>
      <c r="DV59" s="1028"/>
      <c r="DW59" s="1029"/>
      <c r="DX59" s="1029"/>
      <c r="DY59" s="1029"/>
      <c r="DZ59" s="1030"/>
      <c r="EA59" s="230"/>
    </row>
    <row r="60" spans="1:131" ht="26.25" customHeight="1" x14ac:dyDescent="0.15">
      <c r="A60" s="238">
        <v>33</v>
      </c>
      <c r="B60" s="1066"/>
      <c r="C60" s="1067"/>
      <c r="D60" s="1067"/>
      <c r="E60" s="1067"/>
      <c r="F60" s="1067"/>
      <c r="G60" s="1067"/>
      <c r="H60" s="1067"/>
      <c r="I60" s="1067"/>
      <c r="J60" s="1067"/>
      <c r="K60" s="1067"/>
      <c r="L60" s="1067"/>
      <c r="M60" s="1067"/>
      <c r="N60" s="1067"/>
      <c r="O60" s="1067"/>
      <c r="P60" s="1068"/>
      <c r="Q60" s="1069"/>
      <c r="R60" s="1061"/>
      <c r="S60" s="1061"/>
      <c r="T60" s="1061"/>
      <c r="U60" s="1061"/>
      <c r="V60" s="1061"/>
      <c r="W60" s="1061"/>
      <c r="X60" s="1061"/>
      <c r="Y60" s="1061"/>
      <c r="Z60" s="1061"/>
      <c r="AA60" s="1061"/>
      <c r="AB60" s="1061"/>
      <c r="AC60" s="1061"/>
      <c r="AD60" s="1061"/>
      <c r="AE60" s="1070"/>
      <c r="AF60" s="1071"/>
      <c r="AG60" s="1072"/>
      <c r="AH60" s="1072"/>
      <c r="AI60" s="1072"/>
      <c r="AJ60" s="1073"/>
      <c r="AK60" s="1060"/>
      <c r="AL60" s="1061"/>
      <c r="AM60" s="1061"/>
      <c r="AN60" s="1061"/>
      <c r="AO60" s="1061"/>
      <c r="AP60" s="1061"/>
      <c r="AQ60" s="1061"/>
      <c r="AR60" s="1061"/>
      <c r="AS60" s="1061"/>
      <c r="AT60" s="1061"/>
      <c r="AU60" s="1061"/>
      <c r="AV60" s="1061"/>
      <c r="AW60" s="1061"/>
      <c r="AX60" s="1061"/>
      <c r="AY60" s="1061"/>
      <c r="AZ60" s="1062"/>
      <c r="BA60" s="1062"/>
      <c r="BB60" s="1062"/>
      <c r="BC60" s="1062"/>
      <c r="BD60" s="1062"/>
      <c r="BE60" s="1008"/>
      <c r="BF60" s="1008"/>
      <c r="BG60" s="1008"/>
      <c r="BH60" s="1008"/>
      <c r="BI60" s="1009"/>
      <c r="BJ60" s="232"/>
      <c r="BK60" s="232"/>
      <c r="BL60" s="232"/>
      <c r="BM60" s="232"/>
      <c r="BN60" s="232"/>
      <c r="BO60" s="241"/>
      <c r="BP60" s="241"/>
      <c r="BQ60" s="238">
        <v>54</v>
      </c>
      <c r="BR60" s="239"/>
      <c r="BS60" s="1028"/>
      <c r="BT60" s="1029"/>
      <c r="BU60" s="1029"/>
      <c r="BV60" s="1029"/>
      <c r="BW60" s="1029"/>
      <c r="BX60" s="1029"/>
      <c r="BY60" s="1029"/>
      <c r="BZ60" s="1029"/>
      <c r="CA60" s="1029"/>
      <c r="CB60" s="1029"/>
      <c r="CC60" s="1029"/>
      <c r="CD60" s="1029"/>
      <c r="CE60" s="1029"/>
      <c r="CF60" s="1029"/>
      <c r="CG60" s="1050"/>
      <c r="CH60" s="1025"/>
      <c r="CI60" s="1026"/>
      <c r="CJ60" s="1026"/>
      <c r="CK60" s="1026"/>
      <c r="CL60" s="1027"/>
      <c r="CM60" s="1025"/>
      <c r="CN60" s="1026"/>
      <c r="CO60" s="1026"/>
      <c r="CP60" s="1026"/>
      <c r="CQ60" s="1027"/>
      <c r="CR60" s="1025"/>
      <c r="CS60" s="1026"/>
      <c r="CT60" s="1026"/>
      <c r="CU60" s="1026"/>
      <c r="CV60" s="1027"/>
      <c r="CW60" s="1025"/>
      <c r="CX60" s="1026"/>
      <c r="CY60" s="1026"/>
      <c r="CZ60" s="1026"/>
      <c r="DA60" s="1027"/>
      <c r="DB60" s="1025"/>
      <c r="DC60" s="1026"/>
      <c r="DD60" s="1026"/>
      <c r="DE60" s="1026"/>
      <c r="DF60" s="1027"/>
      <c r="DG60" s="1025"/>
      <c r="DH60" s="1026"/>
      <c r="DI60" s="1026"/>
      <c r="DJ60" s="1026"/>
      <c r="DK60" s="1027"/>
      <c r="DL60" s="1025"/>
      <c r="DM60" s="1026"/>
      <c r="DN60" s="1026"/>
      <c r="DO60" s="1026"/>
      <c r="DP60" s="1027"/>
      <c r="DQ60" s="1025"/>
      <c r="DR60" s="1026"/>
      <c r="DS60" s="1026"/>
      <c r="DT60" s="1026"/>
      <c r="DU60" s="1027"/>
      <c r="DV60" s="1028"/>
      <c r="DW60" s="1029"/>
      <c r="DX60" s="1029"/>
      <c r="DY60" s="1029"/>
      <c r="DZ60" s="1030"/>
      <c r="EA60" s="230"/>
    </row>
    <row r="61" spans="1:131" ht="26.25" customHeight="1" thickBot="1" x14ac:dyDescent="0.2">
      <c r="A61" s="238">
        <v>34</v>
      </c>
      <c r="B61" s="1066"/>
      <c r="C61" s="1067"/>
      <c r="D61" s="1067"/>
      <c r="E61" s="1067"/>
      <c r="F61" s="1067"/>
      <c r="G61" s="1067"/>
      <c r="H61" s="1067"/>
      <c r="I61" s="1067"/>
      <c r="J61" s="1067"/>
      <c r="K61" s="1067"/>
      <c r="L61" s="1067"/>
      <c r="M61" s="1067"/>
      <c r="N61" s="1067"/>
      <c r="O61" s="1067"/>
      <c r="P61" s="1068"/>
      <c r="Q61" s="1069"/>
      <c r="R61" s="1061"/>
      <c r="S61" s="1061"/>
      <c r="T61" s="1061"/>
      <c r="U61" s="1061"/>
      <c r="V61" s="1061"/>
      <c r="W61" s="1061"/>
      <c r="X61" s="1061"/>
      <c r="Y61" s="1061"/>
      <c r="Z61" s="1061"/>
      <c r="AA61" s="1061"/>
      <c r="AB61" s="1061"/>
      <c r="AC61" s="1061"/>
      <c r="AD61" s="1061"/>
      <c r="AE61" s="1070"/>
      <c r="AF61" s="1071"/>
      <c r="AG61" s="1072"/>
      <c r="AH61" s="1072"/>
      <c r="AI61" s="1072"/>
      <c r="AJ61" s="1073"/>
      <c r="AK61" s="1060"/>
      <c r="AL61" s="1061"/>
      <c r="AM61" s="1061"/>
      <c r="AN61" s="1061"/>
      <c r="AO61" s="1061"/>
      <c r="AP61" s="1061"/>
      <c r="AQ61" s="1061"/>
      <c r="AR61" s="1061"/>
      <c r="AS61" s="1061"/>
      <c r="AT61" s="1061"/>
      <c r="AU61" s="1061"/>
      <c r="AV61" s="1061"/>
      <c r="AW61" s="1061"/>
      <c r="AX61" s="1061"/>
      <c r="AY61" s="1061"/>
      <c r="AZ61" s="1062"/>
      <c r="BA61" s="1062"/>
      <c r="BB61" s="1062"/>
      <c r="BC61" s="1062"/>
      <c r="BD61" s="1062"/>
      <c r="BE61" s="1008"/>
      <c r="BF61" s="1008"/>
      <c r="BG61" s="1008"/>
      <c r="BH61" s="1008"/>
      <c r="BI61" s="1009"/>
      <c r="BJ61" s="232"/>
      <c r="BK61" s="232"/>
      <c r="BL61" s="232"/>
      <c r="BM61" s="232"/>
      <c r="BN61" s="232"/>
      <c r="BO61" s="241"/>
      <c r="BP61" s="241"/>
      <c r="BQ61" s="238">
        <v>55</v>
      </c>
      <c r="BR61" s="239"/>
      <c r="BS61" s="1028"/>
      <c r="BT61" s="1029"/>
      <c r="BU61" s="1029"/>
      <c r="BV61" s="1029"/>
      <c r="BW61" s="1029"/>
      <c r="BX61" s="1029"/>
      <c r="BY61" s="1029"/>
      <c r="BZ61" s="1029"/>
      <c r="CA61" s="1029"/>
      <c r="CB61" s="1029"/>
      <c r="CC61" s="1029"/>
      <c r="CD61" s="1029"/>
      <c r="CE61" s="1029"/>
      <c r="CF61" s="1029"/>
      <c r="CG61" s="1050"/>
      <c r="CH61" s="1025"/>
      <c r="CI61" s="1026"/>
      <c r="CJ61" s="1026"/>
      <c r="CK61" s="1026"/>
      <c r="CL61" s="1027"/>
      <c r="CM61" s="1025"/>
      <c r="CN61" s="1026"/>
      <c r="CO61" s="1026"/>
      <c r="CP61" s="1026"/>
      <c r="CQ61" s="1027"/>
      <c r="CR61" s="1025"/>
      <c r="CS61" s="1026"/>
      <c r="CT61" s="1026"/>
      <c r="CU61" s="1026"/>
      <c r="CV61" s="1027"/>
      <c r="CW61" s="1025"/>
      <c r="CX61" s="1026"/>
      <c r="CY61" s="1026"/>
      <c r="CZ61" s="1026"/>
      <c r="DA61" s="1027"/>
      <c r="DB61" s="1025"/>
      <c r="DC61" s="1026"/>
      <c r="DD61" s="1026"/>
      <c r="DE61" s="1026"/>
      <c r="DF61" s="1027"/>
      <c r="DG61" s="1025"/>
      <c r="DH61" s="1026"/>
      <c r="DI61" s="1026"/>
      <c r="DJ61" s="1026"/>
      <c r="DK61" s="1027"/>
      <c r="DL61" s="1025"/>
      <c r="DM61" s="1026"/>
      <c r="DN61" s="1026"/>
      <c r="DO61" s="1026"/>
      <c r="DP61" s="1027"/>
      <c r="DQ61" s="1025"/>
      <c r="DR61" s="1026"/>
      <c r="DS61" s="1026"/>
      <c r="DT61" s="1026"/>
      <c r="DU61" s="1027"/>
      <c r="DV61" s="1028"/>
      <c r="DW61" s="1029"/>
      <c r="DX61" s="1029"/>
      <c r="DY61" s="1029"/>
      <c r="DZ61" s="1030"/>
      <c r="EA61" s="230"/>
    </row>
    <row r="62" spans="1:131" ht="26.25" customHeight="1" x14ac:dyDescent="0.15">
      <c r="A62" s="238">
        <v>35</v>
      </c>
      <c r="B62" s="1066"/>
      <c r="C62" s="1067"/>
      <c r="D62" s="1067"/>
      <c r="E62" s="1067"/>
      <c r="F62" s="1067"/>
      <c r="G62" s="1067"/>
      <c r="H62" s="1067"/>
      <c r="I62" s="1067"/>
      <c r="J62" s="1067"/>
      <c r="K62" s="1067"/>
      <c r="L62" s="1067"/>
      <c r="M62" s="1067"/>
      <c r="N62" s="1067"/>
      <c r="O62" s="1067"/>
      <c r="P62" s="1068"/>
      <c r="Q62" s="1069"/>
      <c r="R62" s="1061"/>
      <c r="S62" s="1061"/>
      <c r="T62" s="1061"/>
      <c r="U62" s="1061"/>
      <c r="V62" s="1061"/>
      <c r="W62" s="1061"/>
      <c r="X62" s="1061"/>
      <c r="Y62" s="1061"/>
      <c r="Z62" s="1061"/>
      <c r="AA62" s="1061"/>
      <c r="AB62" s="1061"/>
      <c r="AC62" s="1061"/>
      <c r="AD62" s="1061"/>
      <c r="AE62" s="1070"/>
      <c r="AF62" s="1071"/>
      <c r="AG62" s="1072"/>
      <c r="AH62" s="1072"/>
      <c r="AI62" s="1072"/>
      <c r="AJ62" s="1073"/>
      <c r="AK62" s="1060"/>
      <c r="AL62" s="1061"/>
      <c r="AM62" s="1061"/>
      <c r="AN62" s="1061"/>
      <c r="AO62" s="1061"/>
      <c r="AP62" s="1061"/>
      <c r="AQ62" s="1061"/>
      <c r="AR62" s="1061"/>
      <c r="AS62" s="1061"/>
      <c r="AT62" s="1061"/>
      <c r="AU62" s="1061"/>
      <c r="AV62" s="1061"/>
      <c r="AW62" s="1061"/>
      <c r="AX62" s="1061"/>
      <c r="AY62" s="1061"/>
      <c r="AZ62" s="1062"/>
      <c r="BA62" s="1062"/>
      <c r="BB62" s="1062"/>
      <c r="BC62" s="1062"/>
      <c r="BD62" s="1062"/>
      <c r="BE62" s="1008"/>
      <c r="BF62" s="1008"/>
      <c r="BG62" s="1008"/>
      <c r="BH62" s="1008"/>
      <c r="BI62" s="1009"/>
      <c r="BJ62" s="1063" t="s">
        <v>421</v>
      </c>
      <c r="BK62" s="1064"/>
      <c r="BL62" s="1064"/>
      <c r="BM62" s="1064"/>
      <c r="BN62" s="1065"/>
      <c r="BO62" s="241"/>
      <c r="BP62" s="241"/>
      <c r="BQ62" s="238">
        <v>56</v>
      </c>
      <c r="BR62" s="239"/>
      <c r="BS62" s="1028"/>
      <c r="BT62" s="1029"/>
      <c r="BU62" s="1029"/>
      <c r="BV62" s="1029"/>
      <c r="BW62" s="1029"/>
      <c r="BX62" s="1029"/>
      <c r="BY62" s="1029"/>
      <c r="BZ62" s="1029"/>
      <c r="CA62" s="1029"/>
      <c r="CB62" s="1029"/>
      <c r="CC62" s="1029"/>
      <c r="CD62" s="1029"/>
      <c r="CE62" s="1029"/>
      <c r="CF62" s="1029"/>
      <c r="CG62" s="1050"/>
      <c r="CH62" s="1025"/>
      <c r="CI62" s="1026"/>
      <c r="CJ62" s="1026"/>
      <c r="CK62" s="1026"/>
      <c r="CL62" s="1027"/>
      <c r="CM62" s="1025"/>
      <c r="CN62" s="1026"/>
      <c r="CO62" s="1026"/>
      <c r="CP62" s="1026"/>
      <c r="CQ62" s="1027"/>
      <c r="CR62" s="1025"/>
      <c r="CS62" s="1026"/>
      <c r="CT62" s="1026"/>
      <c r="CU62" s="1026"/>
      <c r="CV62" s="1027"/>
      <c r="CW62" s="1025"/>
      <c r="CX62" s="1026"/>
      <c r="CY62" s="1026"/>
      <c r="CZ62" s="1026"/>
      <c r="DA62" s="1027"/>
      <c r="DB62" s="1025"/>
      <c r="DC62" s="1026"/>
      <c r="DD62" s="1026"/>
      <c r="DE62" s="1026"/>
      <c r="DF62" s="1027"/>
      <c r="DG62" s="1025"/>
      <c r="DH62" s="1026"/>
      <c r="DI62" s="1026"/>
      <c r="DJ62" s="1026"/>
      <c r="DK62" s="1027"/>
      <c r="DL62" s="1025"/>
      <c r="DM62" s="1026"/>
      <c r="DN62" s="1026"/>
      <c r="DO62" s="1026"/>
      <c r="DP62" s="1027"/>
      <c r="DQ62" s="1025"/>
      <c r="DR62" s="1026"/>
      <c r="DS62" s="1026"/>
      <c r="DT62" s="1026"/>
      <c r="DU62" s="1027"/>
      <c r="DV62" s="1028"/>
      <c r="DW62" s="1029"/>
      <c r="DX62" s="1029"/>
      <c r="DY62" s="1029"/>
      <c r="DZ62" s="1030"/>
      <c r="EA62" s="230"/>
    </row>
    <row r="63" spans="1:131" ht="26.25" customHeight="1" thickBot="1" x14ac:dyDescent="0.2">
      <c r="A63" s="240" t="s">
        <v>399</v>
      </c>
      <c r="B63" s="973" t="s">
        <v>422</v>
      </c>
      <c r="C63" s="974"/>
      <c r="D63" s="974"/>
      <c r="E63" s="974"/>
      <c r="F63" s="974"/>
      <c r="G63" s="974"/>
      <c r="H63" s="974"/>
      <c r="I63" s="974"/>
      <c r="J63" s="974"/>
      <c r="K63" s="974"/>
      <c r="L63" s="974"/>
      <c r="M63" s="974"/>
      <c r="N63" s="974"/>
      <c r="O63" s="974"/>
      <c r="P63" s="984"/>
      <c r="Q63" s="998"/>
      <c r="R63" s="999"/>
      <c r="S63" s="999"/>
      <c r="T63" s="999"/>
      <c r="U63" s="999"/>
      <c r="V63" s="999"/>
      <c r="W63" s="999"/>
      <c r="X63" s="999"/>
      <c r="Y63" s="999"/>
      <c r="Z63" s="999"/>
      <c r="AA63" s="999"/>
      <c r="AB63" s="999"/>
      <c r="AC63" s="999"/>
      <c r="AD63" s="999"/>
      <c r="AE63" s="1056"/>
      <c r="AF63" s="1057">
        <v>2691</v>
      </c>
      <c r="AG63" s="995"/>
      <c r="AH63" s="995"/>
      <c r="AI63" s="995"/>
      <c r="AJ63" s="1058"/>
      <c r="AK63" s="1059"/>
      <c r="AL63" s="999"/>
      <c r="AM63" s="999"/>
      <c r="AN63" s="999"/>
      <c r="AO63" s="999"/>
      <c r="AP63" s="995">
        <v>17713</v>
      </c>
      <c r="AQ63" s="995"/>
      <c r="AR63" s="995"/>
      <c r="AS63" s="995"/>
      <c r="AT63" s="995"/>
      <c r="AU63" s="995">
        <v>3141</v>
      </c>
      <c r="AV63" s="995"/>
      <c r="AW63" s="995"/>
      <c r="AX63" s="995"/>
      <c r="AY63" s="995"/>
      <c r="AZ63" s="1053"/>
      <c r="BA63" s="1053"/>
      <c r="BB63" s="1053"/>
      <c r="BC63" s="1053"/>
      <c r="BD63" s="1053"/>
      <c r="BE63" s="996"/>
      <c r="BF63" s="996"/>
      <c r="BG63" s="996"/>
      <c r="BH63" s="996"/>
      <c r="BI63" s="997"/>
      <c r="BJ63" s="1054" t="s">
        <v>401</v>
      </c>
      <c r="BK63" s="989"/>
      <c r="BL63" s="989"/>
      <c r="BM63" s="989"/>
      <c r="BN63" s="1055"/>
      <c r="BO63" s="241"/>
      <c r="BP63" s="241"/>
      <c r="BQ63" s="238">
        <v>57</v>
      </c>
      <c r="BR63" s="239"/>
      <c r="BS63" s="1028"/>
      <c r="BT63" s="1029"/>
      <c r="BU63" s="1029"/>
      <c r="BV63" s="1029"/>
      <c r="BW63" s="1029"/>
      <c r="BX63" s="1029"/>
      <c r="BY63" s="1029"/>
      <c r="BZ63" s="1029"/>
      <c r="CA63" s="1029"/>
      <c r="CB63" s="1029"/>
      <c r="CC63" s="1029"/>
      <c r="CD63" s="1029"/>
      <c r="CE63" s="1029"/>
      <c r="CF63" s="1029"/>
      <c r="CG63" s="1050"/>
      <c r="CH63" s="1025"/>
      <c r="CI63" s="1026"/>
      <c r="CJ63" s="1026"/>
      <c r="CK63" s="1026"/>
      <c r="CL63" s="1027"/>
      <c r="CM63" s="1025"/>
      <c r="CN63" s="1026"/>
      <c r="CO63" s="1026"/>
      <c r="CP63" s="1026"/>
      <c r="CQ63" s="1027"/>
      <c r="CR63" s="1025"/>
      <c r="CS63" s="1026"/>
      <c r="CT63" s="1026"/>
      <c r="CU63" s="1026"/>
      <c r="CV63" s="1027"/>
      <c r="CW63" s="1025"/>
      <c r="CX63" s="1026"/>
      <c r="CY63" s="1026"/>
      <c r="CZ63" s="1026"/>
      <c r="DA63" s="1027"/>
      <c r="DB63" s="1025"/>
      <c r="DC63" s="1026"/>
      <c r="DD63" s="1026"/>
      <c r="DE63" s="1026"/>
      <c r="DF63" s="1027"/>
      <c r="DG63" s="1025"/>
      <c r="DH63" s="1026"/>
      <c r="DI63" s="1026"/>
      <c r="DJ63" s="1026"/>
      <c r="DK63" s="1027"/>
      <c r="DL63" s="1025"/>
      <c r="DM63" s="1026"/>
      <c r="DN63" s="1026"/>
      <c r="DO63" s="1026"/>
      <c r="DP63" s="1027"/>
      <c r="DQ63" s="1025"/>
      <c r="DR63" s="1026"/>
      <c r="DS63" s="1026"/>
      <c r="DT63" s="1026"/>
      <c r="DU63" s="1027"/>
      <c r="DV63" s="1028"/>
      <c r="DW63" s="1029"/>
      <c r="DX63" s="1029"/>
      <c r="DY63" s="1029"/>
      <c r="DZ63" s="1030"/>
      <c r="EA63" s="230"/>
    </row>
    <row r="64" spans="1:131" ht="26.25" customHeight="1" x14ac:dyDescent="0.15">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1028"/>
      <c r="BT64" s="1029"/>
      <c r="BU64" s="1029"/>
      <c r="BV64" s="1029"/>
      <c r="BW64" s="1029"/>
      <c r="BX64" s="1029"/>
      <c r="BY64" s="1029"/>
      <c r="BZ64" s="1029"/>
      <c r="CA64" s="1029"/>
      <c r="CB64" s="1029"/>
      <c r="CC64" s="1029"/>
      <c r="CD64" s="1029"/>
      <c r="CE64" s="1029"/>
      <c r="CF64" s="1029"/>
      <c r="CG64" s="1050"/>
      <c r="CH64" s="1025"/>
      <c r="CI64" s="1026"/>
      <c r="CJ64" s="1026"/>
      <c r="CK64" s="1026"/>
      <c r="CL64" s="1027"/>
      <c r="CM64" s="1025"/>
      <c r="CN64" s="1026"/>
      <c r="CO64" s="1026"/>
      <c r="CP64" s="1026"/>
      <c r="CQ64" s="1027"/>
      <c r="CR64" s="1025"/>
      <c r="CS64" s="1026"/>
      <c r="CT64" s="1026"/>
      <c r="CU64" s="1026"/>
      <c r="CV64" s="1027"/>
      <c r="CW64" s="1025"/>
      <c r="CX64" s="1026"/>
      <c r="CY64" s="1026"/>
      <c r="CZ64" s="1026"/>
      <c r="DA64" s="1027"/>
      <c r="DB64" s="1025"/>
      <c r="DC64" s="1026"/>
      <c r="DD64" s="1026"/>
      <c r="DE64" s="1026"/>
      <c r="DF64" s="1027"/>
      <c r="DG64" s="1025"/>
      <c r="DH64" s="1026"/>
      <c r="DI64" s="1026"/>
      <c r="DJ64" s="1026"/>
      <c r="DK64" s="1027"/>
      <c r="DL64" s="1025"/>
      <c r="DM64" s="1026"/>
      <c r="DN64" s="1026"/>
      <c r="DO64" s="1026"/>
      <c r="DP64" s="1027"/>
      <c r="DQ64" s="1025"/>
      <c r="DR64" s="1026"/>
      <c r="DS64" s="1026"/>
      <c r="DT64" s="1026"/>
      <c r="DU64" s="1027"/>
      <c r="DV64" s="1028"/>
      <c r="DW64" s="1029"/>
      <c r="DX64" s="1029"/>
      <c r="DY64" s="1029"/>
      <c r="DZ64" s="1030"/>
      <c r="EA64" s="230"/>
    </row>
    <row r="65" spans="1:131" ht="26.25" customHeight="1" thickBot="1" x14ac:dyDescent="0.2">
      <c r="A65" s="232" t="s">
        <v>423</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1028"/>
      <c r="BT65" s="1029"/>
      <c r="BU65" s="1029"/>
      <c r="BV65" s="1029"/>
      <c r="BW65" s="1029"/>
      <c r="BX65" s="1029"/>
      <c r="BY65" s="1029"/>
      <c r="BZ65" s="1029"/>
      <c r="CA65" s="1029"/>
      <c r="CB65" s="1029"/>
      <c r="CC65" s="1029"/>
      <c r="CD65" s="1029"/>
      <c r="CE65" s="1029"/>
      <c r="CF65" s="1029"/>
      <c r="CG65" s="1050"/>
      <c r="CH65" s="1025"/>
      <c r="CI65" s="1026"/>
      <c r="CJ65" s="1026"/>
      <c r="CK65" s="1026"/>
      <c r="CL65" s="1027"/>
      <c r="CM65" s="1025"/>
      <c r="CN65" s="1026"/>
      <c r="CO65" s="1026"/>
      <c r="CP65" s="1026"/>
      <c r="CQ65" s="1027"/>
      <c r="CR65" s="1025"/>
      <c r="CS65" s="1026"/>
      <c r="CT65" s="1026"/>
      <c r="CU65" s="1026"/>
      <c r="CV65" s="1027"/>
      <c r="CW65" s="1025"/>
      <c r="CX65" s="1026"/>
      <c r="CY65" s="1026"/>
      <c r="CZ65" s="1026"/>
      <c r="DA65" s="1027"/>
      <c r="DB65" s="1025"/>
      <c r="DC65" s="1026"/>
      <c r="DD65" s="1026"/>
      <c r="DE65" s="1026"/>
      <c r="DF65" s="1027"/>
      <c r="DG65" s="1025"/>
      <c r="DH65" s="1026"/>
      <c r="DI65" s="1026"/>
      <c r="DJ65" s="1026"/>
      <c r="DK65" s="1027"/>
      <c r="DL65" s="1025"/>
      <c r="DM65" s="1026"/>
      <c r="DN65" s="1026"/>
      <c r="DO65" s="1026"/>
      <c r="DP65" s="1027"/>
      <c r="DQ65" s="1025"/>
      <c r="DR65" s="1026"/>
      <c r="DS65" s="1026"/>
      <c r="DT65" s="1026"/>
      <c r="DU65" s="1027"/>
      <c r="DV65" s="1028"/>
      <c r="DW65" s="1029"/>
      <c r="DX65" s="1029"/>
      <c r="DY65" s="1029"/>
      <c r="DZ65" s="1030"/>
      <c r="EA65" s="230"/>
    </row>
    <row r="66" spans="1:131" ht="26.25" customHeight="1" x14ac:dyDescent="0.15">
      <c r="A66" s="1031" t="s">
        <v>424</v>
      </c>
      <c r="B66" s="1032"/>
      <c r="C66" s="1032"/>
      <c r="D66" s="1032"/>
      <c r="E66" s="1032"/>
      <c r="F66" s="1032"/>
      <c r="G66" s="1032"/>
      <c r="H66" s="1032"/>
      <c r="I66" s="1032"/>
      <c r="J66" s="1032"/>
      <c r="K66" s="1032"/>
      <c r="L66" s="1032"/>
      <c r="M66" s="1032"/>
      <c r="N66" s="1032"/>
      <c r="O66" s="1032"/>
      <c r="P66" s="1033"/>
      <c r="Q66" s="1037" t="s">
        <v>425</v>
      </c>
      <c r="R66" s="1038"/>
      <c r="S66" s="1038"/>
      <c r="T66" s="1038"/>
      <c r="U66" s="1039"/>
      <c r="V66" s="1037" t="s">
        <v>405</v>
      </c>
      <c r="W66" s="1038"/>
      <c r="X66" s="1038"/>
      <c r="Y66" s="1038"/>
      <c r="Z66" s="1039"/>
      <c r="AA66" s="1037" t="s">
        <v>426</v>
      </c>
      <c r="AB66" s="1038"/>
      <c r="AC66" s="1038"/>
      <c r="AD66" s="1038"/>
      <c r="AE66" s="1039"/>
      <c r="AF66" s="1043" t="s">
        <v>407</v>
      </c>
      <c r="AG66" s="1044"/>
      <c r="AH66" s="1044"/>
      <c r="AI66" s="1044"/>
      <c r="AJ66" s="1045"/>
      <c r="AK66" s="1037" t="s">
        <v>408</v>
      </c>
      <c r="AL66" s="1032"/>
      <c r="AM66" s="1032"/>
      <c r="AN66" s="1032"/>
      <c r="AO66" s="1033"/>
      <c r="AP66" s="1037" t="s">
        <v>409</v>
      </c>
      <c r="AQ66" s="1038"/>
      <c r="AR66" s="1038"/>
      <c r="AS66" s="1038"/>
      <c r="AT66" s="1039"/>
      <c r="AU66" s="1037" t="s">
        <v>427</v>
      </c>
      <c r="AV66" s="1038"/>
      <c r="AW66" s="1038"/>
      <c r="AX66" s="1038"/>
      <c r="AY66" s="1039"/>
      <c r="AZ66" s="1037" t="s">
        <v>384</v>
      </c>
      <c r="BA66" s="1038"/>
      <c r="BB66" s="1038"/>
      <c r="BC66" s="1038"/>
      <c r="BD66" s="1051"/>
      <c r="BE66" s="241"/>
      <c r="BF66" s="241"/>
      <c r="BG66" s="241"/>
      <c r="BH66" s="241"/>
      <c r="BI66" s="241"/>
      <c r="BJ66" s="241"/>
      <c r="BK66" s="241"/>
      <c r="BL66" s="241"/>
      <c r="BM66" s="241"/>
      <c r="BN66" s="241"/>
      <c r="BO66" s="241"/>
      <c r="BP66" s="241"/>
      <c r="BQ66" s="238">
        <v>60</v>
      </c>
      <c r="BR66" s="243"/>
      <c r="BS66" s="981"/>
      <c r="BT66" s="982"/>
      <c r="BU66" s="982"/>
      <c r="BV66" s="982"/>
      <c r="BW66" s="982"/>
      <c r="BX66" s="982"/>
      <c r="BY66" s="982"/>
      <c r="BZ66" s="982"/>
      <c r="CA66" s="982"/>
      <c r="CB66" s="982"/>
      <c r="CC66" s="982"/>
      <c r="CD66" s="982"/>
      <c r="CE66" s="982"/>
      <c r="CF66" s="982"/>
      <c r="CG66" s="991"/>
      <c r="CH66" s="992"/>
      <c r="CI66" s="993"/>
      <c r="CJ66" s="993"/>
      <c r="CK66" s="993"/>
      <c r="CL66" s="994"/>
      <c r="CM66" s="992"/>
      <c r="CN66" s="993"/>
      <c r="CO66" s="993"/>
      <c r="CP66" s="993"/>
      <c r="CQ66" s="994"/>
      <c r="CR66" s="992"/>
      <c r="CS66" s="993"/>
      <c r="CT66" s="993"/>
      <c r="CU66" s="993"/>
      <c r="CV66" s="994"/>
      <c r="CW66" s="992"/>
      <c r="CX66" s="993"/>
      <c r="CY66" s="993"/>
      <c r="CZ66" s="993"/>
      <c r="DA66" s="994"/>
      <c r="DB66" s="992"/>
      <c r="DC66" s="993"/>
      <c r="DD66" s="993"/>
      <c r="DE66" s="993"/>
      <c r="DF66" s="994"/>
      <c r="DG66" s="992"/>
      <c r="DH66" s="993"/>
      <c r="DI66" s="993"/>
      <c r="DJ66" s="993"/>
      <c r="DK66" s="994"/>
      <c r="DL66" s="992"/>
      <c r="DM66" s="993"/>
      <c r="DN66" s="993"/>
      <c r="DO66" s="993"/>
      <c r="DP66" s="994"/>
      <c r="DQ66" s="992"/>
      <c r="DR66" s="993"/>
      <c r="DS66" s="993"/>
      <c r="DT66" s="993"/>
      <c r="DU66" s="994"/>
      <c r="DV66" s="981"/>
      <c r="DW66" s="982"/>
      <c r="DX66" s="982"/>
      <c r="DY66" s="982"/>
      <c r="DZ66" s="983"/>
      <c r="EA66" s="230"/>
    </row>
    <row r="67" spans="1:131" ht="26.25" customHeight="1" thickBot="1" x14ac:dyDescent="0.2">
      <c r="A67" s="1034"/>
      <c r="B67" s="1035"/>
      <c r="C67" s="1035"/>
      <c r="D67" s="1035"/>
      <c r="E67" s="1035"/>
      <c r="F67" s="1035"/>
      <c r="G67" s="1035"/>
      <c r="H67" s="1035"/>
      <c r="I67" s="1035"/>
      <c r="J67" s="1035"/>
      <c r="K67" s="1035"/>
      <c r="L67" s="1035"/>
      <c r="M67" s="1035"/>
      <c r="N67" s="1035"/>
      <c r="O67" s="1035"/>
      <c r="P67" s="1036"/>
      <c r="Q67" s="1040"/>
      <c r="R67" s="1041"/>
      <c r="S67" s="1041"/>
      <c r="T67" s="1041"/>
      <c r="U67" s="1042"/>
      <c r="V67" s="1040"/>
      <c r="W67" s="1041"/>
      <c r="X67" s="1041"/>
      <c r="Y67" s="1041"/>
      <c r="Z67" s="1042"/>
      <c r="AA67" s="1040"/>
      <c r="AB67" s="1041"/>
      <c r="AC67" s="1041"/>
      <c r="AD67" s="1041"/>
      <c r="AE67" s="1042"/>
      <c r="AF67" s="1046"/>
      <c r="AG67" s="1047"/>
      <c r="AH67" s="1047"/>
      <c r="AI67" s="1047"/>
      <c r="AJ67" s="1048"/>
      <c r="AK67" s="1049"/>
      <c r="AL67" s="1035"/>
      <c r="AM67" s="1035"/>
      <c r="AN67" s="1035"/>
      <c r="AO67" s="1036"/>
      <c r="AP67" s="1040"/>
      <c r="AQ67" s="1041"/>
      <c r="AR67" s="1041"/>
      <c r="AS67" s="1041"/>
      <c r="AT67" s="1042"/>
      <c r="AU67" s="1040"/>
      <c r="AV67" s="1041"/>
      <c r="AW67" s="1041"/>
      <c r="AX67" s="1041"/>
      <c r="AY67" s="1042"/>
      <c r="AZ67" s="1040"/>
      <c r="BA67" s="1041"/>
      <c r="BB67" s="1041"/>
      <c r="BC67" s="1041"/>
      <c r="BD67" s="1052"/>
      <c r="BE67" s="241"/>
      <c r="BF67" s="241"/>
      <c r="BG67" s="241"/>
      <c r="BH67" s="241"/>
      <c r="BI67" s="241"/>
      <c r="BJ67" s="241"/>
      <c r="BK67" s="241"/>
      <c r="BL67" s="241"/>
      <c r="BM67" s="241"/>
      <c r="BN67" s="241"/>
      <c r="BO67" s="241"/>
      <c r="BP67" s="241"/>
      <c r="BQ67" s="238">
        <v>61</v>
      </c>
      <c r="BR67" s="243"/>
      <c r="BS67" s="981"/>
      <c r="BT67" s="982"/>
      <c r="BU67" s="982"/>
      <c r="BV67" s="982"/>
      <c r="BW67" s="982"/>
      <c r="BX67" s="982"/>
      <c r="BY67" s="982"/>
      <c r="BZ67" s="982"/>
      <c r="CA67" s="982"/>
      <c r="CB67" s="982"/>
      <c r="CC67" s="982"/>
      <c r="CD67" s="982"/>
      <c r="CE67" s="982"/>
      <c r="CF67" s="982"/>
      <c r="CG67" s="991"/>
      <c r="CH67" s="992"/>
      <c r="CI67" s="993"/>
      <c r="CJ67" s="993"/>
      <c r="CK67" s="993"/>
      <c r="CL67" s="994"/>
      <c r="CM67" s="992"/>
      <c r="CN67" s="993"/>
      <c r="CO67" s="993"/>
      <c r="CP67" s="993"/>
      <c r="CQ67" s="994"/>
      <c r="CR67" s="992"/>
      <c r="CS67" s="993"/>
      <c r="CT67" s="993"/>
      <c r="CU67" s="993"/>
      <c r="CV67" s="994"/>
      <c r="CW67" s="992"/>
      <c r="CX67" s="993"/>
      <c r="CY67" s="993"/>
      <c r="CZ67" s="993"/>
      <c r="DA67" s="994"/>
      <c r="DB67" s="992"/>
      <c r="DC67" s="993"/>
      <c r="DD67" s="993"/>
      <c r="DE67" s="993"/>
      <c r="DF67" s="994"/>
      <c r="DG67" s="992"/>
      <c r="DH67" s="993"/>
      <c r="DI67" s="993"/>
      <c r="DJ67" s="993"/>
      <c r="DK67" s="994"/>
      <c r="DL67" s="992"/>
      <c r="DM67" s="993"/>
      <c r="DN67" s="993"/>
      <c r="DO67" s="993"/>
      <c r="DP67" s="994"/>
      <c r="DQ67" s="992"/>
      <c r="DR67" s="993"/>
      <c r="DS67" s="993"/>
      <c r="DT67" s="993"/>
      <c r="DU67" s="994"/>
      <c r="DV67" s="981"/>
      <c r="DW67" s="982"/>
      <c r="DX67" s="982"/>
      <c r="DY67" s="982"/>
      <c r="DZ67" s="983"/>
      <c r="EA67" s="230"/>
    </row>
    <row r="68" spans="1:131" ht="26.25" customHeight="1" thickTop="1" x14ac:dyDescent="0.15">
      <c r="A68" s="236">
        <v>1</v>
      </c>
      <c r="B68" s="1021" t="s">
        <v>582</v>
      </c>
      <c r="C68" s="1022"/>
      <c r="D68" s="1022"/>
      <c r="E68" s="1022"/>
      <c r="F68" s="1022"/>
      <c r="G68" s="1022"/>
      <c r="H68" s="1022"/>
      <c r="I68" s="1022"/>
      <c r="J68" s="1022"/>
      <c r="K68" s="1022"/>
      <c r="L68" s="1022"/>
      <c r="M68" s="1022"/>
      <c r="N68" s="1022"/>
      <c r="O68" s="1022"/>
      <c r="P68" s="1023"/>
      <c r="Q68" s="1024">
        <v>3454</v>
      </c>
      <c r="R68" s="1018"/>
      <c r="S68" s="1018"/>
      <c r="T68" s="1018"/>
      <c r="U68" s="1018"/>
      <c r="V68" s="1018">
        <v>3112</v>
      </c>
      <c r="W68" s="1018"/>
      <c r="X68" s="1018"/>
      <c r="Y68" s="1018"/>
      <c r="Z68" s="1018"/>
      <c r="AA68" s="1018">
        <v>342</v>
      </c>
      <c r="AB68" s="1018"/>
      <c r="AC68" s="1018"/>
      <c r="AD68" s="1018"/>
      <c r="AE68" s="1018"/>
      <c r="AF68" s="1018">
        <v>342</v>
      </c>
      <c r="AG68" s="1018"/>
      <c r="AH68" s="1018"/>
      <c r="AI68" s="1018"/>
      <c r="AJ68" s="1018"/>
      <c r="AK68" s="1018">
        <v>58</v>
      </c>
      <c r="AL68" s="1018"/>
      <c r="AM68" s="1018"/>
      <c r="AN68" s="1018"/>
      <c r="AO68" s="1018"/>
      <c r="AP68" s="1018" t="s">
        <v>594</v>
      </c>
      <c r="AQ68" s="1018"/>
      <c r="AR68" s="1018"/>
      <c r="AS68" s="1018"/>
      <c r="AT68" s="1018"/>
      <c r="AU68" s="1018" t="s">
        <v>594</v>
      </c>
      <c r="AV68" s="1018"/>
      <c r="AW68" s="1018"/>
      <c r="AX68" s="1018"/>
      <c r="AY68" s="1018"/>
      <c r="AZ68" s="1019"/>
      <c r="BA68" s="1019"/>
      <c r="BB68" s="1019"/>
      <c r="BC68" s="1019"/>
      <c r="BD68" s="1020"/>
      <c r="BE68" s="241"/>
      <c r="BF68" s="241"/>
      <c r="BG68" s="241"/>
      <c r="BH68" s="241"/>
      <c r="BI68" s="241"/>
      <c r="BJ68" s="241"/>
      <c r="BK68" s="241"/>
      <c r="BL68" s="241"/>
      <c r="BM68" s="241"/>
      <c r="BN68" s="241"/>
      <c r="BO68" s="241"/>
      <c r="BP68" s="241"/>
      <c r="BQ68" s="238">
        <v>62</v>
      </c>
      <c r="BR68" s="243"/>
      <c r="BS68" s="981"/>
      <c r="BT68" s="982"/>
      <c r="BU68" s="982"/>
      <c r="BV68" s="982"/>
      <c r="BW68" s="982"/>
      <c r="BX68" s="982"/>
      <c r="BY68" s="982"/>
      <c r="BZ68" s="982"/>
      <c r="CA68" s="982"/>
      <c r="CB68" s="982"/>
      <c r="CC68" s="982"/>
      <c r="CD68" s="982"/>
      <c r="CE68" s="982"/>
      <c r="CF68" s="982"/>
      <c r="CG68" s="991"/>
      <c r="CH68" s="992"/>
      <c r="CI68" s="993"/>
      <c r="CJ68" s="993"/>
      <c r="CK68" s="993"/>
      <c r="CL68" s="994"/>
      <c r="CM68" s="992"/>
      <c r="CN68" s="993"/>
      <c r="CO68" s="993"/>
      <c r="CP68" s="993"/>
      <c r="CQ68" s="994"/>
      <c r="CR68" s="992"/>
      <c r="CS68" s="993"/>
      <c r="CT68" s="993"/>
      <c r="CU68" s="993"/>
      <c r="CV68" s="994"/>
      <c r="CW68" s="992"/>
      <c r="CX68" s="993"/>
      <c r="CY68" s="993"/>
      <c r="CZ68" s="993"/>
      <c r="DA68" s="994"/>
      <c r="DB68" s="992"/>
      <c r="DC68" s="993"/>
      <c r="DD68" s="993"/>
      <c r="DE68" s="993"/>
      <c r="DF68" s="994"/>
      <c r="DG68" s="992"/>
      <c r="DH68" s="993"/>
      <c r="DI68" s="993"/>
      <c r="DJ68" s="993"/>
      <c r="DK68" s="994"/>
      <c r="DL68" s="992"/>
      <c r="DM68" s="993"/>
      <c r="DN68" s="993"/>
      <c r="DO68" s="993"/>
      <c r="DP68" s="994"/>
      <c r="DQ68" s="992"/>
      <c r="DR68" s="993"/>
      <c r="DS68" s="993"/>
      <c r="DT68" s="993"/>
      <c r="DU68" s="994"/>
      <c r="DV68" s="981"/>
      <c r="DW68" s="982"/>
      <c r="DX68" s="982"/>
      <c r="DY68" s="982"/>
      <c r="DZ68" s="983"/>
      <c r="EA68" s="230"/>
    </row>
    <row r="69" spans="1:131" ht="26.25" customHeight="1" x14ac:dyDescent="0.15">
      <c r="A69" s="238">
        <v>2</v>
      </c>
      <c r="B69" s="1010" t="s">
        <v>583</v>
      </c>
      <c r="C69" s="1011"/>
      <c r="D69" s="1011"/>
      <c r="E69" s="1011"/>
      <c r="F69" s="1011"/>
      <c r="G69" s="1011"/>
      <c r="H69" s="1011"/>
      <c r="I69" s="1011"/>
      <c r="J69" s="1011"/>
      <c r="K69" s="1011"/>
      <c r="L69" s="1011"/>
      <c r="M69" s="1011"/>
      <c r="N69" s="1011"/>
      <c r="O69" s="1011"/>
      <c r="P69" s="1012"/>
      <c r="Q69" s="1013">
        <v>4658</v>
      </c>
      <c r="R69" s="1007"/>
      <c r="S69" s="1007"/>
      <c r="T69" s="1007"/>
      <c r="U69" s="1007"/>
      <c r="V69" s="1007">
        <v>4596</v>
      </c>
      <c r="W69" s="1007"/>
      <c r="X69" s="1007"/>
      <c r="Y69" s="1007"/>
      <c r="Z69" s="1007"/>
      <c r="AA69" s="1007">
        <v>62</v>
      </c>
      <c r="AB69" s="1007"/>
      <c r="AC69" s="1007"/>
      <c r="AD69" s="1007"/>
      <c r="AE69" s="1007"/>
      <c r="AF69" s="1007">
        <v>62</v>
      </c>
      <c r="AG69" s="1007"/>
      <c r="AH69" s="1007"/>
      <c r="AI69" s="1007"/>
      <c r="AJ69" s="1007"/>
      <c r="AK69" s="1007">
        <v>143</v>
      </c>
      <c r="AL69" s="1007"/>
      <c r="AM69" s="1007"/>
      <c r="AN69" s="1007"/>
      <c r="AO69" s="1007"/>
      <c r="AP69" s="1007">
        <v>2672</v>
      </c>
      <c r="AQ69" s="1007"/>
      <c r="AR69" s="1007"/>
      <c r="AS69" s="1007"/>
      <c r="AT69" s="1007"/>
      <c r="AU69" s="1007">
        <v>539</v>
      </c>
      <c r="AV69" s="1007"/>
      <c r="AW69" s="1007"/>
      <c r="AX69" s="1007"/>
      <c r="AY69" s="1007"/>
      <c r="AZ69" s="1008"/>
      <c r="BA69" s="1008"/>
      <c r="BB69" s="1008"/>
      <c r="BC69" s="1008"/>
      <c r="BD69" s="1009"/>
      <c r="BE69" s="241"/>
      <c r="BF69" s="241"/>
      <c r="BG69" s="241"/>
      <c r="BH69" s="241"/>
      <c r="BI69" s="241"/>
      <c r="BJ69" s="241"/>
      <c r="BK69" s="241"/>
      <c r="BL69" s="241"/>
      <c r="BM69" s="241"/>
      <c r="BN69" s="241"/>
      <c r="BO69" s="241"/>
      <c r="BP69" s="241"/>
      <c r="BQ69" s="238">
        <v>63</v>
      </c>
      <c r="BR69" s="243"/>
      <c r="BS69" s="981"/>
      <c r="BT69" s="982"/>
      <c r="BU69" s="982"/>
      <c r="BV69" s="982"/>
      <c r="BW69" s="982"/>
      <c r="BX69" s="982"/>
      <c r="BY69" s="982"/>
      <c r="BZ69" s="982"/>
      <c r="CA69" s="982"/>
      <c r="CB69" s="982"/>
      <c r="CC69" s="982"/>
      <c r="CD69" s="982"/>
      <c r="CE69" s="982"/>
      <c r="CF69" s="982"/>
      <c r="CG69" s="991"/>
      <c r="CH69" s="992"/>
      <c r="CI69" s="993"/>
      <c r="CJ69" s="993"/>
      <c r="CK69" s="993"/>
      <c r="CL69" s="994"/>
      <c r="CM69" s="992"/>
      <c r="CN69" s="993"/>
      <c r="CO69" s="993"/>
      <c r="CP69" s="993"/>
      <c r="CQ69" s="994"/>
      <c r="CR69" s="992"/>
      <c r="CS69" s="993"/>
      <c r="CT69" s="993"/>
      <c r="CU69" s="993"/>
      <c r="CV69" s="994"/>
      <c r="CW69" s="992"/>
      <c r="CX69" s="993"/>
      <c r="CY69" s="993"/>
      <c r="CZ69" s="993"/>
      <c r="DA69" s="994"/>
      <c r="DB69" s="992"/>
      <c r="DC69" s="993"/>
      <c r="DD69" s="993"/>
      <c r="DE69" s="993"/>
      <c r="DF69" s="994"/>
      <c r="DG69" s="992"/>
      <c r="DH69" s="993"/>
      <c r="DI69" s="993"/>
      <c r="DJ69" s="993"/>
      <c r="DK69" s="994"/>
      <c r="DL69" s="992"/>
      <c r="DM69" s="993"/>
      <c r="DN69" s="993"/>
      <c r="DO69" s="993"/>
      <c r="DP69" s="994"/>
      <c r="DQ69" s="992"/>
      <c r="DR69" s="993"/>
      <c r="DS69" s="993"/>
      <c r="DT69" s="993"/>
      <c r="DU69" s="994"/>
      <c r="DV69" s="981"/>
      <c r="DW69" s="982"/>
      <c r="DX69" s="982"/>
      <c r="DY69" s="982"/>
      <c r="DZ69" s="983"/>
      <c r="EA69" s="230"/>
    </row>
    <row r="70" spans="1:131" ht="26.25" customHeight="1" x14ac:dyDescent="0.15">
      <c r="A70" s="238">
        <v>3</v>
      </c>
      <c r="B70" s="1010" t="s">
        <v>584</v>
      </c>
      <c r="C70" s="1011"/>
      <c r="D70" s="1011"/>
      <c r="E70" s="1011"/>
      <c r="F70" s="1011"/>
      <c r="G70" s="1011"/>
      <c r="H70" s="1011"/>
      <c r="I70" s="1011"/>
      <c r="J70" s="1011"/>
      <c r="K70" s="1011"/>
      <c r="L70" s="1011"/>
      <c r="M70" s="1011"/>
      <c r="N70" s="1011"/>
      <c r="O70" s="1011"/>
      <c r="P70" s="1012"/>
      <c r="Q70" s="1013">
        <v>78</v>
      </c>
      <c r="R70" s="1007"/>
      <c r="S70" s="1007"/>
      <c r="T70" s="1007"/>
      <c r="U70" s="1007"/>
      <c r="V70" s="1007">
        <v>72</v>
      </c>
      <c r="W70" s="1007"/>
      <c r="X70" s="1007"/>
      <c r="Y70" s="1007"/>
      <c r="Z70" s="1007"/>
      <c r="AA70" s="1007">
        <v>7</v>
      </c>
      <c r="AB70" s="1007"/>
      <c r="AC70" s="1007"/>
      <c r="AD70" s="1007"/>
      <c r="AE70" s="1007"/>
      <c r="AF70" s="1007">
        <v>7</v>
      </c>
      <c r="AG70" s="1007"/>
      <c r="AH70" s="1007"/>
      <c r="AI70" s="1007"/>
      <c r="AJ70" s="1007"/>
      <c r="AK70" s="1007" t="s">
        <v>594</v>
      </c>
      <c r="AL70" s="1007"/>
      <c r="AM70" s="1007"/>
      <c r="AN70" s="1007"/>
      <c r="AO70" s="1007"/>
      <c r="AP70" s="1007" t="s">
        <v>594</v>
      </c>
      <c r="AQ70" s="1007"/>
      <c r="AR70" s="1007"/>
      <c r="AS70" s="1007"/>
      <c r="AT70" s="1007"/>
      <c r="AU70" s="1007" t="s">
        <v>594</v>
      </c>
      <c r="AV70" s="1007"/>
      <c r="AW70" s="1007"/>
      <c r="AX70" s="1007"/>
      <c r="AY70" s="1007"/>
      <c r="AZ70" s="1008"/>
      <c r="BA70" s="1008"/>
      <c r="BB70" s="1008"/>
      <c r="BC70" s="1008"/>
      <c r="BD70" s="1009"/>
      <c r="BE70" s="241"/>
      <c r="BF70" s="241"/>
      <c r="BG70" s="241"/>
      <c r="BH70" s="241"/>
      <c r="BI70" s="241"/>
      <c r="BJ70" s="241"/>
      <c r="BK70" s="241"/>
      <c r="BL70" s="241"/>
      <c r="BM70" s="241"/>
      <c r="BN70" s="241"/>
      <c r="BO70" s="241"/>
      <c r="BP70" s="241"/>
      <c r="BQ70" s="238">
        <v>64</v>
      </c>
      <c r="BR70" s="243"/>
      <c r="BS70" s="981"/>
      <c r="BT70" s="982"/>
      <c r="BU70" s="982"/>
      <c r="BV70" s="982"/>
      <c r="BW70" s="982"/>
      <c r="BX70" s="982"/>
      <c r="BY70" s="982"/>
      <c r="BZ70" s="982"/>
      <c r="CA70" s="982"/>
      <c r="CB70" s="982"/>
      <c r="CC70" s="982"/>
      <c r="CD70" s="982"/>
      <c r="CE70" s="982"/>
      <c r="CF70" s="982"/>
      <c r="CG70" s="991"/>
      <c r="CH70" s="992"/>
      <c r="CI70" s="993"/>
      <c r="CJ70" s="993"/>
      <c r="CK70" s="993"/>
      <c r="CL70" s="994"/>
      <c r="CM70" s="992"/>
      <c r="CN70" s="993"/>
      <c r="CO70" s="993"/>
      <c r="CP70" s="993"/>
      <c r="CQ70" s="994"/>
      <c r="CR70" s="992"/>
      <c r="CS70" s="993"/>
      <c r="CT70" s="993"/>
      <c r="CU70" s="993"/>
      <c r="CV70" s="994"/>
      <c r="CW70" s="992"/>
      <c r="CX70" s="993"/>
      <c r="CY70" s="993"/>
      <c r="CZ70" s="993"/>
      <c r="DA70" s="994"/>
      <c r="DB70" s="992"/>
      <c r="DC70" s="993"/>
      <c r="DD70" s="993"/>
      <c r="DE70" s="993"/>
      <c r="DF70" s="994"/>
      <c r="DG70" s="992"/>
      <c r="DH70" s="993"/>
      <c r="DI70" s="993"/>
      <c r="DJ70" s="993"/>
      <c r="DK70" s="994"/>
      <c r="DL70" s="992"/>
      <c r="DM70" s="993"/>
      <c r="DN70" s="993"/>
      <c r="DO70" s="993"/>
      <c r="DP70" s="994"/>
      <c r="DQ70" s="992"/>
      <c r="DR70" s="993"/>
      <c r="DS70" s="993"/>
      <c r="DT70" s="993"/>
      <c r="DU70" s="994"/>
      <c r="DV70" s="981"/>
      <c r="DW70" s="982"/>
      <c r="DX70" s="982"/>
      <c r="DY70" s="982"/>
      <c r="DZ70" s="983"/>
      <c r="EA70" s="230"/>
    </row>
    <row r="71" spans="1:131" ht="26.25" customHeight="1" x14ac:dyDescent="0.15">
      <c r="A71" s="238">
        <v>4</v>
      </c>
      <c r="B71" s="1010" t="s">
        <v>595</v>
      </c>
      <c r="C71" s="1011"/>
      <c r="D71" s="1011"/>
      <c r="E71" s="1011"/>
      <c r="F71" s="1011"/>
      <c r="G71" s="1011"/>
      <c r="H71" s="1011"/>
      <c r="I71" s="1011"/>
      <c r="J71" s="1011"/>
      <c r="K71" s="1011"/>
      <c r="L71" s="1011"/>
      <c r="M71" s="1011"/>
      <c r="N71" s="1011"/>
      <c r="O71" s="1011"/>
      <c r="P71" s="1012"/>
      <c r="Q71" s="1013">
        <v>176</v>
      </c>
      <c r="R71" s="1007"/>
      <c r="S71" s="1007"/>
      <c r="T71" s="1007"/>
      <c r="U71" s="1007"/>
      <c r="V71" s="1007">
        <v>163</v>
      </c>
      <c r="W71" s="1007"/>
      <c r="X71" s="1007"/>
      <c r="Y71" s="1007"/>
      <c r="Z71" s="1007"/>
      <c r="AA71" s="1007">
        <v>13</v>
      </c>
      <c r="AB71" s="1007"/>
      <c r="AC71" s="1007"/>
      <c r="AD71" s="1007"/>
      <c r="AE71" s="1007"/>
      <c r="AF71" s="1007">
        <v>13</v>
      </c>
      <c r="AG71" s="1007"/>
      <c r="AH71" s="1007"/>
      <c r="AI71" s="1007"/>
      <c r="AJ71" s="1007"/>
      <c r="AK71" s="1007" t="s">
        <v>594</v>
      </c>
      <c r="AL71" s="1007"/>
      <c r="AM71" s="1007"/>
      <c r="AN71" s="1007"/>
      <c r="AO71" s="1007"/>
      <c r="AP71" s="1007" t="s">
        <v>594</v>
      </c>
      <c r="AQ71" s="1007"/>
      <c r="AR71" s="1007"/>
      <c r="AS71" s="1007"/>
      <c r="AT71" s="1007"/>
      <c r="AU71" s="1007" t="s">
        <v>594</v>
      </c>
      <c r="AV71" s="1007"/>
      <c r="AW71" s="1007"/>
      <c r="AX71" s="1007"/>
      <c r="AY71" s="1007"/>
      <c r="AZ71" s="1008"/>
      <c r="BA71" s="1008"/>
      <c r="BB71" s="1008"/>
      <c r="BC71" s="1008"/>
      <c r="BD71" s="1009"/>
      <c r="BE71" s="241"/>
      <c r="BF71" s="241"/>
      <c r="BG71" s="241"/>
      <c r="BH71" s="241"/>
      <c r="BI71" s="241"/>
      <c r="BJ71" s="241"/>
      <c r="BK71" s="241"/>
      <c r="BL71" s="241"/>
      <c r="BM71" s="241"/>
      <c r="BN71" s="241"/>
      <c r="BO71" s="241"/>
      <c r="BP71" s="241"/>
      <c r="BQ71" s="238">
        <v>65</v>
      </c>
      <c r="BR71" s="243"/>
      <c r="BS71" s="981"/>
      <c r="BT71" s="982"/>
      <c r="BU71" s="982"/>
      <c r="BV71" s="982"/>
      <c r="BW71" s="982"/>
      <c r="BX71" s="982"/>
      <c r="BY71" s="982"/>
      <c r="BZ71" s="982"/>
      <c r="CA71" s="982"/>
      <c r="CB71" s="982"/>
      <c r="CC71" s="982"/>
      <c r="CD71" s="982"/>
      <c r="CE71" s="982"/>
      <c r="CF71" s="982"/>
      <c r="CG71" s="991"/>
      <c r="CH71" s="992"/>
      <c r="CI71" s="993"/>
      <c r="CJ71" s="993"/>
      <c r="CK71" s="993"/>
      <c r="CL71" s="994"/>
      <c r="CM71" s="992"/>
      <c r="CN71" s="993"/>
      <c r="CO71" s="993"/>
      <c r="CP71" s="993"/>
      <c r="CQ71" s="994"/>
      <c r="CR71" s="992"/>
      <c r="CS71" s="993"/>
      <c r="CT71" s="993"/>
      <c r="CU71" s="993"/>
      <c r="CV71" s="994"/>
      <c r="CW71" s="992"/>
      <c r="CX71" s="993"/>
      <c r="CY71" s="993"/>
      <c r="CZ71" s="993"/>
      <c r="DA71" s="994"/>
      <c r="DB71" s="992"/>
      <c r="DC71" s="993"/>
      <c r="DD71" s="993"/>
      <c r="DE71" s="993"/>
      <c r="DF71" s="994"/>
      <c r="DG71" s="992"/>
      <c r="DH71" s="993"/>
      <c r="DI71" s="993"/>
      <c r="DJ71" s="993"/>
      <c r="DK71" s="994"/>
      <c r="DL71" s="992"/>
      <c r="DM71" s="993"/>
      <c r="DN71" s="993"/>
      <c r="DO71" s="993"/>
      <c r="DP71" s="994"/>
      <c r="DQ71" s="992"/>
      <c r="DR71" s="993"/>
      <c r="DS71" s="993"/>
      <c r="DT71" s="993"/>
      <c r="DU71" s="994"/>
      <c r="DV71" s="981"/>
      <c r="DW71" s="982"/>
      <c r="DX71" s="982"/>
      <c r="DY71" s="982"/>
      <c r="DZ71" s="983"/>
      <c r="EA71" s="230"/>
    </row>
    <row r="72" spans="1:131" ht="26.25" customHeight="1" x14ac:dyDescent="0.15">
      <c r="A72" s="238">
        <v>5</v>
      </c>
      <c r="B72" s="1010" t="s">
        <v>596</v>
      </c>
      <c r="C72" s="1011"/>
      <c r="D72" s="1011"/>
      <c r="E72" s="1011"/>
      <c r="F72" s="1011"/>
      <c r="G72" s="1011"/>
      <c r="H72" s="1011"/>
      <c r="I72" s="1011"/>
      <c r="J72" s="1011"/>
      <c r="K72" s="1011"/>
      <c r="L72" s="1011"/>
      <c r="M72" s="1011"/>
      <c r="N72" s="1011"/>
      <c r="O72" s="1011"/>
      <c r="P72" s="1012"/>
      <c r="Q72" s="1013">
        <v>179905</v>
      </c>
      <c r="R72" s="1007"/>
      <c r="S72" s="1007"/>
      <c r="T72" s="1007"/>
      <c r="U72" s="1007"/>
      <c r="V72" s="1007">
        <v>174862</v>
      </c>
      <c r="W72" s="1007"/>
      <c r="X72" s="1007"/>
      <c r="Y72" s="1007"/>
      <c r="Z72" s="1007"/>
      <c r="AA72" s="1007">
        <v>5043</v>
      </c>
      <c r="AB72" s="1007"/>
      <c r="AC72" s="1007"/>
      <c r="AD72" s="1007"/>
      <c r="AE72" s="1007"/>
      <c r="AF72" s="1007">
        <v>5043</v>
      </c>
      <c r="AG72" s="1007"/>
      <c r="AH72" s="1007"/>
      <c r="AI72" s="1007"/>
      <c r="AJ72" s="1007"/>
      <c r="AK72" s="1007">
        <v>1191</v>
      </c>
      <c r="AL72" s="1007"/>
      <c r="AM72" s="1007"/>
      <c r="AN72" s="1007"/>
      <c r="AO72" s="1007"/>
      <c r="AP72" s="1007" t="s">
        <v>594</v>
      </c>
      <c r="AQ72" s="1007"/>
      <c r="AR72" s="1007"/>
      <c r="AS72" s="1007"/>
      <c r="AT72" s="1007"/>
      <c r="AU72" s="1007" t="s">
        <v>594</v>
      </c>
      <c r="AV72" s="1007"/>
      <c r="AW72" s="1007"/>
      <c r="AX72" s="1007"/>
      <c r="AY72" s="1007"/>
      <c r="AZ72" s="1008"/>
      <c r="BA72" s="1008"/>
      <c r="BB72" s="1008"/>
      <c r="BC72" s="1008"/>
      <c r="BD72" s="1009"/>
      <c r="BE72" s="241"/>
      <c r="BF72" s="241"/>
      <c r="BG72" s="241"/>
      <c r="BH72" s="241"/>
      <c r="BI72" s="241"/>
      <c r="BJ72" s="241"/>
      <c r="BK72" s="241"/>
      <c r="BL72" s="241"/>
      <c r="BM72" s="241"/>
      <c r="BN72" s="241"/>
      <c r="BO72" s="241"/>
      <c r="BP72" s="241"/>
      <c r="BQ72" s="238">
        <v>66</v>
      </c>
      <c r="BR72" s="243"/>
      <c r="BS72" s="981"/>
      <c r="BT72" s="982"/>
      <c r="BU72" s="982"/>
      <c r="BV72" s="982"/>
      <c r="BW72" s="982"/>
      <c r="BX72" s="982"/>
      <c r="BY72" s="982"/>
      <c r="BZ72" s="982"/>
      <c r="CA72" s="982"/>
      <c r="CB72" s="982"/>
      <c r="CC72" s="982"/>
      <c r="CD72" s="982"/>
      <c r="CE72" s="982"/>
      <c r="CF72" s="982"/>
      <c r="CG72" s="991"/>
      <c r="CH72" s="992"/>
      <c r="CI72" s="993"/>
      <c r="CJ72" s="993"/>
      <c r="CK72" s="993"/>
      <c r="CL72" s="994"/>
      <c r="CM72" s="992"/>
      <c r="CN72" s="993"/>
      <c r="CO72" s="993"/>
      <c r="CP72" s="993"/>
      <c r="CQ72" s="994"/>
      <c r="CR72" s="992"/>
      <c r="CS72" s="993"/>
      <c r="CT72" s="993"/>
      <c r="CU72" s="993"/>
      <c r="CV72" s="994"/>
      <c r="CW72" s="992"/>
      <c r="CX72" s="993"/>
      <c r="CY72" s="993"/>
      <c r="CZ72" s="993"/>
      <c r="DA72" s="994"/>
      <c r="DB72" s="992"/>
      <c r="DC72" s="993"/>
      <c r="DD72" s="993"/>
      <c r="DE72" s="993"/>
      <c r="DF72" s="994"/>
      <c r="DG72" s="992"/>
      <c r="DH72" s="993"/>
      <c r="DI72" s="993"/>
      <c r="DJ72" s="993"/>
      <c r="DK72" s="994"/>
      <c r="DL72" s="992"/>
      <c r="DM72" s="993"/>
      <c r="DN72" s="993"/>
      <c r="DO72" s="993"/>
      <c r="DP72" s="994"/>
      <c r="DQ72" s="992"/>
      <c r="DR72" s="993"/>
      <c r="DS72" s="993"/>
      <c r="DT72" s="993"/>
      <c r="DU72" s="994"/>
      <c r="DV72" s="981"/>
      <c r="DW72" s="982"/>
      <c r="DX72" s="982"/>
      <c r="DY72" s="982"/>
      <c r="DZ72" s="983"/>
      <c r="EA72" s="230"/>
    </row>
    <row r="73" spans="1:131" ht="26.25" customHeight="1" x14ac:dyDescent="0.15">
      <c r="A73" s="238">
        <v>6</v>
      </c>
      <c r="B73" s="1010" t="s">
        <v>585</v>
      </c>
      <c r="C73" s="1011"/>
      <c r="D73" s="1011"/>
      <c r="E73" s="1011"/>
      <c r="F73" s="1011"/>
      <c r="G73" s="1011"/>
      <c r="H73" s="1011"/>
      <c r="I73" s="1011"/>
      <c r="J73" s="1011"/>
      <c r="K73" s="1011"/>
      <c r="L73" s="1011"/>
      <c r="M73" s="1011"/>
      <c r="N73" s="1011"/>
      <c r="O73" s="1011"/>
      <c r="P73" s="1012"/>
      <c r="Q73" s="1013">
        <v>269</v>
      </c>
      <c r="R73" s="1007"/>
      <c r="S73" s="1007"/>
      <c r="T73" s="1007"/>
      <c r="U73" s="1007"/>
      <c r="V73" s="1007">
        <v>269</v>
      </c>
      <c r="W73" s="1007"/>
      <c r="X73" s="1007"/>
      <c r="Y73" s="1007"/>
      <c r="Z73" s="1007"/>
      <c r="AA73" s="1007">
        <v>0</v>
      </c>
      <c r="AB73" s="1007"/>
      <c r="AC73" s="1007"/>
      <c r="AD73" s="1007"/>
      <c r="AE73" s="1007"/>
      <c r="AF73" s="1007">
        <v>0</v>
      </c>
      <c r="AG73" s="1007"/>
      <c r="AH73" s="1007"/>
      <c r="AI73" s="1007"/>
      <c r="AJ73" s="1007"/>
      <c r="AK73" s="1007" t="s">
        <v>594</v>
      </c>
      <c r="AL73" s="1007"/>
      <c r="AM73" s="1007"/>
      <c r="AN73" s="1007"/>
      <c r="AO73" s="1007"/>
      <c r="AP73" s="1007" t="s">
        <v>594</v>
      </c>
      <c r="AQ73" s="1007"/>
      <c r="AR73" s="1007"/>
      <c r="AS73" s="1007"/>
      <c r="AT73" s="1007"/>
      <c r="AU73" s="1007" t="s">
        <v>594</v>
      </c>
      <c r="AV73" s="1007"/>
      <c r="AW73" s="1007"/>
      <c r="AX73" s="1007"/>
      <c r="AY73" s="1007"/>
      <c r="AZ73" s="1008"/>
      <c r="BA73" s="1008"/>
      <c r="BB73" s="1008"/>
      <c r="BC73" s="1008"/>
      <c r="BD73" s="1009"/>
      <c r="BE73" s="241"/>
      <c r="BF73" s="241"/>
      <c r="BG73" s="241"/>
      <c r="BH73" s="241"/>
      <c r="BI73" s="241"/>
      <c r="BJ73" s="241"/>
      <c r="BK73" s="241"/>
      <c r="BL73" s="241"/>
      <c r="BM73" s="241"/>
      <c r="BN73" s="241"/>
      <c r="BO73" s="241"/>
      <c r="BP73" s="241"/>
      <c r="BQ73" s="238">
        <v>67</v>
      </c>
      <c r="BR73" s="243"/>
      <c r="BS73" s="981"/>
      <c r="BT73" s="982"/>
      <c r="BU73" s="982"/>
      <c r="BV73" s="982"/>
      <c r="BW73" s="982"/>
      <c r="BX73" s="982"/>
      <c r="BY73" s="982"/>
      <c r="BZ73" s="982"/>
      <c r="CA73" s="982"/>
      <c r="CB73" s="982"/>
      <c r="CC73" s="982"/>
      <c r="CD73" s="982"/>
      <c r="CE73" s="982"/>
      <c r="CF73" s="982"/>
      <c r="CG73" s="991"/>
      <c r="CH73" s="992"/>
      <c r="CI73" s="993"/>
      <c r="CJ73" s="993"/>
      <c r="CK73" s="993"/>
      <c r="CL73" s="994"/>
      <c r="CM73" s="992"/>
      <c r="CN73" s="993"/>
      <c r="CO73" s="993"/>
      <c r="CP73" s="993"/>
      <c r="CQ73" s="994"/>
      <c r="CR73" s="992"/>
      <c r="CS73" s="993"/>
      <c r="CT73" s="993"/>
      <c r="CU73" s="993"/>
      <c r="CV73" s="994"/>
      <c r="CW73" s="992"/>
      <c r="CX73" s="993"/>
      <c r="CY73" s="993"/>
      <c r="CZ73" s="993"/>
      <c r="DA73" s="994"/>
      <c r="DB73" s="992"/>
      <c r="DC73" s="993"/>
      <c r="DD73" s="993"/>
      <c r="DE73" s="993"/>
      <c r="DF73" s="994"/>
      <c r="DG73" s="992"/>
      <c r="DH73" s="993"/>
      <c r="DI73" s="993"/>
      <c r="DJ73" s="993"/>
      <c r="DK73" s="994"/>
      <c r="DL73" s="992"/>
      <c r="DM73" s="993"/>
      <c r="DN73" s="993"/>
      <c r="DO73" s="993"/>
      <c r="DP73" s="994"/>
      <c r="DQ73" s="992"/>
      <c r="DR73" s="993"/>
      <c r="DS73" s="993"/>
      <c r="DT73" s="993"/>
      <c r="DU73" s="994"/>
      <c r="DV73" s="981"/>
      <c r="DW73" s="982"/>
      <c r="DX73" s="982"/>
      <c r="DY73" s="982"/>
      <c r="DZ73" s="983"/>
      <c r="EA73" s="230"/>
    </row>
    <row r="74" spans="1:131" ht="26.25" customHeight="1" x14ac:dyDescent="0.15">
      <c r="A74" s="238">
        <v>7</v>
      </c>
      <c r="B74" s="1010"/>
      <c r="C74" s="1011"/>
      <c r="D74" s="1011"/>
      <c r="E74" s="1011"/>
      <c r="F74" s="1011"/>
      <c r="G74" s="1011"/>
      <c r="H74" s="1011"/>
      <c r="I74" s="1011"/>
      <c r="J74" s="1011"/>
      <c r="K74" s="1011"/>
      <c r="L74" s="1011"/>
      <c r="M74" s="1011"/>
      <c r="N74" s="1011"/>
      <c r="O74" s="1011"/>
      <c r="P74" s="1012"/>
      <c r="Q74" s="1013"/>
      <c r="R74" s="1007"/>
      <c r="S74" s="1007"/>
      <c r="T74" s="1007"/>
      <c r="U74" s="1007"/>
      <c r="V74" s="1007"/>
      <c r="W74" s="1007"/>
      <c r="X74" s="1007"/>
      <c r="Y74" s="1007"/>
      <c r="Z74" s="1007"/>
      <c r="AA74" s="1007"/>
      <c r="AB74" s="1007"/>
      <c r="AC74" s="1007"/>
      <c r="AD74" s="1007"/>
      <c r="AE74" s="1007"/>
      <c r="AF74" s="1007"/>
      <c r="AG74" s="1007"/>
      <c r="AH74" s="1007"/>
      <c r="AI74" s="1007"/>
      <c r="AJ74" s="1007"/>
      <c r="AK74" s="1007"/>
      <c r="AL74" s="1007"/>
      <c r="AM74" s="1007"/>
      <c r="AN74" s="1007"/>
      <c r="AO74" s="1007"/>
      <c r="AP74" s="1007"/>
      <c r="AQ74" s="1007"/>
      <c r="AR74" s="1007"/>
      <c r="AS74" s="1007"/>
      <c r="AT74" s="1007"/>
      <c r="AU74" s="1007"/>
      <c r="AV74" s="1007"/>
      <c r="AW74" s="1007"/>
      <c r="AX74" s="1007"/>
      <c r="AY74" s="1007"/>
      <c r="AZ74" s="1008"/>
      <c r="BA74" s="1008"/>
      <c r="BB74" s="1008"/>
      <c r="BC74" s="1008"/>
      <c r="BD74" s="1009"/>
      <c r="BE74" s="241"/>
      <c r="BF74" s="241"/>
      <c r="BG74" s="241"/>
      <c r="BH74" s="241"/>
      <c r="BI74" s="241"/>
      <c r="BJ74" s="241"/>
      <c r="BK74" s="241"/>
      <c r="BL74" s="241"/>
      <c r="BM74" s="241"/>
      <c r="BN74" s="241"/>
      <c r="BO74" s="241"/>
      <c r="BP74" s="241"/>
      <c r="BQ74" s="238">
        <v>68</v>
      </c>
      <c r="BR74" s="243"/>
      <c r="BS74" s="981"/>
      <c r="BT74" s="982"/>
      <c r="BU74" s="982"/>
      <c r="BV74" s="982"/>
      <c r="BW74" s="982"/>
      <c r="BX74" s="982"/>
      <c r="BY74" s="982"/>
      <c r="BZ74" s="982"/>
      <c r="CA74" s="982"/>
      <c r="CB74" s="982"/>
      <c r="CC74" s="982"/>
      <c r="CD74" s="982"/>
      <c r="CE74" s="982"/>
      <c r="CF74" s="982"/>
      <c r="CG74" s="991"/>
      <c r="CH74" s="992"/>
      <c r="CI74" s="993"/>
      <c r="CJ74" s="993"/>
      <c r="CK74" s="993"/>
      <c r="CL74" s="994"/>
      <c r="CM74" s="992"/>
      <c r="CN74" s="993"/>
      <c r="CO74" s="993"/>
      <c r="CP74" s="993"/>
      <c r="CQ74" s="994"/>
      <c r="CR74" s="992"/>
      <c r="CS74" s="993"/>
      <c r="CT74" s="993"/>
      <c r="CU74" s="993"/>
      <c r="CV74" s="994"/>
      <c r="CW74" s="992"/>
      <c r="CX74" s="993"/>
      <c r="CY74" s="993"/>
      <c r="CZ74" s="993"/>
      <c r="DA74" s="994"/>
      <c r="DB74" s="992"/>
      <c r="DC74" s="993"/>
      <c r="DD74" s="993"/>
      <c r="DE74" s="993"/>
      <c r="DF74" s="994"/>
      <c r="DG74" s="992"/>
      <c r="DH74" s="993"/>
      <c r="DI74" s="993"/>
      <c r="DJ74" s="993"/>
      <c r="DK74" s="994"/>
      <c r="DL74" s="992"/>
      <c r="DM74" s="993"/>
      <c r="DN74" s="993"/>
      <c r="DO74" s="993"/>
      <c r="DP74" s="994"/>
      <c r="DQ74" s="992"/>
      <c r="DR74" s="993"/>
      <c r="DS74" s="993"/>
      <c r="DT74" s="993"/>
      <c r="DU74" s="994"/>
      <c r="DV74" s="981"/>
      <c r="DW74" s="982"/>
      <c r="DX74" s="982"/>
      <c r="DY74" s="982"/>
      <c r="DZ74" s="983"/>
      <c r="EA74" s="230"/>
    </row>
    <row r="75" spans="1:131" ht="26.25" customHeight="1" x14ac:dyDescent="0.15">
      <c r="A75" s="238">
        <v>8</v>
      </c>
      <c r="B75" s="1010"/>
      <c r="C75" s="1011"/>
      <c r="D75" s="1011"/>
      <c r="E75" s="1011"/>
      <c r="F75" s="1011"/>
      <c r="G75" s="1011"/>
      <c r="H75" s="1011"/>
      <c r="I75" s="1011"/>
      <c r="J75" s="1011"/>
      <c r="K75" s="1011"/>
      <c r="L75" s="1011"/>
      <c r="M75" s="1011"/>
      <c r="N75" s="1011"/>
      <c r="O75" s="1011"/>
      <c r="P75" s="1012"/>
      <c r="Q75" s="1014"/>
      <c r="R75" s="1015"/>
      <c r="S75" s="1015"/>
      <c r="T75" s="1015"/>
      <c r="U75" s="1016"/>
      <c r="V75" s="1017"/>
      <c r="W75" s="1015"/>
      <c r="X75" s="1015"/>
      <c r="Y75" s="1015"/>
      <c r="Z75" s="1016"/>
      <c r="AA75" s="1017"/>
      <c r="AB75" s="1015"/>
      <c r="AC75" s="1015"/>
      <c r="AD75" s="1015"/>
      <c r="AE75" s="1016"/>
      <c r="AF75" s="1017"/>
      <c r="AG75" s="1015"/>
      <c r="AH75" s="1015"/>
      <c r="AI75" s="1015"/>
      <c r="AJ75" s="1016"/>
      <c r="AK75" s="1017"/>
      <c r="AL75" s="1015"/>
      <c r="AM75" s="1015"/>
      <c r="AN75" s="1015"/>
      <c r="AO75" s="1016"/>
      <c r="AP75" s="1017"/>
      <c r="AQ75" s="1015"/>
      <c r="AR75" s="1015"/>
      <c r="AS75" s="1015"/>
      <c r="AT75" s="1016"/>
      <c r="AU75" s="1017"/>
      <c r="AV75" s="1015"/>
      <c r="AW75" s="1015"/>
      <c r="AX75" s="1015"/>
      <c r="AY75" s="1016"/>
      <c r="AZ75" s="1008"/>
      <c r="BA75" s="1008"/>
      <c r="BB75" s="1008"/>
      <c r="BC75" s="1008"/>
      <c r="BD75" s="1009"/>
      <c r="BE75" s="241"/>
      <c r="BF75" s="241"/>
      <c r="BG75" s="241"/>
      <c r="BH75" s="241"/>
      <c r="BI75" s="241"/>
      <c r="BJ75" s="241"/>
      <c r="BK75" s="241"/>
      <c r="BL75" s="241"/>
      <c r="BM75" s="241"/>
      <c r="BN75" s="241"/>
      <c r="BO75" s="241"/>
      <c r="BP75" s="241"/>
      <c r="BQ75" s="238">
        <v>69</v>
      </c>
      <c r="BR75" s="243"/>
      <c r="BS75" s="981"/>
      <c r="BT75" s="982"/>
      <c r="BU75" s="982"/>
      <c r="BV75" s="982"/>
      <c r="BW75" s="982"/>
      <c r="BX75" s="982"/>
      <c r="BY75" s="982"/>
      <c r="BZ75" s="982"/>
      <c r="CA75" s="982"/>
      <c r="CB75" s="982"/>
      <c r="CC75" s="982"/>
      <c r="CD75" s="982"/>
      <c r="CE75" s="982"/>
      <c r="CF75" s="982"/>
      <c r="CG75" s="991"/>
      <c r="CH75" s="992"/>
      <c r="CI75" s="993"/>
      <c r="CJ75" s="993"/>
      <c r="CK75" s="993"/>
      <c r="CL75" s="994"/>
      <c r="CM75" s="992"/>
      <c r="CN75" s="993"/>
      <c r="CO75" s="993"/>
      <c r="CP75" s="993"/>
      <c r="CQ75" s="994"/>
      <c r="CR75" s="992"/>
      <c r="CS75" s="993"/>
      <c r="CT75" s="993"/>
      <c r="CU75" s="993"/>
      <c r="CV75" s="994"/>
      <c r="CW75" s="992"/>
      <c r="CX75" s="993"/>
      <c r="CY75" s="993"/>
      <c r="CZ75" s="993"/>
      <c r="DA75" s="994"/>
      <c r="DB75" s="992"/>
      <c r="DC75" s="993"/>
      <c r="DD75" s="993"/>
      <c r="DE75" s="993"/>
      <c r="DF75" s="994"/>
      <c r="DG75" s="992"/>
      <c r="DH75" s="993"/>
      <c r="DI75" s="993"/>
      <c r="DJ75" s="993"/>
      <c r="DK75" s="994"/>
      <c r="DL75" s="992"/>
      <c r="DM75" s="993"/>
      <c r="DN75" s="993"/>
      <c r="DO75" s="993"/>
      <c r="DP75" s="994"/>
      <c r="DQ75" s="992"/>
      <c r="DR75" s="993"/>
      <c r="DS75" s="993"/>
      <c r="DT75" s="993"/>
      <c r="DU75" s="994"/>
      <c r="DV75" s="981"/>
      <c r="DW75" s="982"/>
      <c r="DX75" s="982"/>
      <c r="DY75" s="982"/>
      <c r="DZ75" s="983"/>
      <c r="EA75" s="230"/>
    </row>
    <row r="76" spans="1:131" ht="26.25" customHeight="1" x14ac:dyDescent="0.15">
      <c r="A76" s="238">
        <v>9</v>
      </c>
      <c r="B76" s="1010"/>
      <c r="C76" s="1011"/>
      <c r="D76" s="1011"/>
      <c r="E76" s="1011"/>
      <c r="F76" s="1011"/>
      <c r="G76" s="1011"/>
      <c r="H76" s="1011"/>
      <c r="I76" s="1011"/>
      <c r="J76" s="1011"/>
      <c r="K76" s="1011"/>
      <c r="L76" s="1011"/>
      <c r="M76" s="1011"/>
      <c r="N76" s="1011"/>
      <c r="O76" s="1011"/>
      <c r="P76" s="1012"/>
      <c r="Q76" s="1014"/>
      <c r="R76" s="1015"/>
      <c r="S76" s="1015"/>
      <c r="T76" s="1015"/>
      <c r="U76" s="1016"/>
      <c r="V76" s="1017"/>
      <c r="W76" s="1015"/>
      <c r="X76" s="1015"/>
      <c r="Y76" s="1015"/>
      <c r="Z76" s="1016"/>
      <c r="AA76" s="1017"/>
      <c r="AB76" s="1015"/>
      <c r="AC76" s="1015"/>
      <c r="AD76" s="1015"/>
      <c r="AE76" s="1016"/>
      <c r="AF76" s="1017"/>
      <c r="AG76" s="1015"/>
      <c r="AH76" s="1015"/>
      <c r="AI76" s="1015"/>
      <c r="AJ76" s="1016"/>
      <c r="AK76" s="1017"/>
      <c r="AL76" s="1015"/>
      <c r="AM76" s="1015"/>
      <c r="AN76" s="1015"/>
      <c r="AO76" s="1016"/>
      <c r="AP76" s="1017"/>
      <c r="AQ76" s="1015"/>
      <c r="AR76" s="1015"/>
      <c r="AS76" s="1015"/>
      <c r="AT76" s="1016"/>
      <c r="AU76" s="1017"/>
      <c r="AV76" s="1015"/>
      <c r="AW76" s="1015"/>
      <c r="AX76" s="1015"/>
      <c r="AY76" s="1016"/>
      <c r="AZ76" s="1008"/>
      <c r="BA76" s="1008"/>
      <c r="BB76" s="1008"/>
      <c r="BC76" s="1008"/>
      <c r="BD76" s="1009"/>
      <c r="BE76" s="241"/>
      <c r="BF76" s="241"/>
      <c r="BG76" s="241"/>
      <c r="BH76" s="241"/>
      <c r="BI76" s="241"/>
      <c r="BJ76" s="241"/>
      <c r="BK76" s="241"/>
      <c r="BL76" s="241"/>
      <c r="BM76" s="241"/>
      <c r="BN76" s="241"/>
      <c r="BO76" s="241"/>
      <c r="BP76" s="241"/>
      <c r="BQ76" s="238">
        <v>70</v>
      </c>
      <c r="BR76" s="243"/>
      <c r="BS76" s="981"/>
      <c r="BT76" s="982"/>
      <c r="BU76" s="982"/>
      <c r="BV76" s="982"/>
      <c r="BW76" s="982"/>
      <c r="BX76" s="982"/>
      <c r="BY76" s="982"/>
      <c r="BZ76" s="982"/>
      <c r="CA76" s="982"/>
      <c r="CB76" s="982"/>
      <c r="CC76" s="982"/>
      <c r="CD76" s="982"/>
      <c r="CE76" s="982"/>
      <c r="CF76" s="982"/>
      <c r="CG76" s="991"/>
      <c r="CH76" s="992"/>
      <c r="CI76" s="993"/>
      <c r="CJ76" s="993"/>
      <c r="CK76" s="993"/>
      <c r="CL76" s="994"/>
      <c r="CM76" s="992"/>
      <c r="CN76" s="993"/>
      <c r="CO76" s="993"/>
      <c r="CP76" s="993"/>
      <c r="CQ76" s="994"/>
      <c r="CR76" s="992"/>
      <c r="CS76" s="993"/>
      <c r="CT76" s="993"/>
      <c r="CU76" s="993"/>
      <c r="CV76" s="994"/>
      <c r="CW76" s="992"/>
      <c r="CX76" s="993"/>
      <c r="CY76" s="993"/>
      <c r="CZ76" s="993"/>
      <c r="DA76" s="994"/>
      <c r="DB76" s="992"/>
      <c r="DC76" s="993"/>
      <c r="DD76" s="993"/>
      <c r="DE76" s="993"/>
      <c r="DF76" s="994"/>
      <c r="DG76" s="992"/>
      <c r="DH76" s="993"/>
      <c r="DI76" s="993"/>
      <c r="DJ76" s="993"/>
      <c r="DK76" s="994"/>
      <c r="DL76" s="992"/>
      <c r="DM76" s="993"/>
      <c r="DN76" s="993"/>
      <c r="DO76" s="993"/>
      <c r="DP76" s="994"/>
      <c r="DQ76" s="992"/>
      <c r="DR76" s="993"/>
      <c r="DS76" s="993"/>
      <c r="DT76" s="993"/>
      <c r="DU76" s="994"/>
      <c r="DV76" s="981"/>
      <c r="DW76" s="982"/>
      <c r="DX76" s="982"/>
      <c r="DY76" s="982"/>
      <c r="DZ76" s="983"/>
      <c r="EA76" s="230"/>
    </row>
    <row r="77" spans="1:131" ht="26.25" customHeight="1" x14ac:dyDescent="0.15">
      <c r="A77" s="238">
        <v>10</v>
      </c>
      <c r="B77" s="1010"/>
      <c r="C77" s="1011"/>
      <c r="D77" s="1011"/>
      <c r="E77" s="1011"/>
      <c r="F77" s="1011"/>
      <c r="G77" s="1011"/>
      <c r="H77" s="1011"/>
      <c r="I77" s="1011"/>
      <c r="J77" s="1011"/>
      <c r="K77" s="1011"/>
      <c r="L77" s="1011"/>
      <c r="M77" s="1011"/>
      <c r="N77" s="1011"/>
      <c r="O77" s="1011"/>
      <c r="P77" s="1012"/>
      <c r="Q77" s="1014"/>
      <c r="R77" s="1015"/>
      <c r="S77" s="1015"/>
      <c r="T77" s="1015"/>
      <c r="U77" s="1016"/>
      <c r="V77" s="1017"/>
      <c r="W77" s="1015"/>
      <c r="X77" s="1015"/>
      <c r="Y77" s="1015"/>
      <c r="Z77" s="1016"/>
      <c r="AA77" s="1017"/>
      <c r="AB77" s="1015"/>
      <c r="AC77" s="1015"/>
      <c r="AD77" s="1015"/>
      <c r="AE77" s="1016"/>
      <c r="AF77" s="1017"/>
      <c r="AG77" s="1015"/>
      <c r="AH77" s="1015"/>
      <c r="AI77" s="1015"/>
      <c r="AJ77" s="1016"/>
      <c r="AK77" s="1017"/>
      <c r="AL77" s="1015"/>
      <c r="AM77" s="1015"/>
      <c r="AN77" s="1015"/>
      <c r="AO77" s="1016"/>
      <c r="AP77" s="1017"/>
      <c r="AQ77" s="1015"/>
      <c r="AR77" s="1015"/>
      <c r="AS77" s="1015"/>
      <c r="AT77" s="1016"/>
      <c r="AU77" s="1017"/>
      <c r="AV77" s="1015"/>
      <c r="AW77" s="1015"/>
      <c r="AX77" s="1015"/>
      <c r="AY77" s="1016"/>
      <c r="AZ77" s="1008"/>
      <c r="BA77" s="1008"/>
      <c r="BB77" s="1008"/>
      <c r="BC77" s="1008"/>
      <c r="BD77" s="1009"/>
      <c r="BE77" s="241"/>
      <c r="BF77" s="241"/>
      <c r="BG77" s="241"/>
      <c r="BH77" s="241"/>
      <c r="BI77" s="241"/>
      <c r="BJ77" s="241"/>
      <c r="BK77" s="241"/>
      <c r="BL77" s="241"/>
      <c r="BM77" s="241"/>
      <c r="BN77" s="241"/>
      <c r="BO77" s="241"/>
      <c r="BP77" s="241"/>
      <c r="BQ77" s="238">
        <v>71</v>
      </c>
      <c r="BR77" s="243"/>
      <c r="BS77" s="981"/>
      <c r="BT77" s="982"/>
      <c r="BU77" s="982"/>
      <c r="BV77" s="982"/>
      <c r="BW77" s="982"/>
      <c r="BX77" s="982"/>
      <c r="BY77" s="982"/>
      <c r="BZ77" s="982"/>
      <c r="CA77" s="982"/>
      <c r="CB77" s="982"/>
      <c r="CC77" s="982"/>
      <c r="CD77" s="982"/>
      <c r="CE77" s="982"/>
      <c r="CF77" s="982"/>
      <c r="CG77" s="991"/>
      <c r="CH77" s="992"/>
      <c r="CI77" s="993"/>
      <c r="CJ77" s="993"/>
      <c r="CK77" s="993"/>
      <c r="CL77" s="994"/>
      <c r="CM77" s="992"/>
      <c r="CN77" s="993"/>
      <c r="CO77" s="993"/>
      <c r="CP77" s="993"/>
      <c r="CQ77" s="994"/>
      <c r="CR77" s="992"/>
      <c r="CS77" s="993"/>
      <c r="CT77" s="993"/>
      <c r="CU77" s="993"/>
      <c r="CV77" s="994"/>
      <c r="CW77" s="992"/>
      <c r="CX77" s="993"/>
      <c r="CY77" s="993"/>
      <c r="CZ77" s="993"/>
      <c r="DA77" s="994"/>
      <c r="DB77" s="992"/>
      <c r="DC77" s="993"/>
      <c r="DD77" s="993"/>
      <c r="DE77" s="993"/>
      <c r="DF77" s="994"/>
      <c r="DG77" s="992"/>
      <c r="DH77" s="993"/>
      <c r="DI77" s="993"/>
      <c r="DJ77" s="993"/>
      <c r="DK77" s="994"/>
      <c r="DL77" s="992"/>
      <c r="DM77" s="993"/>
      <c r="DN77" s="993"/>
      <c r="DO77" s="993"/>
      <c r="DP77" s="994"/>
      <c r="DQ77" s="992"/>
      <c r="DR77" s="993"/>
      <c r="DS77" s="993"/>
      <c r="DT77" s="993"/>
      <c r="DU77" s="994"/>
      <c r="DV77" s="981"/>
      <c r="DW77" s="982"/>
      <c r="DX77" s="982"/>
      <c r="DY77" s="982"/>
      <c r="DZ77" s="983"/>
      <c r="EA77" s="230"/>
    </row>
    <row r="78" spans="1:131" ht="26.25" customHeight="1" x14ac:dyDescent="0.15">
      <c r="A78" s="238">
        <v>11</v>
      </c>
      <c r="B78" s="1010"/>
      <c r="C78" s="1011"/>
      <c r="D78" s="1011"/>
      <c r="E78" s="1011"/>
      <c r="F78" s="1011"/>
      <c r="G78" s="1011"/>
      <c r="H78" s="1011"/>
      <c r="I78" s="1011"/>
      <c r="J78" s="1011"/>
      <c r="K78" s="1011"/>
      <c r="L78" s="1011"/>
      <c r="M78" s="1011"/>
      <c r="N78" s="1011"/>
      <c r="O78" s="1011"/>
      <c r="P78" s="1012"/>
      <c r="Q78" s="1013"/>
      <c r="R78" s="1007"/>
      <c r="S78" s="1007"/>
      <c r="T78" s="1007"/>
      <c r="U78" s="1007"/>
      <c r="V78" s="1007"/>
      <c r="W78" s="1007"/>
      <c r="X78" s="1007"/>
      <c r="Y78" s="1007"/>
      <c r="Z78" s="1007"/>
      <c r="AA78" s="1007"/>
      <c r="AB78" s="1007"/>
      <c r="AC78" s="1007"/>
      <c r="AD78" s="1007"/>
      <c r="AE78" s="1007"/>
      <c r="AF78" s="1007"/>
      <c r="AG78" s="1007"/>
      <c r="AH78" s="1007"/>
      <c r="AI78" s="1007"/>
      <c r="AJ78" s="1007"/>
      <c r="AK78" s="1007"/>
      <c r="AL78" s="1007"/>
      <c r="AM78" s="1007"/>
      <c r="AN78" s="1007"/>
      <c r="AO78" s="1007"/>
      <c r="AP78" s="1007"/>
      <c r="AQ78" s="1007"/>
      <c r="AR78" s="1007"/>
      <c r="AS78" s="1007"/>
      <c r="AT78" s="1007"/>
      <c r="AU78" s="1007"/>
      <c r="AV78" s="1007"/>
      <c r="AW78" s="1007"/>
      <c r="AX78" s="1007"/>
      <c r="AY78" s="1007"/>
      <c r="AZ78" s="1008"/>
      <c r="BA78" s="1008"/>
      <c r="BB78" s="1008"/>
      <c r="BC78" s="1008"/>
      <c r="BD78" s="1009"/>
      <c r="BE78" s="241"/>
      <c r="BF78" s="241"/>
      <c r="BG78" s="241"/>
      <c r="BH78" s="241"/>
      <c r="BI78" s="241"/>
      <c r="BJ78" s="230"/>
      <c r="BK78" s="230"/>
      <c r="BL78" s="230"/>
      <c r="BM78" s="230"/>
      <c r="BN78" s="230"/>
      <c r="BO78" s="241"/>
      <c r="BP78" s="241"/>
      <c r="BQ78" s="238">
        <v>72</v>
      </c>
      <c r="BR78" s="243"/>
      <c r="BS78" s="981"/>
      <c r="BT78" s="982"/>
      <c r="BU78" s="982"/>
      <c r="BV78" s="982"/>
      <c r="BW78" s="982"/>
      <c r="BX78" s="982"/>
      <c r="BY78" s="982"/>
      <c r="BZ78" s="982"/>
      <c r="CA78" s="982"/>
      <c r="CB78" s="982"/>
      <c r="CC78" s="982"/>
      <c r="CD78" s="982"/>
      <c r="CE78" s="982"/>
      <c r="CF78" s="982"/>
      <c r="CG78" s="991"/>
      <c r="CH78" s="992"/>
      <c r="CI78" s="993"/>
      <c r="CJ78" s="993"/>
      <c r="CK78" s="993"/>
      <c r="CL78" s="994"/>
      <c r="CM78" s="992"/>
      <c r="CN78" s="993"/>
      <c r="CO78" s="993"/>
      <c r="CP78" s="993"/>
      <c r="CQ78" s="994"/>
      <c r="CR78" s="992"/>
      <c r="CS78" s="993"/>
      <c r="CT78" s="993"/>
      <c r="CU78" s="993"/>
      <c r="CV78" s="994"/>
      <c r="CW78" s="992"/>
      <c r="CX78" s="993"/>
      <c r="CY78" s="993"/>
      <c r="CZ78" s="993"/>
      <c r="DA78" s="994"/>
      <c r="DB78" s="992"/>
      <c r="DC78" s="993"/>
      <c r="DD78" s="993"/>
      <c r="DE78" s="993"/>
      <c r="DF78" s="994"/>
      <c r="DG78" s="992"/>
      <c r="DH78" s="993"/>
      <c r="DI78" s="993"/>
      <c r="DJ78" s="993"/>
      <c r="DK78" s="994"/>
      <c r="DL78" s="992"/>
      <c r="DM78" s="993"/>
      <c r="DN78" s="993"/>
      <c r="DO78" s="993"/>
      <c r="DP78" s="994"/>
      <c r="DQ78" s="992"/>
      <c r="DR78" s="993"/>
      <c r="DS78" s="993"/>
      <c r="DT78" s="993"/>
      <c r="DU78" s="994"/>
      <c r="DV78" s="981"/>
      <c r="DW78" s="982"/>
      <c r="DX78" s="982"/>
      <c r="DY78" s="982"/>
      <c r="DZ78" s="983"/>
      <c r="EA78" s="230"/>
    </row>
    <row r="79" spans="1:131" ht="26.25" customHeight="1" x14ac:dyDescent="0.15">
      <c r="A79" s="238">
        <v>12</v>
      </c>
      <c r="B79" s="1010"/>
      <c r="C79" s="1011"/>
      <c r="D79" s="1011"/>
      <c r="E79" s="1011"/>
      <c r="F79" s="1011"/>
      <c r="G79" s="1011"/>
      <c r="H79" s="1011"/>
      <c r="I79" s="1011"/>
      <c r="J79" s="1011"/>
      <c r="K79" s="1011"/>
      <c r="L79" s="1011"/>
      <c r="M79" s="1011"/>
      <c r="N79" s="1011"/>
      <c r="O79" s="1011"/>
      <c r="P79" s="1012"/>
      <c r="Q79" s="1013"/>
      <c r="R79" s="1007"/>
      <c r="S79" s="1007"/>
      <c r="T79" s="1007"/>
      <c r="U79" s="1007"/>
      <c r="V79" s="1007"/>
      <c r="W79" s="1007"/>
      <c r="X79" s="1007"/>
      <c r="Y79" s="1007"/>
      <c r="Z79" s="1007"/>
      <c r="AA79" s="1007"/>
      <c r="AB79" s="1007"/>
      <c r="AC79" s="1007"/>
      <c r="AD79" s="1007"/>
      <c r="AE79" s="1007"/>
      <c r="AF79" s="1007"/>
      <c r="AG79" s="1007"/>
      <c r="AH79" s="1007"/>
      <c r="AI79" s="1007"/>
      <c r="AJ79" s="1007"/>
      <c r="AK79" s="1007"/>
      <c r="AL79" s="1007"/>
      <c r="AM79" s="1007"/>
      <c r="AN79" s="1007"/>
      <c r="AO79" s="1007"/>
      <c r="AP79" s="1007"/>
      <c r="AQ79" s="1007"/>
      <c r="AR79" s="1007"/>
      <c r="AS79" s="1007"/>
      <c r="AT79" s="1007"/>
      <c r="AU79" s="1007"/>
      <c r="AV79" s="1007"/>
      <c r="AW79" s="1007"/>
      <c r="AX79" s="1007"/>
      <c r="AY79" s="1007"/>
      <c r="AZ79" s="1008"/>
      <c r="BA79" s="1008"/>
      <c r="BB79" s="1008"/>
      <c r="BC79" s="1008"/>
      <c r="BD79" s="1009"/>
      <c r="BE79" s="241"/>
      <c r="BF79" s="241"/>
      <c r="BG79" s="241"/>
      <c r="BH79" s="241"/>
      <c r="BI79" s="241"/>
      <c r="BJ79" s="230"/>
      <c r="BK79" s="230"/>
      <c r="BL79" s="230"/>
      <c r="BM79" s="230"/>
      <c r="BN79" s="230"/>
      <c r="BO79" s="241"/>
      <c r="BP79" s="241"/>
      <c r="BQ79" s="238">
        <v>73</v>
      </c>
      <c r="BR79" s="243"/>
      <c r="BS79" s="981"/>
      <c r="BT79" s="982"/>
      <c r="BU79" s="982"/>
      <c r="BV79" s="982"/>
      <c r="BW79" s="982"/>
      <c r="BX79" s="982"/>
      <c r="BY79" s="982"/>
      <c r="BZ79" s="982"/>
      <c r="CA79" s="982"/>
      <c r="CB79" s="982"/>
      <c r="CC79" s="982"/>
      <c r="CD79" s="982"/>
      <c r="CE79" s="982"/>
      <c r="CF79" s="982"/>
      <c r="CG79" s="991"/>
      <c r="CH79" s="992"/>
      <c r="CI79" s="993"/>
      <c r="CJ79" s="993"/>
      <c r="CK79" s="993"/>
      <c r="CL79" s="994"/>
      <c r="CM79" s="992"/>
      <c r="CN79" s="993"/>
      <c r="CO79" s="993"/>
      <c r="CP79" s="993"/>
      <c r="CQ79" s="994"/>
      <c r="CR79" s="992"/>
      <c r="CS79" s="993"/>
      <c r="CT79" s="993"/>
      <c r="CU79" s="993"/>
      <c r="CV79" s="994"/>
      <c r="CW79" s="992"/>
      <c r="CX79" s="993"/>
      <c r="CY79" s="993"/>
      <c r="CZ79" s="993"/>
      <c r="DA79" s="994"/>
      <c r="DB79" s="992"/>
      <c r="DC79" s="993"/>
      <c r="DD79" s="993"/>
      <c r="DE79" s="993"/>
      <c r="DF79" s="994"/>
      <c r="DG79" s="992"/>
      <c r="DH79" s="993"/>
      <c r="DI79" s="993"/>
      <c r="DJ79" s="993"/>
      <c r="DK79" s="994"/>
      <c r="DL79" s="992"/>
      <c r="DM79" s="993"/>
      <c r="DN79" s="993"/>
      <c r="DO79" s="993"/>
      <c r="DP79" s="994"/>
      <c r="DQ79" s="992"/>
      <c r="DR79" s="993"/>
      <c r="DS79" s="993"/>
      <c r="DT79" s="993"/>
      <c r="DU79" s="994"/>
      <c r="DV79" s="981"/>
      <c r="DW79" s="982"/>
      <c r="DX79" s="982"/>
      <c r="DY79" s="982"/>
      <c r="DZ79" s="983"/>
      <c r="EA79" s="230"/>
    </row>
    <row r="80" spans="1:131" ht="26.25" customHeight="1" x14ac:dyDescent="0.15">
      <c r="A80" s="238">
        <v>13</v>
      </c>
      <c r="B80" s="1010"/>
      <c r="C80" s="1011"/>
      <c r="D80" s="1011"/>
      <c r="E80" s="1011"/>
      <c r="F80" s="1011"/>
      <c r="G80" s="1011"/>
      <c r="H80" s="1011"/>
      <c r="I80" s="1011"/>
      <c r="J80" s="1011"/>
      <c r="K80" s="1011"/>
      <c r="L80" s="1011"/>
      <c r="M80" s="1011"/>
      <c r="N80" s="1011"/>
      <c r="O80" s="1011"/>
      <c r="P80" s="1012"/>
      <c r="Q80" s="1013"/>
      <c r="R80" s="1007"/>
      <c r="S80" s="1007"/>
      <c r="T80" s="1007"/>
      <c r="U80" s="1007"/>
      <c r="V80" s="1007"/>
      <c r="W80" s="1007"/>
      <c r="X80" s="1007"/>
      <c r="Y80" s="1007"/>
      <c r="Z80" s="1007"/>
      <c r="AA80" s="1007"/>
      <c r="AB80" s="1007"/>
      <c r="AC80" s="1007"/>
      <c r="AD80" s="1007"/>
      <c r="AE80" s="1007"/>
      <c r="AF80" s="1007"/>
      <c r="AG80" s="1007"/>
      <c r="AH80" s="1007"/>
      <c r="AI80" s="1007"/>
      <c r="AJ80" s="1007"/>
      <c r="AK80" s="1007"/>
      <c r="AL80" s="1007"/>
      <c r="AM80" s="1007"/>
      <c r="AN80" s="1007"/>
      <c r="AO80" s="1007"/>
      <c r="AP80" s="1007"/>
      <c r="AQ80" s="1007"/>
      <c r="AR80" s="1007"/>
      <c r="AS80" s="1007"/>
      <c r="AT80" s="1007"/>
      <c r="AU80" s="1007"/>
      <c r="AV80" s="1007"/>
      <c r="AW80" s="1007"/>
      <c r="AX80" s="1007"/>
      <c r="AY80" s="1007"/>
      <c r="AZ80" s="1008"/>
      <c r="BA80" s="1008"/>
      <c r="BB80" s="1008"/>
      <c r="BC80" s="1008"/>
      <c r="BD80" s="1009"/>
      <c r="BE80" s="241"/>
      <c r="BF80" s="241"/>
      <c r="BG80" s="241"/>
      <c r="BH80" s="241"/>
      <c r="BI80" s="241"/>
      <c r="BJ80" s="241"/>
      <c r="BK80" s="241"/>
      <c r="BL80" s="241"/>
      <c r="BM80" s="241"/>
      <c r="BN80" s="241"/>
      <c r="BO80" s="241"/>
      <c r="BP80" s="241"/>
      <c r="BQ80" s="238">
        <v>74</v>
      </c>
      <c r="BR80" s="243"/>
      <c r="BS80" s="981"/>
      <c r="BT80" s="982"/>
      <c r="BU80" s="982"/>
      <c r="BV80" s="982"/>
      <c r="BW80" s="982"/>
      <c r="BX80" s="982"/>
      <c r="BY80" s="982"/>
      <c r="BZ80" s="982"/>
      <c r="CA80" s="982"/>
      <c r="CB80" s="982"/>
      <c r="CC80" s="982"/>
      <c r="CD80" s="982"/>
      <c r="CE80" s="982"/>
      <c r="CF80" s="982"/>
      <c r="CG80" s="991"/>
      <c r="CH80" s="992"/>
      <c r="CI80" s="993"/>
      <c r="CJ80" s="993"/>
      <c r="CK80" s="993"/>
      <c r="CL80" s="994"/>
      <c r="CM80" s="992"/>
      <c r="CN80" s="993"/>
      <c r="CO80" s="993"/>
      <c r="CP80" s="993"/>
      <c r="CQ80" s="994"/>
      <c r="CR80" s="992"/>
      <c r="CS80" s="993"/>
      <c r="CT80" s="993"/>
      <c r="CU80" s="993"/>
      <c r="CV80" s="994"/>
      <c r="CW80" s="992"/>
      <c r="CX80" s="993"/>
      <c r="CY80" s="993"/>
      <c r="CZ80" s="993"/>
      <c r="DA80" s="994"/>
      <c r="DB80" s="992"/>
      <c r="DC80" s="993"/>
      <c r="DD80" s="993"/>
      <c r="DE80" s="993"/>
      <c r="DF80" s="994"/>
      <c r="DG80" s="992"/>
      <c r="DH80" s="993"/>
      <c r="DI80" s="993"/>
      <c r="DJ80" s="993"/>
      <c r="DK80" s="994"/>
      <c r="DL80" s="992"/>
      <c r="DM80" s="993"/>
      <c r="DN80" s="993"/>
      <c r="DO80" s="993"/>
      <c r="DP80" s="994"/>
      <c r="DQ80" s="992"/>
      <c r="DR80" s="993"/>
      <c r="DS80" s="993"/>
      <c r="DT80" s="993"/>
      <c r="DU80" s="994"/>
      <c r="DV80" s="981"/>
      <c r="DW80" s="982"/>
      <c r="DX80" s="982"/>
      <c r="DY80" s="982"/>
      <c r="DZ80" s="983"/>
      <c r="EA80" s="230"/>
    </row>
    <row r="81" spans="1:131" ht="26.25" customHeight="1" x14ac:dyDescent="0.15">
      <c r="A81" s="238">
        <v>14</v>
      </c>
      <c r="B81" s="1010"/>
      <c r="C81" s="1011"/>
      <c r="D81" s="1011"/>
      <c r="E81" s="1011"/>
      <c r="F81" s="1011"/>
      <c r="G81" s="1011"/>
      <c r="H81" s="1011"/>
      <c r="I81" s="1011"/>
      <c r="J81" s="1011"/>
      <c r="K81" s="1011"/>
      <c r="L81" s="1011"/>
      <c r="M81" s="1011"/>
      <c r="N81" s="1011"/>
      <c r="O81" s="1011"/>
      <c r="P81" s="1012"/>
      <c r="Q81" s="1013"/>
      <c r="R81" s="1007"/>
      <c r="S81" s="1007"/>
      <c r="T81" s="1007"/>
      <c r="U81" s="1007"/>
      <c r="V81" s="1007"/>
      <c r="W81" s="1007"/>
      <c r="X81" s="1007"/>
      <c r="Y81" s="1007"/>
      <c r="Z81" s="1007"/>
      <c r="AA81" s="1007"/>
      <c r="AB81" s="1007"/>
      <c r="AC81" s="1007"/>
      <c r="AD81" s="1007"/>
      <c r="AE81" s="1007"/>
      <c r="AF81" s="1007"/>
      <c r="AG81" s="1007"/>
      <c r="AH81" s="1007"/>
      <c r="AI81" s="1007"/>
      <c r="AJ81" s="1007"/>
      <c r="AK81" s="1007"/>
      <c r="AL81" s="1007"/>
      <c r="AM81" s="1007"/>
      <c r="AN81" s="1007"/>
      <c r="AO81" s="1007"/>
      <c r="AP81" s="1007"/>
      <c r="AQ81" s="1007"/>
      <c r="AR81" s="1007"/>
      <c r="AS81" s="1007"/>
      <c r="AT81" s="1007"/>
      <c r="AU81" s="1007"/>
      <c r="AV81" s="1007"/>
      <c r="AW81" s="1007"/>
      <c r="AX81" s="1007"/>
      <c r="AY81" s="1007"/>
      <c r="AZ81" s="1008"/>
      <c r="BA81" s="1008"/>
      <c r="BB81" s="1008"/>
      <c r="BC81" s="1008"/>
      <c r="BD81" s="1009"/>
      <c r="BE81" s="241"/>
      <c r="BF81" s="241"/>
      <c r="BG81" s="241"/>
      <c r="BH81" s="241"/>
      <c r="BI81" s="241"/>
      <c r="BJ81" s="241"/>
      <c r="BK81" s="241"/>
      <c r="BL81" s="241"/>
      <c r="BM81" s="241"/>
      <c r="BN81" s="241"/>
      <c r="BO81" s="241"/>
      <c r="BP81" s="241"/>
      <c r="BQ81" s="238">
        <v>75</v>
      </c>
      <c r="BR81" s="243"/>
      <c r="BS81" s="981"/>
      <c r="BT81" s="982"/>
      <c r="BU81" s="982"/>
      <c r="BV81" s="982"/>
      <c r="BW81" s="982"/>
      <c r="BX81" s="982"/>
      <c r="BY81" s="982"/>
      <c r="BZ81" s="982"/>
      <c r="CA81" s="982"/>
      <c r="CB81" s="982"/>
      <c r="CC81" s="982"/>
      <c r="CD81" s="982"/>
      <c r="CE81" s="982"/>
      <c r="CF81" s="982"/>
      <c r="CG81" s="991"/>
      <c r="CH81" s="992"/>
      <c r="CI81" s="993"/>
      <c r="CJ81" s="993"/>
      <c r="CK81" s="993"/>
      <c r="CL81" s="994"/>
      <c r="CM81" s="992"/>
      <c r="CN81" s="993"/>
      <c r="CO81" s="993"/>
      <c r="CP81" s="993"/>
      <c r="CQ81" s="994"/>
      <c r="CR81" s="992"/>
      <c r="CS81" s="993"/>
      <c r="CT81" s="993"/>
      <c r="CU81" s="993"/>
      <c r="CV81" s="994"/>
      <c r="CW81" s="992"/>
      <c r="CX81" s="993"/>
      <c r="CY81" s="993"/>
      <c r="CZ81" s="993"/>
      <c r="DA81" s="994"/>
      <c r="DB81" s="992"/>
      <c r="DC81" s="993"/>
      <c r="DD81" s="993"/>
      <c r="DE81" s="993"/>
      <c r="DF81" s="994"/>
      <c r="DG81" s="992"/>
      <c r="DH81" s="993"/>
      <c r="DI81" s="993"/>
      <c r="DJ81" s="993"/>
      <c r="DK81" s="994"/>
      <c r="DL81" s="992"/>
      <c r="DM81" s="993"/>
      <c r="DN81" s="993"/>
      <c r="DO81" s="993"/>
      <c r="DP81" s="994"/>
      <c r="DQ81" s="992"/>
      <c r="DR81" s="993"/>
      <c r="DS81" s="993"/>
      <c r="DT81" s="993"/>
      <c r="DU81" s="994"/>
      <c r="DV81" s="981"/>
      <c r="DW81" s="982"/>
      <c r="DX81" s="982"/>
      <c r="DY81" s="982"/>
      <c r="DZ81" s="983"/>
      <c r="EA81" s="230"/>
    </row>
    <row r="82" spans="1:131" ht="26.25" customHeight="1" x14ac:dyDescent="0.15">
      <c r="A82" s="238">
        <v>15</v>
      </c>
      <c r="B82" s="1010"/>
      <c r="C82" s="1011"/>
      <c r="D82" s="1011"/>
      <c r="E82" s="1011"/>
      <c r="F82" s="1011"/>
      <c r="G82" s="1011"/>
      <c r="H82" s="1011"/>
      <c r="I82" s="1011"/>
      <c r="J82" s="1011"/>
      <c r="K82" s="1011"/>
      <c r="L82" s="1011"/>
      <c r="M82" s="1011"/>
      <c r="N82" s="1011"/>
      <c r="O82" s="1011"/>
      <c r="P82" s="1012"/>
      <c r="Q82" s="1013"/>
      <c r="R82" s="1007"/>
      <c r="S82" s="1007"/>
      <c r="T82" s="1007"/>
      <c r="U82" s="1007"/>
      <c r="V82" s="1007"/>
      <c r="W82" s="1007"/>
      <c r="X82" s="1007"/>
      <c r="Y82" s="1007"/>
      <c r="Z82" s="1007"/>
      <c r="AA82" s="1007"/>
      <c r="AB82" s="1007"/>
      <c r="AC82" s="1007"/>
      <c r="AD82" s="1007"/>
      <c r="AE82" s="1007"/>
      <c r="AF82" s="1007"/>
      <c r="AG82" s="1007"/>
      <c r="AH82" s="1007"/>
      <c r="AI82" s="1007"/>
      <c r="AJ82" s="1007"/>
      <c r="AK82" s="1007"/>
      <c r="AL82" s="1007"/>
      <c r="AM82" s="1007"/>
      <c r="AN82" s="1007"/>
      <c r="AO82" s="1007"/>
      <c r="AP82" s="1007"/>
      <c r="AQ82" s="1007"/>
      <c r="AR82" s="1007"/>
      <c r="AS82" s="1007"/>
      <c r="AT82" s="1007"/>
      <c r="AU82" s="1007"/>
      <c r="AV82" s="1007"/>
      <c r="AW82" s="1007"/>
      <c r="AX82" s="1007"/>
      <c r="AY82" s="1007"/>
      <c r="AZ82" s="1008"/>
      <c r="BA82" s="1008"/>
      <c r="BB82" s="1008"/>
      <c r="BC82" s="1008"/>
      <c r="BD82" s="1009"/>
      <c r="BE82" s="241"/>
      <c r="BF82" s="241"/>
      <c r="BG82" s="241"/>
      <c r="BH82" s="241"/>
      <c r="BI82" s="241"/>
      <c r="BJ82" s="241"/>
      <c r="BK82" s="241"/>
      <c r="BL82" s="241"/>
      <c r="BM82" s="241"/>
      <c r="BN82" s="241"/>
      <c r="BO82" s="241"/>
      <c r="BP82" s="241"/>
      <c r="BQ82" s="238">
        <v>76</v>
      </c>
      <c r="BR82" s="243"/>
      <c r="BS82" s="981"/>
      <c r="BT82" s="982"/>
      <c r="BU82" s="982"/>
      <c r="BV82" s="982"/>
      <c r="BW82" s="982"/>
      <c r="BX82" s="982"/>
      <c r="BY82" s="982"/>
      <c r="BZ82" s="982"/>
      <c r="CA82" s="982"/>
      <c r="CB82" s="982"/>
      <c r="CC82" s="982"/>
      <c r="CD82" s="982"/>
      <c r="CE82" s="982"/>
      <c r="CF82" s="982"/>
      <c r="CG82" s="991"/>
      <c r="CH82" s="992"/>
      <c r="CI82" s="993"/>
      <c r="CJ82" s="993"/>
      <c r="CK82" s="993"/>
      <c r="CL82" s="994"/>
      <c r="CM82" s="992"/>
      <c r="CN82" s="993"/>
      <c r="CO82" s="993"/>
      <c r="CP82" s="993"/>
      <c r="CQ82" s="994"/>
      <c r="CR82" s="992"/>
      <c r="CS82" s="993"/>
      <c r="CT82" s="993"/>
      <c r="CU82" s="993"/>
      <c r="CV82" s="994"/>
      <c r="CW82" s="992"/>
      <c r="CX82" s="993"/>
      <c r="CY82" s="993"/>
      <c r="CZ82" s="993"/>
      <c r="DA82" s="994"/>
      <c r="DB82" s="992"/>
      <c r="DC82" s="993"/>
      <c r="DD82" s="993"/>
      <c r="DE82" s="993"/>
      <c r="DF82" s="994"/>
      <c r="DG82" s="992"/>
      <c r="DH82" s="993"/>
      <c r="DI82" s="993"/>
      <c r="DJ82" s="993"/>
      <c r="DK82" s="994"/>
      <c r="DL82" s="992"/>
      <c r="DM82" s="993"/>
      <c r="DN82" s="993"/>
      <c r="DO82" s="993"/>
      <c r="DP82" s="994"/>
      <c r="DQ82" s="992"/>
      <c r="DR82" s="993"/>
      <c r="DS82" s="993"/>
      <c r="DT82" s="993"/>
      <c r="DU82" s="994"/>
      <c r="DV82" s="981"/>
      <c r="DW82" s="982"/>
      <c r="DX82" s="982"/>
      <c r="DY82" s="982"/>
      <c r="DZ82" s="983"/>
      <c r="EA82" s="230"/>
    </row>
    <row r="83" spans="1:131" ht="26.25" customHeight="1" x14ac:dyDescent="0.15">
      <c r="A83" s="238">
        <v>16</v>
      </c>
      <c r="B83" s="1010"/>
      <c r="C83" s="1011"/>
      <c r="D83" s="1011"/>
      <c r="E83" s="1011"/>
      <c r="F83" s="1011"/>
      <c r="G83" s="1011"/>
      <c r="H83" s="1011"/>
      <c r="I83" s="1011"/>
      <c r="J83" s="1011"/>
      <c r="K83" s="1011"/>
      <c r="L83" s="1011"/>
      <c r="M83" s="1011"/>
      <c r="N83" s="1011"/>
      <c r="O83" s="1011"/>
      <c r="P83" s="1012"/>
      <c r="Q83" s="1013"/>
      <c r="R83" s="1007"/>
      <c r="S83" s="1007"/>
      <c r="T83" s="1007"/>
      <c r="U83" s="1007"/>
      <c r="V83" s="1007"/>
      <c r="W83" s="1007"/>
      <c r="X83" s="1007"/>
      <c r="Y83" s="1007"/>
      <c r="Z83" s="1007"/>
      <c r="AA83" s="1007"/>
      <c r="AB83" s="1007"/>
      <c r="AC83" s="1007"/>
      <c r="AD83" s="1007"/>
      <c r="AE83" s="1007"/>
      <c r="AF83" s="1007"/>
      <c r="AG83" s="1007"/>
      <c r="AH83" s="1007"/>
      <c r="AI83" s="1007"/>
      <c r="AJ83" s="1007"/>
      <c r="AK83" s="1007"/>
      <c r="AL83" s="1007"/>
      <c r="AM83" s="1007"/>
      <c r="AN83" s="1007"/>
      <c r="AO83" s="1007"/>
      <c r="AP83" s="1007"/>
      <c r="AQ83" s="1007"/>
      <c r="AR83" s="1007"/>
      <c r="AS83" s="1007"/>
      <c r="AT83" s="1007"/>
      <c r="AU83" s="1007"/>
      <c r="AV83" s="1007"/>
      <c r="AW83" s="1007"/>
      <c r="AX83" s="1007"/>
      <c r="AY83" s="1007"/>
      <c r="AZ83" s="1008"/>
      <c r="BA83" s="1008"/>
      <c r="BB83" s="1008"/>
      <c r="BC83" s="1008"/>
      <c r="BD83" s="1009"/>
      <c r="BE83" s="241"/>
      <c r="BF83" s="241"/>
      <c r="BG83" s="241"/>
      <c r="BH83" s="241"/>
      <c r="BI83" s="241"/>
      <c r="BJ83" s="241"/>
      <c r="BK83" s="241"/>
      <c r="BL83" s="241"/>
      <c r="BM83" s="241"/>
      <c r="BN83" s="241"/>
      <c r="BO83" s="241"/>
      <c r="BP83" s="241"/>
      <c r="BQ83" s="238">
        <v>77</v>
      </c>
      <c r="BR83" s="243"/>
      <c r="BS83" s="981"/>
      <c r="BT83" s="982"/>
      <c r="BU83" s="982"/>
      <c r="BV83" s="982"/>
      <c r="BW83" s="982"/>
      <c r="BX83" s="982"/>
      <c r="BY83" s="982"/>
      <c r="BZ83" s="982"/>
      <c r="CA83" s="982"/>
      <c r="CB83" s="982"/>
      <c r="CC83" s="982"/>
      <c r="CD83" s="982"/>
      <c r="CE83" s="982"/>
      <c r="CF83" s="982"/>
      <c r="CG83" s="991"/>
      <c r="CH83" s="992"/>
      <c r="CI83" s="993"/>
      <c r="CJ83" s="993"/>
      <c r="CK83" s="993"/>
      <c r="CL83" s="994"/>
      <c r="CM83" s="992"/>
      <c r="CN83" s="993"/>
      <c r="CO83" s="993"/>
      <c r="CP83" s="993"/>
      <c r="CQ83" s="994"/>
      <c r="CR83" s="992"/>
      <c r="CS83" s="993"/>
      <c r="CT83" s="993"/>
      <c r="CU83" s="993"/>
      <c r="CV83" s="994"/>
      <c r="CW83" s="992"/>
      <c r="CX83" s="993"/>
      <c r="CY83" s="993"/>
      <c r="CZ83" s="993"/>
      <c r="DA83" s="994"/>
      <c r="DB83" s="992"/>
      <c r="DC83" s="993"/>
      <c r="DD83" s="993"/>
      <c r="DE83" s="993"/>
      <c r="DF83" s="994"/>
      <c r="DG83" s="992"/>
      <c r="DH83" s="993"/>
      <c r="DI83" s="993"/>
      <c r="DJ83" s="993"/>
      <c r="DK83" s="994"/>
      <c r="DL83" s="992"/>
      <c r="DM83" s="993"/>
      <c r="DN83" s="993"/>
      <c r="DO83" s="993"/>
      <c r="DP83" s="994"/>
      <c r="DQ83" s="992"/>
      <c r="DR83" s="993"/>
      <c r="DS83" s="993"/>
      <c r="DT83" s="993"/>
      <c r="DU83" s="994"/>
      <c r="DV83" s="981"/>
      <c r="DW83" s="982"/>
      <c r="DX83" s="982"/>
      <c r="DY83" s="982"/>
      <c r="DZ83" s="983"/>
      <c r="EA83" s="230"/>
    </row>
    <row r="84" spans="1:131" ht="26.25" customHeight="1" x14ac:dyDescent="0.15">
      <c r="A84" s="238">
        <v>17</v>
      </c>
      <c r="B84" s="1010"/>
      <c r="C84" s="1011"/>
      <c r="D84" s="1011"/>
      <c r="E84" s="1011"/>
      <c r="F84" s="1011"/>
      <c r="G84" s="1011"/>
      <c r="H84" s="1011"/>
      <c r="I84" s="1011"/>
      <c r="J84" s="1011"/>
      <c r="K84" s="1011"/>
      <c r="L84" s="1011"/>
      <c r="M84" s="1011"/>
      <c r="N84" s="1011"/>
      <c r="O84" s="1011"/>
      <c r="P84" s="1012"/>
      <c r="Q84" s="1013"/>
      <c r="R84" s="1007"/>
      <c r="S84" s="1007"/>
      <c r="T84" s="1007"/>
      <c r="U84" s="1007"/>
      <c r="V84" s="1007"/>
      <c r="W84" s="1007"/>
      <c r="X84" s="1007"/>
      <c r="Y84" s="1007"/>
      <c r="Z84" s="1007"/>
      <c r="AA84" s="1007"/>
      <c r="AB84" s="1007"/>
      <c r="AC84" s="1007"/>
      <c r="AD84" s="1007"/>
      <c r="AE84" s="1007"/>
      <c r="AF84" s="1007"/>
      <c r="AG84" s="1007"/>
      <c r="AH84" s="1007"/>
      <c r="AI84" s="1007"/>
      <c r="AJ84" s="1007"/>
      <c r="AK84" s="1007"/>
      <c r="AL84" s="1007"/>
      <c r="AM84" s="1007"/>
      <c r="AN84" s="1007"/>
      <c r="AO84" s="1007"/>
      <c r="AP84" s="1007"/>
      <c r="AQ84" s="1007"/>
      <c r="AR84" s="1007"/>
      <c r="AS84" s="1007"/>
      <c r="AT84" s="1007"/>
      <c r="AU84" s="1007"/>
      <c r="AV84" s="1007"/>
      <c r="AW84" s="1007"/>
      <c r="AX84" s="1007"/>
      <c r="AY84" s="1007"/>
      <c r="AZ84" s="1008"/>
      <c r="BA84" s="1008"/>
      <c r="BB84" s="1008"/>
      <c r="BC84" s="1008"/>
      <c r="BD84" s="1009"/>
      <c r="BE84" s="241"/>
      <c r="BF84" s="241"/>
      <c r="BG84" s="241"/>
      <c r="BH84" s="241"/>
      <c r="BI84" s="241"/>
      <c r="BJ84" s="241"/>
      <c r="BK84" s="241"/>
      <c r="BL84" s="241"/>
      <c r="BM84" s="241"/>
      <c r="BN84" s="241"/>
      <c r="BO84" s="241"/>
      <c r="BP84" s="241"/>
      <c r="BQ84" s="238">
        <v>78</v>
      </c>
      <c r="BR84" s="243"/>
      <c r="BS84" s="981"/>
      <c r="BT84" s="982"/>
      <c r="BU84" s="982"/>
      <c r="BV84" s="982"/>
      <c r="BW84" s="982"/>
      <c r="BX84" s="982"/>
      <c r="BY84" s="982"/>
      <c r="BZ84" s="982"/>
      <c r="CA84" s="982"/>
      <c r="CB84" s="982"/>
      <c r="CC84" s="982"/>
      <c r="CD84" s="982"/>
      <c r="CE84" s="982"/>
      <c r="CF84" s="982"/>
      <c r="CG84" s="991"/>
      <c r="CH84" s="992"/>
      <c r="CI84" s="993"/>
      <c r="CJ84" s="993"/>
      <c r="CK84" s="993"/>
      <c r="CL84" s="994"/>
      <c r="CM84" s="992"/>
      <c r="CN84" s="993"/>
      <c r="CO84" s="993"/>
      <c r="CP84" s="993"/>
      <c r="CQ84" s="994"/>
      <c r="CR84" s="992"/>
      <c r="CS84" s="993"/>
      <c r="CT84" s="993"/>
      <c r="CU84" s="993"/>
      <c r="CV84" s="994"/>
      <c r="CW84" s="992"/>
      <c r="CX84" s="993"/>
      <c r="CY84" s="993"/>
      <c r="CZ84" s="993"/>
      <c r="DA84" s="994"/>
      <c r="DB84" s="992"/>
      <c r="DC84" s="993"/>
      <c r="DD84" s="993"/>
      <c r="DE84" s="993"/>
      <c r="DF84" s="994"/>
      <c r="DG84" s="992"/>
      <c r="DH84" s="993"/>
      <c r="DI84" s="993"/>
      <c r="DJ84" s="993"/>
      <c r="DK84" s="994"/>
      <c r="DL84" s="992"/>
      <c r="DM84" s="993"/>
      <c r="DN84" s="993"/>
      <c r="DO84" s="993"/>
      <c r="DP84" s="994"/>
      <c r="DQ84" s="992"/>
      <c r="DR84" s="993"/>
      <c r="DS84" s="993"/>
      <c r="DT84" s="993"/>
      <c r="DU84" s="994"/>
      <c r="DV84" s="981"/>
      <c r="DW84" s="982"/>
      <c r="DX84" s="982"/>
      <c r="DY84" s="982"/>
      <c r="DZ84" s="983"/>
      <c r="EA84" s="230"/>
    </row>
    <row r="85" spans="1:131" ht="26.25" customHeight="1" x14ac:dyDescent="0.15">
      <c r="A85" s="238">
        <v>18</v>
      </c>
      <c r="B85" s="1010"/>
      <c r="C85" s="1011"/>
      <c r="D85" s="1011"/>
      <c r="E85" s="1011"/>
      <c r="F85" s="1011"/>
      <c r="G85" s="1011"/>
      <c r="H85" s="1011"/>
      <c r="I85" s="1011"/>
      <c r="J85" s="1011"/>
      <c r="K85" s="1011"/>
      <c r="L85" s="1011"/>
      <c r="M85" s="1011"/>
      <c r="N85" s="1011"/>
      <c r="O85" s="1011"/>
      <c r="P85" s="1012"/>
      <c r="Q85" s="1013"/>
      <c r="R85" s="1007"/>
      <c r="S85" s="1007"/>
      <c r="T85" s="1007"/>
      <c r="U85" s="1007"/>
      <c r="V85" s="1007"/>
      <c r="W85" s="1007"/>
      <c r="X85" s="1007"/>
      <c r="Y85" s="1007"/>
      <c r="Z85" s="1007"/>
      <c r="AA85" s="1007"/>
      <c r="AB85" s="1007"/>
      <c r="AC85" s="1007"/>
      <c r="AD85" s="1007"/>
      <c r="AE85" s="1007"/>
      <c r="AF85" s="1007"/>
      <c r="AG85" s="1007"/>
      <c r="AH85" s="1007"/>
      <c r="AI85" s="1007"/>
      <c r="AJ85" s="1007"/>
      <c r="AK85" s="1007"/>
      <c r="AL85" s="1007"/>
      <c r="AM85" s="1007"/>
      <c r="AN85" s="1007"/>
      <c r="AO85" s="1007"/>
      <c r="AP85" s="1007"/>
      <c r="AQ85" s="1007"/>
      <c r="AR85" s="1007"/>
      <c r="AS85" s="1007"/>
      <c r="AT85" s="1007"/>
      <c r="AU85" s="1007"/>
      <c r="AV85" s="1007"/>
      <c r="AW85" s="1007"/>
      <c r="AX85" s="1007"/>
      <c r="AY85" s="1007"/>
      <c r="AZ85" s="1008"/>
      <c r="BA85" s="1008"/>
      <c r="BB85" s="1008"/>
      <c r="BC85" s="1008"/>
      <c r="BD85" s="1009"/>
      <c r="BE85" s="241"/>
      <c r="BF85" s="241"/>
      <c r="BG85" s="241"/>
      <c r="BH85" s="241"/>
      <c r="BI85" s="241"/>
      <c r="BJ85" s="241"/>
      <c r="BK85" s="241"/>
      <c r="BL85" s="241"/>
      <c r="BM85" s="241"/>
      <c r="BN85" s="241"/>
      <c r="BO85" s="241"/>
      <c r="BP85" s="241"/>
      <c r="BQ85" s="238">
        <v>79</v>
      </c>
      <c r="BR85" s="243"/>
      <c r="BS85" s="981"/>
      <c r="BT85" s="982"/>
      <c r="BU85" s="982"/>
      <c r="BV85" s="982"/>
      <c r="BW85" s="982"/>
      <c r="BX85" s="982"/>
      <c r="BY85" s="982"/>
      <c r="BZ85" s="982"/>
      <c r="CA85" s="982"/>
      <c r="CB85" s="982"/>
      <c r="CC85" s="982"/>
      <c r="CD85" s="982"/>
      <c r="CE85" s="982"/>
      <c r="CF85" s="982"/>
      <c r="CG85" s="991"/>
      <c r="CH85" s="992"/>
      <c r="CI85" s="993"/>
      <c r="CJ85" s="993"/>
      <c r="CK85" s="993"/>
      <c r="CL85" s="994"/>
      <c r="CM85" s="992"/>
      <c r="CN85" s="993"/>
      <c r="CO85" s="993"/>
      <c r="CP85" s="993"/>
      <c r="CQ85" s="994"/>
      <c r="CR85" s="992"/>
      <c r="CS85" s="993"/>
      <c r="CT85" s="993"/>
      <c r="CU85" s="993"/>
      <c r="CV85" s="994"/>
      <c r="CW85" s="992"/>
      <c r="CX85" s="993"/>
      <c r="CY85" s="993"/>
      <c r="CZ85" s="993"/>
      <c r="DA85" s="994"/>
      <c r="DB85" s="992"/>
      <c r="DC85" s="993"/>
      <c r="DD85" s="993"/>
      <c r="DE85" s="993"/>
      <c r="DF85" s="994"/>
      <c r="DG85" s="992"/>
      <c r="DH85" s="993"/>
      <c r="DI85" s="993"/>
      <c r="DJ85" s="993"/>
      <c r="DK85" s="994"/>
      <c r="DL85" s="992"/>
      <c r="DM85" s="993"/>
      <c r="DN85" s="993"/>
      <c r="DO85" s="993"/>
      <c r="DP85" s="994"/>
      <c r="DQ85" s="992"/>
      <c r="DR85" s="993"/>
      <c r="DS85" s="993"/>
      <c r="DT85" s="993"/>
      <c r="DU85" s="994"/>
      <c r="DV85" s="981"/>
      <c r="DW85" s="982"/>
      <c r="DX85" s="982"/>
      <c r="DY85" s="982"/>
      <c r="DZ85" s="983"/>
      <c r="EA85" s="230"/>
    </row>
    <row r="86" spans="1:131" ht="26.25" customHeight="1" x14ac:dyDescent="0.15">
      <c r="A86" s="238">
        <v>19</v>
      </c>
      <c r="B86" s="1010"/>
      <c r="C86" s="1011"/>
      <c r="D86" s="1011"/>
      <c r="E86" s="1011"/>
      <c r="F86" s="1011"/>
      <c r="G86" s="1011"/>
      <c r="H86" s="1011"/>
      <c r="I86" s="1011"/>
      <c r="J86" s="1011"/>
      <c r="K86" s="1011"/>
      <c r="L86" s="1011"/>
      <c r="M86" s="1011"/>
      <c r="N86" s="1011"/>
      <c r="O86" s="1011"/>
      <c r="P86" s="1012"/>
      <c r="Q86" s="1013"/>
      <c r="R86" s="1007"/>
      <c r="S86" s="1007"/>
      <c r="T86" s="1007"/>
      <c r="U86" s="1007"/>
      <c r="V86" s="1007"/>
      <c r="W86" s="1007"/>
      <c r="X86" s="1007"/>
      <c r="Y86" s="1007"/>
      <c r="Z86" s="1007"/>
      <c r="AA86" s="1007"/>
      <c r="AB86" s="1007"/>
      <c r="AC86" s="1007"/>
      <c r="AD86" s="1007"/>
      <c r="AE86" s="1007"/>
      <c r="AF86" s="1007"/>
      <c r="AG86" s="1007"/>
      <c r="AH86" s="1007"/>
      <c r="AI86" s="1007"/>
      <c r="AJ86" s="1007"/>
      <c r="AK86" s="1007"/>
      <c r="AL86" s="1007"/>
      <c r="AM86" s="1007"/>
      <c r="AN86" s="1007"/>
      <c r="AO86" s="1007"/>
      <c r="AP86" s="1007"/>
      <c r="AQ86" s="1007"/>
      <c r="AR86" s="1007"/>
      <c r="AS86" s="1007"/>
      <c r="AT86" s="1007"/>
      <c r="AU86" s="1007"/>
      <c r="AV86" s="1007"/>
      <c r="AW86" s="1007"/>
      <c r="AX86" s="1007"/>
      <c r="AY86" s="1007"/>
      <c r="AZ86" s="1008"/>
      <c r="BA86" s="1008"/>
      <c r="BB86" s="1008"/>
      <c r="BC86" s="1008"/>
      <c r="BD86" s="1009"/>
      <c r="BE86" s="241"/>
      <c r="BF86" s="241"/>
      <c r="BG86" s="241"/>
      <c r="BH86" s="241"/>
      <c r="BI86" s="241"/>
      <c r="BJ86" s="241"/>
      <c r="BK86" s="241"/>
      <c r="BL86" s="241"/>
      <c r="BM86" s="241"/>
      <c r="BN86" s="241"/>
      <c r="BO86" s="241"/>
      <c r="BP86" s="241"/>
      <c r="BQ86" s="238">
        <v>80</v>
      </c>
      <c r="BR86" s="243"/>
      <c r="BS86" s="981"/>
      <c r="BT86" s="982"/>
      <c r="BU86" s="982"/>
      <c r="BV86" s="982"/>
      <c r="BW86" s="982"/>
      <c r="BX86" s="982"/>
      <c r="BY86" s="982"/>
      <c r="BZ86" s="982"/>
      <c r="CA86" s="982"/>
      <c r="CB86" s="982"/>
      <c r="CC86" s="982"/>
      <c r="CD86" s="982"/>
      <c r="CE86" s="982"/>
      <c r="CF86" s="982"/>
      <c r="CG86" s="991"/>
      <c r="CH86" s="992"/>
      <c r="CI86" s="993"/>
      <c r="CJ86" s="993"/>
      <c r="CK86" s="993"/>
      <c r="CL86" s="994"/>
      <c r="CM86" s="992"/>
      <c r="CN86" s="993"/>
      <c r="CO86" s="993"/>
      <c r="CP86" s="993"/>
      <c r="CQ86" s="994"/>
      <c r="CR86" s="992"/>
      <c r="CS86" s="993"/>
      <c r="CT86" s="993"/>
      <c r="CU86" s="993"/>
      <c r="CV86" s="994"/>
      <c r="CW86" s="992"/>
      <c r="CX86" s="993"/>
      <c r="CY86" s="993"/>
      <c r="CZ86" s="993"/>
      <c r="DA86" s="994"/>
      <c r="DB86" s="992"/>
      <c r="DC86" s="993"/>
      <c r="DD86" s="993"/>
      <c r="DE86" s="993"/>
      <c r="DF86" s="994"/>
      <c r="DG86" s="992"/>
      <c r="DH86" s="993"/>
      <c r="DI86" s="993"/>
      <c r="DJ86" s="993"/>
      <c r="DK86" s="994"/>
      <c r="DL86" s="992"/>
      <c r="DM86" s="993"/>
      <c r="DN86" s="993"/>
      <c r="DO86" s="993"/>
      <c r="DP86" s="994"/>
      <c r="DQ86" s="992"/>
      <c r="DR86" s="993"/>
      <c r="DS86" s="993"/>
      <c r="DT86" s="993"/>
      <c r="DU86" s="994"/>
      <c r="DV86" s="981"/>
      <c r="DW86" s="982"/>
      <c r="DX86" s="982"/>
      <c r="DY86" s="982"/>
      <c r="DZ86" s="983"/>
      <c r="EA86" s="230"/>
    </row>
    <row r="87" spans="1:131" ht="26.25" customHeight="1" x14ac:dyDescent="0.15">
      <c r="A87" s="244">
        <v>20</v>
      </c>
      <c r="B87" s="1000"/>
      <c r="C87" s="1001"/>
      <c r="D87" s="1001"/>
      <c r="E87" s="1001"/>
      <c r="F87" s="1001"/>
      <c r="G87" s="1001"/>
      <c r="H87" s="1001"/>
      <c r="I87" s="1001"/>
      <c r="J87" s="1001"/>
      <c r="K87" s="1001"/>
      <c r="L87" s="1001"/>
      <c r="M87" s="1001"/>
      <c r="N87" s="1001"/>
      <c r="O87" s="1001"/>
      <c r="P87" s="1002"/>
      <c r="Q87" s="1003"/>
      <c r="R87" s="1004"/>
      <c r="S87" s="1004"/>
      <c r="T87" s="1004"/>
      <c r="U87" s="1004"/>
      <c r="V87" s="1004"/>
      <c r="W87" s="1004"/>
      <c r="X87" s="1004"/>
      <c r="Y87" s="1004"/>
      <c r="Z87" s="1004"/>
      <c r="AA87" s="1004"/>
      <c r="AB87" s="1004"/>
      <c r="AC87" s="1004"/>
      <c r="AD87" s="1004"/>
      <c r="AE87" s="1004"/>
      <c r="AF87" s="1004"/>
      <c r="AG87" s="1004"/>
      <c r="AH87" s="1004"/>
      <c r="AI87" s="1004"/>
      <c r="AJ87" s="1004"/>
      <c r="AK87" s="1004"/>
      <c r="AL87" s="1004"/>
      <c r="AM87" s="1004"/>
      <c r="AN87" s="1004"/>
      <c r="AO87" s="1004"/>
      <c r="AP87" s="1004"/>
      <c r="AQ87" s="1004"/>
      <c r="AR87" s="1004"/>
      <c r="AS87" s="1004"/>
      <c r="AT87" s="1004"/>
      <c r="AU87" s="1004"/>
      <c r="AV87" s="1004"/>
      <c r="AW87" s="1004"/>
      <c r="AX87" s="1004"/>
      <c r="AY87" s="1004"/>
      <c r="AZ87" s="1005"/>
      <c r="BA87" s="1005"/>
      <c r="BB87" s="1005"/>
      <c r="BC87" s="1005"/>
      <c r="BD87" s="1006"/>
      <c r="BE87" s="241"/>
      <c r="BF87" s="241"/>
      <c r="BG87" s="241"/>
      <c r="BH87" s="241"/>
      <c r="BI87" s="241"/>
      <c r="BJ87" s="241"/>
      <c r="BK87" s="241"/>
      <c r="BL87" s="241"/>
      <c r="BM87" s="241"/>
      <c r="BN87" s="241"/>
      <c r="BO87" s="241"/>
      <c r="BP87" s="241"/>
      <c r="BQ87" s="238">
        <v>81</v>
      </c>
      <c r="BR87" s="243"/>
      <c r="BS87" s="981"/>
      <c r="BT87" s="982"/>
      <c r="BU87" s="982"/>
      <c r="BV87" s="982"/>
      <c r="BW87" s="982"/>
      <c r="BX87" s="982"/>
      <c r="BY87" s="982"/>
      <c r="BZ87" s="982"/>
      <c r="CA87" s="982"/>
      <c r="CB87" s="982"/>
      <c r="CC87" s="982"/>
      <c r="CD87" s="982"/>
      <c r="CE87" s="982"/>
      <c r="CF87" s="982"/>
      <c r="CG87" s="991"/>
      <c r="CH87" s="992"/>
      <c r="CI87" s="993"/>
      <c r="CJ87" s="993"/>
      <c r="CK87" s="993"/>
      <c r="CL87" s="994"/>
      <c r="CM87" s="992"/>
      <c r="CN87" s="993"/>
      <c r="CO87" s="993"/>
      <c r="CP87" s="993"/>
      <c r="CQ87" s="994"/>
      <c r="CR87" s="992"/>
      <c r="CS87" s="993"/>
      <c r="CT87" s="993"/>
      <c r="CU87" s="993"/>
      <c r="CV87" s="994"/>
      <c r="CW87" s="992"/>
      <c r="CX87" s="993"/>
      <c r="CY87" s="993"/>
      <c r="CZ87" s="993"/>
      <c r="DA87" s="994"/>
      <c r="DB87" s="992"/>
      <c r="DC87" s="993"/>
      <c r="DD87" s="993"/>
      <c r="DE87" s="993"/>
      <c r="DF87" s="994"/>
      <c r="DG87" s="992"/>
      <c r="DH87" s="993"/>
      <c r="DI87" s="993"/>
      <c r="DJ87" s="993"/>
      <c r="DK87" s="994"/>
      <c r="DL87" s="992"/>
      <c r="DM87" s="993"/>
      <c r="DN87" s="993"/>
      <c r="DO87" s="993"/>
      <c r="DP87" s="994"/>
      <c r="DQ87" s="992"/>
      <c r="DR87" s="993"/>
      <c r="DS87" s="993"/>
      <c r="DT87" s="993"/>
      <c r="DU87" s="994"/>
      <c r="DV87" s="981"/>
      <c r="DW87" s="982"/>
      <c r="DX87" s="982"/>
      <c r="DY87" s="982"/>
      <c r="DZ87" s="983"/>
      <c r="EA87" s="230"/>
    </row>
    <row r="88" spans="1:131" ht="26.25" customHeight="1" thickBot="1" x14ac:dyDescent="0.2">
      <c r="A88" s="240" t="s">
        <v>399</v>
      </c>
      <c r="B88" s="973" t="s">
        <v>428</v>
      </c>
      <c r="C88" s="974"/>
      <c r="D88" s="974"/>
      <c r="E88" s="974"/>
      <c r="F88" s="974"/>
      <c r="G88" s="974"/>
      <c r="H88" s="974"/>
      <c r="I88" s="974"/>
      <c r="J88" s="974"/>
      <c r="K88" s="974"/>
      <c r="L88" s="974"/>
      <c r="M88" s="974"/>
      <c r="N88" s="974"/>
      <c r="O88" s="974"/>
      <c r="P88" s="984"/>
      <c r="Q88" s="998"/>
      <c r="R88" s="999"/>
      <c r="S88" s="999"/>
      <c r="T88" s="999"/>
      <c r="U88" s="999"/>
      <c r="V88" s="999"/>
      <c r="W88" s="999"/>
      <c r="X88" s="999"/>
      <c r="Y88" s="999"/>
      <c r="Z88" s="999"/>
      <c r="AA88" s="999"/>
      <c r="AB88" s="999"/>
      <c r="AC88" s="999"/>
      <c r="AD88" s="999"/>
      <c r="AE88" s="999"/>
      <c r="AF88" s="995">
        <v>5467</v>
      </c>
      <c r="AG88" s="995"/>
      <c r="AH88" s="995"/>
      <c r="AI88" s="995"/>
      <c r="AJ88" s="995"/>
      <c r="AK88" s="999"/>
      <c r="AL88" s="999"/>
      <c r="AM88" s="999"/>
      <c r="AN88" s="999"/>
      <c r="AO88" s="999"/>
      <c r="AP88" s="995">
        <v>2672</v>
      </c>
      <c r="AQ88" s="995"/>
      <c r="AR88" s="995"/>
      <c r="AS88" s="995"/>
      <c r="AT88" s="995"/>
      <c r="AU88" s="995">
        <v>539</v>
      </c>
      <c r="AV88" s="995"/>
      <c r="AW88" s="995"/>
      <c r="AX88" s="995"/>
      <c r="AY88" s="995"/>
      <c r="AZ88" s="996"/>
      <c r="BA88" s="996"/>
      <c r="BB88" s="996"/>
      <c r="BC88" s="996"/>
      <c r="BD88" s="997"/>
      <c r="BE88" s="241"/>
      <c r="BF88" s="241"/>
      <c r="BG88" s="241"/>
      <c r="BH88" s="241"/>
      <c r="BI88" s="241"/>
      <c r="BJ88" s="241"/>
      <c r="BK88" s="241"/>
      <c r="BL88" s="241"/>
      <c r="BM88" s="241"/>
      <c r="BN88" s="241"/>
      <c r="BO88" s="241"/>
      <c r="BP88" s="241"/>
      <c r="BQ88" s="238">
        <v>82</v>
      </c>
      <c r="BR88" s="243"/>
      <c r="BS88" s="981"/>
      <c r="BT88" s="982"/>
      <c r="BU88" s="982"/>
      <c r="BV88" s="982"/>
      <c r="BW88" s="982"/>
      <c r="BX88" s="982"/>
      <c r="BY88" s="982"/>
      <c r="BZ88" s="982"/>
      <c r="CA88" s="982"/>
      <c r="CB88" s="982"/>
      <c r="CC88" s="982"/>
      <c r="CD88" s="982"/>
      <c r="CE88" s="982"/>
      <c r="CF88" s="982"/>
      <c r="CG88" s="991"/>
      <c r="CH88" s="992"/>
      <c r="CI88" s="993"/>
      <c r="CJ88" s="993"/>
      <c r="CK88" s="993"/>
      <c r="CL88" s="994"/>
      <c r="CM88" s="992"/>
      <c r="CN88" s="993"/>
      <c r="CO88" s="993"/>
      <c r="CP88" s="993"/>
      <c r="CQ88" s="994"/>
      <c r="CR88" s="992"/>
      <c r="CS88" s="993"/>
      <c r="CT88" s="993"/>
      <c r="CU88" s="993"/>
      <c r="CV88" s="994"/>
      <c r="CW88" s="992"/>
      <c r="CX88" s="993"/>
      <c r="CY88" s="993"/>
      <c r="CZ88" s="993"/>
      <c r="DA88" s="994"/>
      <c r="DB88" s="992"/>
      <c r="DC88" s="993"/>
      <c r="DD88" s="993"/>
      <c r="DE88" s="993"/>
      <c r="DF88" s="994"/>
      <c r="DG88" s="992"/>
      <c r="DH88" s="993"/>
      <c r="DI88" s="993"/>
      <c r="DJ88" s="993"/>
      <c r="DK88" s="994"/>
      <c r="DL88" s="992"/>
      <c r="DM88" s="993"/>
      <c r="DN88" s="993"/>
      <c r="DO88" s="993"/>
      <c r="DP88" s="994"/>
      <c r="DQ88" s="992"/>
      <c r="DR88" s="993"/>
      <c r="DS88" s="993"/>
      <c r="DT88" s="993"/>
      <c r="DU88" s="994"/>
      <c r="DV88" s="981"/>
      <c r="DW88" s="982"/>
      <c r="DX88" s="982"/>
      <c r="DY88" s="982"/>
      <c r="DZ88" s="983"/>
      <c r="EA88" s="230"/>
    </row>
    <row r="89" spans="1:131" ht="26.25" hidden="1" customHeight="1" x14ac:dyDescent="0.15">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981"/>
      <c r="BT89" s="982"/>
      <c r="BU89" s="982"/>
      <c r="BV89" s="982"/>
      <c r="BW89" s="982"/>
      <c r="BX89" s="982"/>
      <c r="BY89" s="982"/>
      <c r="BZ89" s="982"/>
      <c r="CA89" s="982"/>
      <c r="CB89" s="982"/>
      <c r="CC89" s="982"/>
      <c r="CD89" s="982"/>
      <c r="CE89" s="982"/>
      <c r="CF89" s="982"/>
      <c r="CG89" s="991"/>
      <c r="CH89" s="992"/>
      <c r="CI89" s="993"/>
      <c r="CJ89" s="993"/>
      <c r="CK89" s="993"/>
      <c r="CL89" s="994"/>
      <c r="CM89" s="992"/>
      <c r="CN89" s="993"/>
      <c r="CO89" s="993"/>
      <c r="CP89" s="993"/>
      <c r="CQ89" s="994"/>
      <c r="CR89" s="992"/>
      <c r="CS89" s="993"/>
      <c r="CT89" s="993"/>
      <c r="CU89" s="993"/>
      <c r="CV89" s="994"/>
      <c r="CW89" s="992"/>
      <c r="CX89" s="993"/>
      <c r="CY89" s="993"/>
      <c r="CZ89" s="993"/>
      <c r="DA89" s="994"/>
      <c r="DB89" s="992"/>
      <c r="DC89" s="993"/>
      <c r="DD89" s="993"/>
      <c r="DE89" s="993"/>
      <c r="DF89" s="994"/>
      <c r="DG89" s="992"/>
      <c r="DH89" s="993"/>
      <c r="DI89" s="993"/>
      <c r="DJ89" s="993"/>
      <c r="DK89" s="994"/>
      <c r="DL89" s="992"/>
      <c r="DM89" s="993"/>
      <c r="DN89" s="993"/>
      <c r="DO89" s="993"/>
      <c r="DP89" s="994"/>
      <c r="DQ89" s="992"/>
      <c r="DR89" s="993"/>
      <c r="DS89" s="993"/>
      <c r="DT89" s="993"/>
      <c r="DU89" s="994"/>
      <c r="DV89" s="981"/>
      <c r="DW89" s="982"/>
      <c r="DX89" s="982"/>
      <c r="DY89" s="982"/>
      <c r="DZ89" s="983"/>
      <c r="EA89" s="230"/>
    </row>
    <row r="90" spans="1:131" ht="26.25" hidden="1" customHeight="1" x14ac:dyDescent="0.15">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981"/>
      <c r="BT90" s="982"/>
      <c r="BU90" s="982"/>
      <c r="BV90" s="982"/>
      <c r="BW90" s="982"/>
      <c r="BX90" s="982"/>
      <c r="BY90" s="982"/>
      <c r="BZ90" s="982"/>
      <c r="CA90" s="982"/>
      <c r="CB90" s="982"/>
      <c r="CC90" s="982"/>
      <c r="CD90" s="982"/>
      <c r="CE90" s="982"/>
      <c r="CF90" s="982"/>
      <c r="CG90" s="991"/>
      <c r="CH90" s="992"/>
      <c r="CI90" s="993"/>
      <c r="CJ90" s="993"/>
      <c r="CK90" s="993"/>
      <c r="CL90" s="994"/>
      <c r="CM90" s="992"/>
      <c r="CN90" s="993"/>
      <c r="CO90" s="993"/>
      <c r="CP90" s="993"/>
      <c r="CQ90" s="994"/>
      <c r="CR90" s="992"/>
      <c r="CS90" s="993"/>
      <c r="CT90" s="993"/>
      <c r="CU90" s="993"/>
      <c r="CV90" s="994"/>
      <c r="CW90" s="992"/>
      <c r="CX90" s="993"/>
      <c r="CY90" s="993"/>
      <c r="CZ90" s="993"/>
      <c r="DA90" s="994"/>
      <c r="DB90" s="992"/>
      <c r="DC90" s="993"/>
      <c r="DD90" s="993"/>
      <c r="DE90" s="993"/>
      <c r="DF90" s="994"/>
      <c r="DG90" s="992"/>
      <c r="DH90" s="993"/>
      <c r="DI90" s="993"/>
      <c r="DJ90" s="993"/>
      <c r="DK90" s="994"/>
      <c r="DL90" s="992"/>
      <c r="DM90" s="993"/>
      <c r="DN90" s="993"/>
      <c r="DO90" s="993"/>
      <c r="DP90" s="994"/>
      <c r="DQ90" s="992"/>
      <c r="DR90" s="993"/>
      <c r="DS90" s="993"/>
      <c r="DT90" s="993"/>
      <c r="DU90" s="994"/>
      <c r="DV90" s="981"/>
      <c r="DW90" s="982"/>
      <c r="DX90" s="982"/>
      <c r="DY90" s="982"/>
      <c r="DZ90" s="983"/>
      <c r="EA90" s="230"/>
    </row>
    <row r="91" spans="1:131" ht="26.25" hidden="1" customHeight="1" x14ac:dyDescent="0.15">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981"/>
      <c r="BT91" s="982"/>
      <c r="BU91" s="982"/>
      <c r="BV91" s="982"/>
      <c r="BW91" s="982"/>
      <c r="BX91" s="982"/>
      <c r="BY91" s="982"/>
      <c r="BZ91" s="982"/>
      <c r="CA91" s="982"/>
      <c r="CB91" s="982"/>
      <c r="CC91" s="982"/>
      <c r="CD91" s="982"/>
      <c r="CE91" s="982"/>
      <c r="CF91" s="982"/>
      <c r="CG91" s="991"/>
      <c r="CH91" s="992"/>
      <c r="CI91" s="993"/>
      <c r="CJ91" s="993"/>
      <c r="CK91" s="993"/>
      <c r="CL91" s="994"/>
      <c r="CM91" s="992"/>
      <c r="CN91" s="993"/>
      <c r="CO91" s="993"/>
      <c r="CP91" s="993"/>
      <c r="CQ91" s="994"/>
      <c r="CR91" s="992"/>
      <c r="CS91" s="993"/>
      <c r="CT91" s="993"/>
      <c r="CU91" s="993"/>
      <c r="CV91" s="994"/>
      <c r="CW91" s="992"/>
      <c r="CX91" s="993"/>
      <c r="CY91" s="993"/>
      <c r="CZ91" s="993"/>
      <c r="DA91" s="994"/>
      <c r="DB91" s="992"/>
      <c r="DC91" s="993"/>
      <c r="DD91" s="993"/>
      <c r="DE91" s="993"/>
      <c r="DF91" s="994"/>
      <c r="DG91" s="992"/>
      <c r="DH91" s="993"/>
      <c r="DI91" s="993"/>
      <c r="DJ91" s="993"/>
      <c r="DK91" s="994"/>
      <c r="DL91" s="992"/>
      <c r="DM91" s="993"/>
      <c r="DN91" s="993"/>
      <c r="DO91" s="993"/>
      <c r="DP91" s="994"/>
      <c r="DQ91" s="992"/>
      <c r="DR91" s="993"/>
      <c r="DS91" s="993"/>
      <c r="DT91" s="993"/>
      <c r="DU91" s="994"/>
      <c r="DV91" s="981"/>
      <c r="DW91" s="982"/>
      <c r="DX91" s="982"/>
      <c r="DY91" s="982"/>
      <c r="DZ91" s="983"/>
      <c r="EA91" s="230"/>
    </row>
    <row r="92" spans="1:131" ht="26.25" hidden="1" customHeight="1" x14ac:dyDescent="0.15">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981"/>
      <c r="BT92" s="982"/>
      <c r="BU92" s="982"/>
      <c r="BV92" s="982"/>
      <c r="BW92" s="982"/>
      <c r="BX92" s="982"/>
      <c r="BY92" s="982"/>
      <c r="BZ92" s="982"/>
      <c r="CA92" s="982"/>
      <c r="CB92" s="982"/>
      <c r="CC92" s="982"/>
      <c r="CD92" s="982"/>
      <c r="CE92" s="982"/>
      <c r="CF92" s="982"/>
      <c r="CG92" s="991"/>
      <c r="CH92" s="992"/>
      <c r="CI92" s="993"/>
      <c r="CJ92" s="993"/>
      <c r="CK92" s="993"/>
      <c r="CL92" s="994"/>
      <c r="CM92" s="992"/>
      <c r="CN92" s="993"/>
      <c r="CO92" s="993"/>
      <c r="CP92" s="993"/>
      <c r="CQ92" s="994"/>
      <c r="CR92" s="992"/>
      <c r="CS92" s="993"/>
      <c r="CT92" s="993"/>
      <c r="CU92" s="993"/>
      <c r="CV92" s="994"/>
      <c r="CW92" s="992"/>
      <c r="CX92" s="993"/>
      <c r="CY92" s="993"/>
      <c r="CZ92" s="993"/>
      <c r="DA92" s="994"/>
      <c r="DB92" s="992"/>
      <c r="DC92" s="993"/>
      <c r="DD92" s="993"/>
      <c r="DE92" s="993"/>
      <c r="DF92" s="994"/>
      <c r="DG92" s="992"/>
      <c r="DH92" s="993"/>
      <c r="DI92" s="993"/>
      <c r="DJ92" s="993"/>
      <c r="DK92" s="994"/>
      <c r="DL92" s="992"/>
      <c r="DM92" s="993"/>
      <c r="DN92" s="993"/>
      <c r="DO92" s="993"/>
      <c r="DP92" s="994"/>
      <c r="DQ92" s="992"/>
      <c r="DR92" s="993"/>
      <c r="DS92" s="993"/>
      <c r="DT92" s="993"/>
      <c r="DU92" s="994"/>
      <c r="DV92" s="981"/>
      <c r="DW92" s="982"/>
      <c r="DX92" s="982"/>
      <c r="DY92" s="982"/>
      <c r="DZ92" s="983"/>
      <c r="EA92" s="230"/>
    </row>
    <row r="93" spans="1:131" ht="26.25" hidden="1" customHeight="1" x14ac:dyDescent="0.15">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981"/>
      <c r="BT93" s="982"/>
      <c r="BU93" s="982"/>
      <c r="BV93" s="982"/>
      <c r="BW93" s="982"/>
      <c r="BX93" s="982"/>
      <c r="BY93" s="982"/>
      <c r="BZ93" s="982"/>
      <c r="CA93" s="982"/>
      <c r="CB93" s="982"/>
      <c r="CC93" s="982"/>
      <c r="CD93" s="982"/>
      <c r="CE93" s="982"/>
      <c r="CF93" s="982"/>
      <c r="CG93" s="991"/>
      <c r="CH93" s="992"/>
      <c r="CI93" s="993"/>
      <c r="CJ93" s="993"/>
      <c r="CK93" s="993"/>
      <c r="CL93" s="994"/>
      <c r="CM93" s="992"/>
      <c r="CN93" s="993"/>
      <c r="CO93" s="993"/>
      <c r="CP93" s="993"/>
      <c r="CQ93" s="994"/>
      <c r="CR93" s="992"/>
      <c r="CS93" s="993"/>
      <c r="CT93" s="993"/>
      <c r="CU93" s="993"/>
      <c r="CV93" s="994"/>
      <c r="CW93" s="992"/>
      <c r="CX93" s="993"/>
      <c r="CY93" s="993"/>
      <c r="CZ93" s="993"/>
      <c r="DA93" s="994"/>
      <c r="DB93" s="992"/>
      <c r="DC93" s="993"/>
      <c r="DD93" s="993"/>
      <c r="DE93" s="993"/>
      <c r="DF93" s="994"/>
      <c r="DG93" s="992"/>
      <c r="DH93" s="993"/>
      <c r="DI93" s="993"/>
      <c r="DJ93" s="993"/>
      <c r="DK93" s="994"/>
      <c r="DL93" s="992"/>
      <c r="DM93" s="993"/>
      <c r="DN93" s="993"/>
      <c r="DO93" s="993"/>
      <c r="DP93" s="994"/>
      <c r="DQ93" s="992"/>
      <c r="DR93" s="993"/>
      <c r="DS93" s="993"/>
      <c r="DT93" s="993"/>
      <c r="DU93" s="994"/>
      <c r="DV93" s="981"/>
      <c r="DW93" s="982"/>
      <c r="DX93" s="982"/>
      <c r="DY93" s="982"/>
      <c r="DZ93" s="983"/>
      <c r="EA93" s="230"/>
    </row>
    <row r="94" spans="1:131" ht="26.25" hidden="1" customHeight="1" x14ac:dyDescent="0.15">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981"/>
      <c r="BT94" s="982"/>
      <c r="BU94" s="982"/>
      <c r="BV94" s="982"/>
      <c r="BW94" s="982"/>
      <c r="BX94" s="982"/>
      <c r="BY94" s="982"/>
      <c r="BZ94" s="982"/>
      <c r="CA94" s="982"/>
      <c r="CB94" s="982"/>
      <c r="CC94" s="982"/>
      <c r="CD94" s="982"/>
      <c r="CE94" s="982"/>
      <c r="CF94" s="982"/>
      <c r="CG94" s="991"/>
      <c r="CH94" s="992"/>
      <c r="CI94" s="993"/>
      <c r="CJ94" s="993"/>
      <c r="CK94" s="993"/>
      <c r="CL94" s="994"/>
      <c r="CM94" s="992"/>
      <c r="CN94" s="993"/>
      <c r="CO94" s="993"/>
      <c r="CP94" s="993"/>
      <c r="CQ94" s="994"/>
      <c r="CR94" s="992"/>
      <c r="CS94" s="993"/>
      <c r="CT94" s="993"/>
      <c r="CU94" s="993"/>
      <c r="CV94" s="994"/>
      <c r="CW94" s="992"/>
      <c r="CX94" s="993"/>
      <c r="CY94" s="993"/>
      <c r="CZ94" s="993"/>
      <c r="DA94" s="994"/>
      <c r="DB94" s="992"/>
      <c r="DC94" s="993"/>
      <c r="DD94" s="993"/>
      <c r="DE94" s="993"/>
      <c r="DF94" s="994"/>
      <c r="DG94" s="992"/>
      <c r="DH94" s="993"/>
      <c r="DI94" s="993"/>
      <c r="DJ94" s="993"/>
      <c r="DK94" s="994"/>
      <c r="DL94" s="992"/>
      <c r="DM94" s="993"/>
      <c r="DN94" s="993"/>
      <c r="DO94" s="993"/>
      <c r="DP94" s="994"/>
      <c r="DQ94" s="992"/>
      <c r="DR94" s="993"/>
      <c r="DS94" s="993"/>
      <c r="DT94" s="993"/>
      <c r="DU94" s="994"/>
      <c r="DV94" s="981"/>
      <c r="DW94" s="982"/>
      <c r="DX94" s="982"/>
      <c r="DY94" s="982"/>
      <c r="DZ94" s="983"/>
      <c r="EA94" s="230"/>
    </row>
    <row r="95" spans="1:131" ht="26.25" hidden="1" customHeight="1" x14ac:dyDescent="0.15">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981"/>
      <c r="BT95" s="982"/>
      <c r="BU95" s="982"/>
      <c r="BV95" s="982"/>
      <c r="BW95" s="982"/>
      <c r="BX95" s="982"/>
      <c r="BY95" s="982"/>
      <c r="BZ95" s="982"/>
      <c r="CA95" s="982"/>
      <c r="CB95" s="982"/>
      <c r="CC95" s="982"/>
      <c r="CD95" s="982"/>
      <c r="CE95" s="982"/>
      <c r="CF95" s="982"/>
      <c r="CG95" s="991"/>
      <c r="CH95" s="992"/>
      <c r="CI95" s="993"/>
      <c r="CJ95" s="993"/>
      <c r="CK95" s="993"/>
      <c r="CL95" s="994"/>
      <c r="CM95" s="992"/>
      <c r="CN95" s="993"/>
      <c r="CO95" s="993"/>
      <c r="CP95" s="993"/>
      <c r="CQ95" s="994"/>
      <c r="CR95" s="992"/>
      <c r="CS95" s="993"/>
      <c r="CT95" s="993"/>
      <c r="CU95" s="993"/>
      <c r="CV95" s="994"/>
      <c r="CW95" s="992"/>
      <c r="CX95" s="993"/>
      <c r="CY95" s="993"/>
      <c r="CZ95" s="993"/>
      <c r="DA95" s="994"/>
      <c r="DB95" s="992"/>
      <c r="DC95" s="993"/>
      <c r="DD95" s="993"/>
      <c r="DE95" s="993"/>
      <c r="DF95" s="994"/>
      <c r="DG95" s="992"/>
      <c r="DH95" s="993"/>
      <c r="DI95" s="993"/>
      <c r="DJ95" s="993"/>
      <c r="DK95" s="994"/>
      <c r="DL95" s="992"/>
      <c r="DM95" s="993"/>
      <c r="DN95" s="993"/>
      <c r="DO95" s="993"/>
      <c r="DP95" s="994"/>
      <c r="DQ95" s="992"/>
      <c r="DR95" s="993"/>
      <c r="DS95" s="993"/>
      <c r="DT95" s="993"/>
      <c r="DU95" s="994"/>
      <c r="DV95" s="981"/>
      <c r="DW95" s="982"/>
      <c r="DX95" s="982"/>
      <c r="DY95" s="982"/>
      <c r="DZ95" s="983"/>
      <c r="EA95" s="230"/>
    </row>
    <row r="96" spans="1:131" ht="26.25" hidden="1" customHeight="1" x14ac:dyDescent="0.15">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981"/>
      <c r="BT96" s="982"/>
      <c r="BU96" s="982"/>
      <c r="BV96" s="982"/>
      <c r="BW96" s="982"/>
      <c r="BX96" s="982"/>
      <c r="BY96" s="982"/>
      <c r="BZ96" s="982"/>
      <c r="CA96" s="982"/>
      <c r="CB96" s="982"/>
      <c r="CC96" s="982"/>
      <c r="CD96" s="982"/>
      <c r="CE96" s="982"/>
      <c r="CF96" s="982"/>
      <c r="CG96" s="991"/>
      <c r="CH96" s="992"/>
      <c r="CI96" s="993"/>
      <c r="CJ96" s="993"/>
      <c r="CK96" s="993"/>
      <c r="CL96" s="994"/>
      <c r="CM96" s="992"/>
      <c r="CN96" s="993"/>
      <c r="CO96" s="993"/>
      <c r="CP96" s="993"/>
      <c r="CQ96" s="994"/>
      <c r="CR96" s="992"/>
      <c r="CS96" s="993"/>
      <c r="CT96" s="993"/>
      <c r="CU96" s="993"/>
      <c r="CV96" s="994"/>
      <c r="CW96" s="992"/>
      <c r="CX96" s="993"/>
      <c r="CY96" s="993"/>
      <c r="CZ96" s="993"/>
      <c r="DA96" s="994"/>
      <c r="DB96" s="992"/>
      <c r="DC96" s="993"/>
      <c r="DD96" s="993"/>
      <c r="DE96" s="993"/>
      <c r="DF96" s="994"/>
      <c r="DG96" s="992"/>
      <c r="DH96" s="993"/>
      <c r="DI96" s="993"/>
      <c r="DJ96" s="993"/>
      <c r="DK96" s="994"/>
      <c r="DL96" s="992"/>
      <c r="DM96" s="993"/>
      <c r="DN96" s="993"/>
      <c r="DO96" s="993"/>
      <c r="DP96" s="994"/>
      <c r="DQ96" s="992"/>
      <c r="DR96" s="993"/>
      <c r="DS96" s="993"/>
      <c r="DT96" s="993"/>
      <c r="DU96" s="994"/>
      <c r="DV96" s="981"/>
      <c r="DW96" s="982"/>
      <c r="DX96" s="982"/>
      <c r="DY96" s="982"/>
      <c r="DZ96" s="983"/>
      <c r="EA96" s="230"/>
    </row>
    <row r="97" spans="1:131" ht="26.25" hidden="1" customHeight="1" x14ac:dyDescent="0.15">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981"/>
      <c r="BT97" s="982"/>
      <c r="BU97" s="982"/>
      <c r="BV97" s="982"/>
      <c r="BW97" s="982"/>
      <c r="BX97" s="982"/>
      <c r="BY97" s="982"/>
      <c r="BZ97" s="982"/>
      <c r="CA97" s="982"/>
      <c r="CB97" s="982"/>
      <c r="CC97" s="982"/>
      <c r="CD97" s="982"/>
      <c r="CE97" s="982"/>
      <c r="CF97" s="982"/>
      <c r="CG97" s="991"/>
      <c r="CH97" s="992"/>
      <c r="CI97" s="993"/>
      <c r="CJ97" s="993"/>
      <c r="CK97" s="993"/>
      <c r="CL97" s="994"/>
      <c r="CM97" s="992"/>
      <c r="CN97" s="993"/>
      <c r="CO97" s="993"/>
      <c r="CP97" s="993"/>
      <c r="CQ97" s="994"/>
      <c r="CR97" s="992"/>
      <c r="CS97" s="993"/>
      <c r="CT97" s="993"/>
      <c r="CU97" s="993"/>
      <c r="CV97" s="994"/>
      <c r="CW97" s="992"/>
      <c r="CX97" s="993"/>
      <c r="CY97" s="993"/>
      <c r="CZ97" s="993"/>
      <c r="DA97" s="994"/>
      <c r="DB97" s="992"/>
      <c r="DC97" s="993"/>
      <c r="DD97" s="993"/>
      <c r="DE97" s="993"/>
      <c r="DF97" s="994"/>
      <c r="DG97" s="992"/>
      <c r="DH97" s="993"/>
      <c r="DI97" s="993"/>
      <c r="DJ97" s="993"/>
      <c r="DK97" s="994"/>
      <c r="DL97" s="992"/>
      <c r="DM97" s="993"/>
      <c r="DN97" s="993"/>
      <c r="DO97" s="993"/>
      <c r="DP97" s="994"/>
      <c r="DQ97" s="992"/>
      <c r="DR97" s="993"/>
      <c r="DS97" s="993"/>
      <c r="DT97" s="993"/>
      <c r="DU97" s="994"/>
      <c r="DV97" s="981"/>
      <c r="DW97" s="982"/>
      <c r="DX97" s="982"/>
      <c r="DY97" s="982"/>
      <c r="DZ97" s="983"/>
      <c r="EA97" s="230"/>
    </row>
    <row r="98" spans="1:131" ht="26.25" hidden="1" customHeight="1" x14ac:dyDescent="0.15">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981"/>
      <c r="BT98" s="982"/>
      <c r="BU98" s="982"/>
      <c r="BV98" s="982"/>
      <c r="BW98" s="982"/>
      <c r="BX98" s="982"/>
      <c r="BY98" s="982"/>
      <c r="BZ98" s="982"/>
      <c r="CA98" s="982"/>
      <c r="CB98" s="982"/>
      <c r="CC98" s="982"/>
      <c r="CD98" s="982"/>
      <c r="CE98" s="982"/>
      <c r="CF98" s="982"/>
      <c r="CG98" s="991"/>
      <c r="CH98" s="992"/>
      <c r="CI98" s="993"/>
      <c r="CJ98" s="993"/>
      <c r="CK98" s="993"/>
      <c r="CL98" s="994"/>
      <c r="CM98" s="992"/>
      <c r="CN98" s="993"/>
      <c r="CO98" s="993"/>
      <c r="CP98" s="993"/>
      <c r="CQ98" s="994"/>
      <c r="CR98" s="992"/>
      <c r="CS98" s="993"/>
      <c r="CT98" s="993"/>
      <c r="CU98" s="993"/>
      <c r="CV98" s="994"/>
      <c r="CW98" s="992"/>
      <c r="CX98" s="993"/>
      <c r="CY98" s="993"/>
      <c r="CZ98" s="993"/>
      <c r="DA98" s="994"/>
      <c r="DB98" s="992"/>
      <c r="DC98" s="993"/>
      <c r="DD98" s="993"/>
      <c r="DE98" s="993"/>
      <c r="DF98" s="994"/>
      <c r="DG98" s="992"/>
      <c r="DH98" s="993"/>
      <c r="DI98" s="993"/>
      <c r="DJ98" s="993"/>
      <c r="DK98" s="994"/>
      <c r="DL98" s="992"/>
      <c r="DM98" s="993"/>
      <c r="DN98" s="993"/>
      <c r="DO98" s="993"/>
      <c r="DP98" s="994"/>
      <c r="DQ98" s="992"/>
      <c r="DR98" s="993"/>
      <c r="DS98" s="993"/>
      <c r="DT98" s="993"/>
      <c r="DU98" s="994"/>
      <c r="DV98" s="981"/>
      <c r="DW98" s="982"/>
      <c r="DX98" s="982"/>
      <c r="DY98" s="982"/>
      <c r="DZ98" s="983"/>
      <c r="EA98" s="230"/>
    </row>
    <row r="99" spans="1:131" ht="26.25" hidden="1" customHeight="1" x14ac:dyDescent="0.15">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981"/>
      <c r="BT99" s="982"/>
      <c r="BU99" s="982"/>
      <c r="BV99" s="982"/>
      <c r="BW99" s="982"/>
      <c r="BX99" s="982"/>
      <c r="BY99" s="982"/>
      <c r="BZ99" s="982"/>
      <c r="CA99" s="982"/>
      <c r="CB99" s="982"/>
      <c r="CC99" s="982"/>
      <c r="CD99" s="982"/>
      <c r="CE99" s="982"/>
      <c r="CF99" s="982"/>
      <c r="CG99" s="991"/>
      <c r="CH99" s="992"/>
      <c r="CI99" s="993"/>
      <c r="CJ99" s="993"/>
      <c r="CK99" s="993"/>
      <c r="CL99" s="994"/>
      <c r="CM99" s="992"/>
      <c r="CN99" s="993"/>
      <c r="CO99" s="993"/>
      <c r="CP99" s="993"/>
      <c r="CQ99" s="994"/>
      <c r="CR99" s="992"/>
      <c r="CS99" s="993"/>
      <c r="CT99" s="993"/>
      <c r="CU99" s="993"/>
      <c r="CV99" s="994"/>
      <c r="CW99" s="992"/>
      <c r="CX99" s="993"/>
      <c r="CY99" s="993"/>
      <c r="CZ99" s="993"/>
      <c r="DA99" s="994"/>
      <c r="DB99" s="992"/>
      <c r="DC99" s="993"/>
      <c r="DD99" s="993"/>
      <c r="DE99" s="993"/>
      <c r="DF99" s="994"/>
      <c r="DG99" s="992"/>
      <c r="DH99" s="993"/>
      <c r="DI99" s="993"/>
      <c r="DJ99" s="993"/>
      <c r="DK99" s="994"/>
      <c r="DL99" s="992"/>
      <c r="DM99" s="993"/>
      <c r="DN99" s="993"/>
      <c r="DO99" s="993"/>
      <c r="DP99" s="994"/>
      <c r="DQ99" s="992"/>
      <c r="DR99" s="993"/>
      <c r="DS99" s="993"/>
      <c r="DT99" s="993"/>
      <c r="DU99" s="994"/>
      <c r="DV99" s="981"/>
      <c r="DW99" s="982"/>
      <c r="DX99" s="982"/>
      <c r="DY99" s="982"/>
      <c r="DZ99" s="983"/>
      <c r="EA99" s="230"/>
    </row>
    <row r="100" spans="1:131" ht="26.25" hidden="1" customHeight="1" x14ac:dyDescent="0.15">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981"/>
      <c r="BT100" s="982"/>
      <c r="BU100" s="982"/>
      <c r="BV100" s="982"/>
      <c r="BW100" s="982"/>
      <c r="BX100" s="982"/>
      <c r="BY100" s="982"/>
      <c r="BZ100" s="982"/>
      <c r="CA100" s="982"/>
      <c r="CB100" s="982"/>
      <c r="CC100" s="982"/>
      <c r="CD100" s="982"/>
      <c r="CE100" s="982"/>
      <c r="CF100" s="982"/>
      <c r="CG100" s="991"/>
      <c r="CH100" s="992"/>
      <c r="CI100" s="993"/>
      <c r="CJ100" s="993"/>
      <c r="CK100" s="993"/>
      <c r="CL100" s="994"/>
      <c r="CM100" s="992"/>
      <c r="CN100" s="993"/>
      <c r="CO100" s="993"/>
      <c r="CP100" s="993"/>
      <c r="CQ100" s="994"/>
      <c r="CR100" s="992"/>
      <c r="CS100" s="993"/>
      <c r="CT100" s="993"/>
      <c r="CU100" s="993"/>
      <c r="CV100" s="994"/>
      <c r="CW100" s="992"/>
      <c r="CX100" s="993"/>
      <c r="CY100" s="993"/>
      <c r="CZ100" s="993"/>
      <c r="DA100" s="994"/>
      <c r="DB100" s="992"/>
      <c r="DC100" s="993"/>
      <c r="DD100" s="993"/>
      <c r="DE100" s="993"/>
      <c r="DF100" s="994"/>
      <c r="DG100" s="992"/>
      <c r="DH100" s="993"/>
      <c r="DI100" s="993"/>
      <c r="DJ100" s="993"/>
      <c r="DK100" s="994"/>
      <c r="DL100" s="992"/>
      <c r="DM100" s="993"/>
      <c r="DN100" s="993"/>
      <c r="DO100" s="993"/>
      <c r="DP100" s="994"/>
      <c r="DQ100" s="992"/>
      <c r="DR100" s="993"/>
      <c r="DS100" s="993"/>
      <c r="DT100" s="993"/>
      <c r="DU100" s="994"/>
      <c r="DV100" s="981"/>
      <c r="DW100" s="982"/>
      <c r="DX100" s="982"/>
      <c r="DY100" s="982"/>
      <c r="DZ100" s="983"/>
      <c r="EA100" s="230"/>
    </row>
    <row r="101" spans="1:131" ht="26.25" hidden="1" customHeight="1" x14ac:dyDescent="0.15">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981"/>
      <c r="BT101" s="982"/>
      <c r="BU101" s="982"/>
      <c r="BV101" s="982"/>
      <c r="BW101" s="982"/>
      <c r="BX101" s="982"/>
      <c r="BY101" s="982"/>
      <c r="BZ101" s="982"/>
      <c r="CA101" s="982"/>
      <c r="CB101" s="982"/>
      <c r="CC101" s="982"/>
      <c r="CD101" s="982"/>
      <c r="CE101" s="982"/>
      <c r="CF101" s="982"/>
      <c r="CG101" s="991"/>
      <c r="CH101" s="992"/>
      <c r="CI101" s="993"/>
      <c r="CJ101" s="993"/>
      <c r="CK101" s="993"/>
      <c r="CL101" s="994"/>
      <c r="CM101" s="992"/>
      <c r="CN101" s="993"/>
      <c r="CO101" s="993"/>
      <c r="CP101" s="993"/>
      <c r="CQ101" s="994"/>
      <c r="CR101" s="992"/>
      <c r="CS101" s="993"/>
      <c r="CT101" s="993"/>
      <c r="CU101" s="993"/>
      <c r="CV101" s="994"/>
      <c r="CW101" s="992"/>
      <c r="CX101" s="993"/>
      <c r="CY101" s="993"/>
      <c r="CZ101" s="993"/>
      <c r="DA101" s="994"/>
      <c r="DB101" s="992"/>
      <c r="DC101" s="993"/>
      <c r="DD101" s="993"/>
      <c r="DE101" s="993"/>
      <c r="DF101" s="994"/>
      <c r="DG101" s="992"/>
      <c r="DH101" s="993"/>
      <c r="DI101" s="993"/>
      <c r="DJ101" s="993"/>
      <c r="DK101" s="994"/>
      <c r="DL101" s="992"/>
      <c r="DM101" s="993"/>
      <c r="DN101" s="993"/>
      <c r="DO101" s="993"/>
      <c r="DP101" s="994"/>
      <c r="DQ101" s="992"/>
      <c r="DR101" s="993"/>
      <c r="DS101" s="993"/>
      <c r="DT101" s="993"/>
      <c r="DU101" s="994"/>
      <c r="DV101" s="981"/>
      <c r="DW101" s="982"/>
      <c r="DX101" s="982"/>
      <c r="DY101" s="982"/>
      <c r="DZ101" s="983"/>
      <c r="EA101" s="230"/>
    </row>
    <row r="102" spans="1:131" ht="26.25" customHeight="1" thickBot="1" x14ac:dyDescent="0.2">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399</v>
      </c>
      <c r="BR102" s="973" t="s">
        <v>429</v>
      </c>
      <c r="BS102" s="974"/>
      <c r="BT102" s="974"/>
      <c r="BU102" s="974"/>
      <c r="BV102" s="974"/>
      <c r="BW102" s="974"/>
      <c r="BX102" s="974"/>
      <c r="BY102" s="974"/>
      <c r="BZ102" s="974"/>
      <c r="CA102" s="974"/>
      <c r="CB102" s="974"/>
      <c r="CC102" s="974"/>
      <c r="CD102" s="974"/>
      <c r="CE102" s="974"/>
      <c r="CF102" s="974"/>
      <c r="CG102" s="984"/>
      <c r="CH102" s="985"/>
      <c r="CI102" s="986"/>
      <c r="CJ102" s="986"/>
      <c r="CK102" s="986"/>
      <c r="CL102" s="987"/>
      <c r="CM102" s="985"/>
      <c r="CN102" s="986"/>
      <c r="CO102" s="986"/>
      <c r="CP102" s="986"/>
      <c r="CQ102" s="987"/>
      <c r="CR102" s="988">
        <v>64</v>
      </c>
      <c r="CS102" s="989"/>
      <c r="CT102" s="989"/>
      <c r="CU102" s="989"/>
      <c r="CV102" s="990"/>
      <c r="CW102" s="988">
        <v>48</v>
      </c>
      <c r="CX102" s="989"/>
      <c r="CY102" s="989"/>
      <c r="CZ102" s="989"/>
      <c r="DA102" s="990"/>
      <c r="DB102" s="988" t="s">
        <v>533</v>
      </c>
      <c r="DC102" s="989"/>
      <c r="DD102" s="989"/>
      <c r="DE102" s="989"/>
      <c r="DF102" s="990"/>
      <c r="DG102" s="988" t="s">
        <v>533</v>
      </c>
      <c r="DH102" s="989"/>
      <c r="DI102" s="989"/>
      <c r="DJ102" s="989"/>
      <c r="DK102" s="990"/>
      <c r="DL102" s="988" t="s">
        <v>533</v>
      </c>
      <c r="DM102" s="989"/>
      <c r="DN102" s="989"/>
      <c r="DO102" s="989"/>
      <c r="DP102" s="990"/>
      <c r="DQ102" s="988" t="s">
        <v>533</v>
      </c>
      <c r="DR102" s="989"/>
      <c r="DS102" s="989"/>
      <c r="DT102" s="989"/>
      <c r="DU102" s="990"/>
      <c r="DV102" s="973"/>
      <c r="DW102" s="974"/>
      <c r="DX102" s="974"/>
      <c r="DY102" s="974"/>
      <c r="DZ102" s="975"/>
      <c r="EA102" s="230"/>
    </row>
    <row r="103" spans="1:131" ht="26.25" customHeight="1" x14ac:dyDescent="0.15">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76" t="s">
        <v>430</v>
      </c>
      <c r="BR103" s="976"/>
      <c r="BS103" s="976"/>
      <c r="BT103" s="976"/>
      <c r="BU103" s="976"/>
      <c r="BV103" s="976"/>
      <c r="BW103" s="976"/>
      <c r="BX103" s="976"/>
      <c r="BY103" s="976"/>
      <c r="BZ103" s="976"/>
      <c r="CA103" s="976"/>
      <c r="CB103" s="976"/>
      <c r="CC103" s="976"/>
      <c r="CD103" s="976"/>
      <c r="CE103" s="976"/>
      <c r="CF103" s="976"/>
      <c r="CG103" s="976"/>
      <c r="CH103" s="976"/>
      <c r="CI103" s="976"/>
      <c r="CJ103" s="976"/>
      <c r="CK103" s="976"/>
      <c r="CL103" s="976"/>
      <c r="CM103" s="976"/>
      <c r="CN103" s="976"/>
      <c r="CO103" s="976"/>
      <c r="CP103" s="976"/>
      <c r="CQ103" s="976"/>
      <c r="CR103" s="976"/>
      <c r="CS103" s="976"/>
      <c r="CT103" s="976"/>
      <c r="CU103" s="976"/>
      <c r="CV103" s="976"/>
      <c r="CW103" s="976"/>
      <c r="CX103" s="976"/>
      <c r="CY103" s="976"/>
      <c r="CZ103" s="976"/>
      <c r="DA103" s="976"/>
      <c r="DB103" s="976"/>
      <c r="DC103" s="976"/>
      <c r="DD103" s="976"/>
      <c r="DE103" s="976"/>
      <c r="DF103" s="976"/>
      <c r="DG103" s="976"/>
      <c r="DH103" s="976"/>
      <c r="DI103" s="976"/>
      <c r="DJ103" s="976"/>
      <c r="DK103" s="976"/>
      <c r="DL103" s="976"/>
      <c r="DM103" s="976"/>
      <c r="DN103" s="976"/>
      <c r="DO103" s="976"/>
      <c r="DP103" s="976"/>
      <c r="DQ103" s="976"/>
      <c r="DR103" s="976"/>
      <c r="DS103" s="976"/>
      <c r="DT103" s="976"/>
      <c r="DU103" s="976"/>
      <c r="DV103" s="976"/>
      <c r="DW103" s="976"/>
      <c r="DX103" s="976"/>
      <c r="DY103" s="976"/>
      <c r="DZ103" s="976"/>
      <c r="EA103" s="230"/>
    </row>
    <row r="104" spans="1:131" ht="26.25" customHeight="1" x14ac:dyDescent="0.15">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77" t="s">
        <v>431</v>
      </c>
      <c r="BR104" s="977"/>
      <c r="BS104" s="977"/>
      <c r="BT104" s="977"/>
      <c r="BU104" s="977"/>
      <c r="BV104" s="977"/>
      <c r="BW104" s="977"/>
      <c r="BX104" s="977"/>
      <c r="BY104" s="977"/>
      <c r="BZ104" s="977"/>
      <c r="CA104" s="977"/>
      <c r="CB104" s="977"/>
      <c r="CC104" s="977"/>
      <c r="CD104" s="977"/>
      <c r="CE104" s="977"/>
      <c r="CF104" s="977"/>
      <c r="CG104" s="977"/>
      <c r="CH104" s="977"/>
      <c r="CI104" s="977"/>
      <c r="CJ104" s="977"/>
      <c r="CK104" s="977"/>
      <c r="CL104" s="977"/>
      <c r="CM104" s="977"/>
      <c r="CN104" s="977"/>
      <c r="CO104" s="977"/>
      <c r="CP104" s="977"/>
      <c r="CQ104" s="977"/>
      <c r="CR104" s="977"/>
      <c r="CS104" s="977"/>
      <c r="CT104" s="977"/>
      <c r="CU104" s="977"/>
      <c r="CV104" s="977"/>
      <c r="CW104" s="977"/>
      <c r="CX104" s="977"/>
      <c r="CY104" s="977"/>
      <c r="CZ104" s="977"/>
      <c r="DA104" s="977"/>
      <c r="DB104" s="977"/>
      <c r="DC104" s="977"/>
      <c r="DD104" s="977"/>
      <c r="DE104" s="977"/>
      <c r="DF104" s="977"/>
      <c r="DG104" s="977"/>
      <c r="DH104" s="977"/>
      <c r="DI104" s="977"/>
      <c r="DJ104" s="977"/>
      <c r="DK104" s="977"/>
      <c r="DL104" s="977"/>
      <c r="DM104" s="977"/>
      <c r="DN104" s="977"/>
      <c r="DO104" s="977"/>
      <c r="DP104" s="977"/>
      <c r="DQ104" s="977"/>
      <c r="DR104" s="977"/>
      <c r="DS104" s="977"/>
      <c r="DT104" s="977"/>
      <c r="DU104" s="977"/>
      <c r="DV104" s="977"/>
      <c r="DW104" s="977"/>
      <c r="DX104" s="977"/>
      <c r="DY104" s="977"/>
      <c r="DZ104" s="977"/>
      <c r="EA104" s="230"/>
    </row>
    <row r="105" spans="1:131" ht="11.25" customHeight="1" x14ac:dyDescent="0.15">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15">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
      <c r="A107" s="249" t="s">
        <v>432</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433</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15">
      <c r="A108" s="978" t="s">
        <v>434</v>
      </c>
      <c r="B108" s="979"/>
      <c r="C108" s="979"/>
      <c r="D108" s="979"/>
      <c r="E108" s="979"/>
      <c r="F108" s="979"/>
      <c r="G108" s="979"/>
      <c r="H108" s="979"/>
      <c r="I108" s="979"/>
      <c r="J108" s="979"/>
      <c r="K108" s="979"/>
      <c r="L108" s="979"/>
      <c r="M108" s="979"/>
      <c r="N108" s="979"/>
      <c r="O108" s="979"/>
      <c r="P108" s="979"/>
      <c r="Q108" s="979"/>
      <c r="R108" s="979"/>
      <c r="S108" s="979"/>
      <c r="T108" s="979"/>
      <c r="U108" s="979"/>
      <c r="V108" s="979"/>
      <c r="W108" s="979"/>
      <c r="X108" s="979"/>
      <c r="Y108" s="979"/>
      <c r="Z108" s="979"/>
      <c r="AA108" s="979"/>
      <c r="AB108" s="979"/>
      <c r="AC108" s="979"/>
      <c r="AD108" s="979"/>
      <c r="AE108" s="979"/>
      <c r="AF108" s="979"/>
      <c r="AG108" s="979"/>
      <c r="AH108" s="979"/>
      <c r="AI108" s="979"/>
      <c r="AJ108" s="979"/>
      <c r="AK108" s="979"/>
      <c r="AL108" s="979"/>
      <c r="AM108" s="979"/>
      <c r="AN108" s="979"/>
      <c r="AO108" s="979"/>
      <c r="AP108" s="979"/>
      <c r="AQ108" s="979"/>
      <c r="AR108" s="979"/>
      <c r="AS108" s="979"/>
      <c r="AT108" s="980"/>
      <c r="AU108" s="978" t="s">
        <v>435</v>
      </c>
      <c r="AV108" s="979"/>
      <c r="AW108" s="979"/>
      <c r="AX108" s="979"/>
      <c r="AY108" s="979"/>
      <c r="AZ108" s="979"/>
      <c r="BA108" s="979"/>
      <c r="BB108" s="979"/>
      <c r="BC108" s="979"/>
      <c r="BD108" s="979"/>
      <c r="BE108" s="979"/>
      <c r="BF108" s="979"/>
      <c r="BG108" s="979"/>
      <c r="BH108" s="979"/>
      <c r="BI108" s="979"/>
      <c r="BJ108" s="979"/>
      <c r="BK108" s="979"/>
      <c r="BL108" s="979"/>
      <c r="BM108" s="979"/>
      <c r="BN108" s="979"/>
      <c r="BO108" s="979"/>
      <c r="BP108" s="979"/>
      <c r="BQ108" s="979"/>
      <c r="BR108" s="979"/>
      <c r="BS108" s="979"/>
      <c r="BT108" s="979"/>
      <c r="BU108" s="979"/>
      <c r="BV108" s="979"/>
      <c r="BW108" s="979"/>
      <c r="BX108" s="979"/>
      <c r="BY108" s="979"/>
      <c r="BZ108" s="979"/>
      <c r="CA108" s="979"/>
      <c r="CB108" s="979"/>
      <c r="CC108" s="979"/>
      <c r="CD108" s="979"/>
      <c r="CE108" s="979"/>
      <c r="CF108" s="979"/>
      <c r="CG108" s="979"/>
      <c r="CH108" s="979"/>
      <c r="CI108" s="979"/>
      <c r="CJ108" s="979"/>
      <c r="CK108" s="979"/>
      <c r="CL108" s="979"/>
      <c r="CM108" s="979"/>
      <c r="CN108" s="979"/>
      <c r="CO108" s="979"/>
      <c r="CP108" s="979"/>
      <c r="CQ108" s="979"/>
      <c r="CR108" s="979"/>
      <c r="CS108" s="979"/>
      <c r="CT108" s="979"/>
      <c r="CU108" s="979"/>
      <c r="CV108" s="979"/>
      <c r="CW108" s="979"/>
      <c r="CX108" s="979"/>
      <c r="CY108" s="979"/>
      <c r="CZ108" s="979"/>
      <c r="DA108" s="979"/>
      <c r="DB108" s="979"/>
      <c r="DC108" s="979"/>
      <c r="DD108" s="979"/>
      <c r="DE108" s="979"/>
      <c r="DF108" s="979"/>
      <c r="DG108" s="979"/>
      <c r="DH108" s="979"/>
      <c r="DI108" s="979"/>
      <c r="DJ108" s="979"/>
      <c r="DK108" s="979"/>
      <c r="DL108" s="979"/>
      <c r="DM108" s="979"/>
      <c r="DN108" s="979"/>
      <c r="DO108" s="979"/>
      <c r="DP108" s="979"/>
      <c r="DQ108" s="979"/>
      <c r="DR108" s="979"/>
      <c r="DS108" s="979"/>
      <c r="DT108" s="979"/>
      <c r="DU108" s="979"/>
      <c r="DV108" s="979"/>
      <c r="DW108" s="979"/>
      <c r="DX108" s="979"/>
      <c r="DY108" s="979"/>
      <c r="DZ108" s="980"/>
    </row>
    <row r="109" spans="1:131" s="230" customFormat="1" ht="26.25" customHeight="1" x14ac:dyDescent="0.15">
      <c r="A109" s="931" t="s">
        <v>436</v>
      </c>
      <c r="B109" s="932"/>
      <c r="C109" s="932"/>
      <c r="D109" s="932"/>
      <c r="E109" s="932"/>
      <c r="F109" s="932"/>
      <c r="G109" s="932"/>
      <c r="H109" s="932"/>
      <c r="I109" s="932"/>
      <c r="J109" s="932"/>
      <c r="K109" s="932"/>
      <c r="L109" s="932"/>
      <c r="M109" s="932"/>
      <c r="N109" s="932"/>
      <c r="O109" s="932"/>
      <c r="P109" s="932"/>
      <c r="Q109" s="932"/>
      <c r="R109" s="932"/>
      <c r="S109" s="932"/>
      <c r="T109" s="932"/>
      <c r="U109" s="932"/>
      <c r="V109" s="932"/>
      <c r="W109" s="932"/>
      <c r="X109" s="932"/>
      <c r="Y109" s="932"/>
      <c r="Z109" s="933"/>
      <c r="AA109" s="934" t="s">
        <v>437</v>
      </c>
      <c r="AB109" s="932"/>
      <c r="AC109" s="932"/>
      <c r="AD109" s="932"/>
      <c r="AE109" s="933"/>
      <c r="AF109" s="934" t="s">
        <v>438</v>
      </c>
      <c r="AG109" s="932"/>
      <c r="AH109" s="932"/>
      <c r="AI109" s="932"/>
      <c r="AJ109" s="933"/>
      <c r="AK109" s="934" t="s">
        <v>313</v>
      </c>
      <c r="AL109" s="932"/>
      <c r="AM109" s="932"/>
      <c r="AN109" s="932"/>
      <c r="AO109" s="933"/>
      <c r="AP109" s="934" t="s">
        <v>439</v>
      </c>
      <c r="AQ109" s="932"/>
      <c r="AR109" s="932"/>
      <c r="AS109" s="932"/>
      <c r="AT109" s="965"/>
      <c r="AU109" s="931" t="s">
        <v>436</v>
      </c>
      <c r="AV109" s="932"/>
      <c r="AW109" s="932"/>
      <c r="AX109" s="932"/>
      <c r="AY109" s="932"/>
      <c r="AZ109" s="932"/>
      <c r="BA109" s="932"/>
      <c r="BB109" s="932"/>
      <c r="BC109" s="932"/>
      <c r="BD109" s="932"/>
      <c r="BE109" s="932"/>
      <c r="BF109" s="932"/>
      <c r="BG109" s="932"/>
      <c r="BH109" s="932"/>
      <c r="BI109" s="932"/>
      <c r="BJ109" s="932"/>
      <c r="BK109" s="932"/>
      <c r="BL109" s="932"/>
      <c r="BM109" s="932"/>
      <c r="BN109" s="932"/>
      <c r="BO109" s="932"/>
      <c r="BP109" s="933"/>
      <c r="BQ109" s="934" t="s">
        <v>437</v>
      </c>
      <c r="BR109" s="932"/>
      <c r="BS109" s="932"/>
      <c r="BT109" s="932"/>
      <c r="BU109" s="933"/>
      <c r="BV109" s="934" t="s">
        <v>438</v>
      </c>
      <c r="BW109" s="932"/>
      <c r="BX109" s="932"/>
      <c r="BY109" s="932"/>
      <c r="BZ109" s="933"/>
      <c r="CA109" s="934" t="s">
        <v>313</v>
      </c>
      <c r="CB109" s="932"/>
      <c r="CC109" s="932"/>
      <c r="CD109" s="932"/>
      <c r="CE109" s="933"/>
      <c r="CF109" s="972" t="s">
        <v>439</v>
      </c>
      <c r="CG109" s="972"/>
      <c r="CH109" s="972"/>
      <c r="CI109" s="972"/>
      <c r="CJ109" s="972"/>
      <c r="CK109" s="934" t="s">
        <v>440</v>
      </c>
      <c r="CL109" s="932"/>
      <c r="CM109" s="932"/>
      <c r="CN109" s="932"/>
      <c r="CO109" s="932"/>
      <c r="CP109" s="932"/>
      <c r="CQ109" s="932"/>
      <c r="CR109" s="932"/>
      <c r="CS109" s="932"/>
      <c r="CT109" s="932"/>
      <c r="CU109" s="932"/>
      <c r="CV109" s="932"/>
      <c r="CW109" s="932"/>
      <c r="CX109" s="932"/>
      <c r="CY109" s="932"/>
      <c r="CZ109" s="932"/>
      <c r="DA109" s="932"/>
      <c r="DB109" s="932"/>
      <c r="DC109" s="932"/>
      <c r="DD109" s="932"/>
      <c r="DE109" s="932"/>
      <c r="DF109" s="933"/>
      <c r="DG109" s="934" t="s">
        <v>437</v>
      </c>
      <c r="DH109" s="932"/>
      <c r="DI109" s="932"/>
      <c r="DJ109" s="932"/>
      <c r="DK109" s="933"/>
      <c r="DL109" s="934" t="s">
        <v>438</v>
      </c>
      <c r="DM109" s="932"/>
      <c r="DN109" s="932"/>
      <c r="DO109" s="932"/>
      <c r="DP109" s="933"/>
      <c r="DQ109" s="934" t="s">
        <v>313</v>
      </c>
      <c r="DR109" s="932"/>
      <c r="DS109" s="932"/>
      <c r="DT109" s="932"/>
      <c r="DU109" s="933"/>
      <c r="DV109" s="934" t="s">
        <v>439</v>
      </c>
      <c r="DW109" s="932"/>
      <c r="DX109" s="932"/>
      <c r="DY109" s="932"/>
      <c r="DZ109" s="965"/>
    </row>
    <row r="110" spans="1:131" s="230" customFormat="1" ht="26.25" customHeight="1" x14ac:dyDescent="0.15">
      <c r="A110" s="843" t="s">
        <v>441</v>
      </c>
      <c r="B110" s="844"/>
      <c r="C110" s="844"/>
      <c r="D110" s="844"/>
      <c r="E110" s="844"/>
      <c r="F110" s="844"/>
      <c r="G110" s="844"/>
      <c r="H110" s="844"/>
      <c r="I110" s="844"/>
      <c r="J110" s="844"/>
      <c r="K110" s="844"/>
      <c r="L110" s="844"/>
      <c r="M110" s="844"/>
      <c r="N110" s="844"/>
      <c r="O110" s="844"/>
      <c r="P110" s="844"/>
      <c r="Q110" s="844"/>
      <c r="R110" s="844"/>
      <c r="S110" s="844"/>
      <c r="T110" s="844"/>
      <c r="U110" s="844"/>
      <c r="V110" s="844"/>
      <c r="W110" s="844"/>
      <c r="X110" s="844"/>
      <c r="Y110" s="844"/>
      <c r="Z110" s="845"/>
      <c r="AA110" s="924">
        <v>3744072</v>
      </c>
      <c r="AB110" s="925"/>
      <c r="AC110" s="925"/>
      <c r="AD110" s="925"/>
      <c r="AE110" s="926"/>
      <c r="AF110" s="927">
        <v>3488941</v>
      </c>
      <c r="AG110" s="925"/>
      <c r="AH110" s="925"/>
      <c r="AI110" s="925"/>
      <c r="AJ110" s="926"/>
      <c r="AK110" s="927">
        <v>3479728</v>
      </c>
      <c r="AL110" s="925"/>
      <c r="AM110" s="925"/>
      <c r="AN110" s="925"/>
      <c r="AO110" s="926"/>
      <c r="AP110" s="928">
        <v>24.8</v>
      </c>
      <c r="AQ110" s="929"/>
      <c r="AR110" s="929"/>
      <c r="AS110" s="929"/>
      <c r="AT110" s="930"/>
      <c r="AU110" s="966" t="s">
        <v>75</v>
      </c>
      <c r="AV110" s="967"/>
      <c r="AW110" s="967"/>
      <c r="AX110" s="967"/>
      <c r="AY110" s="967"/>
      <c r="AZ110" s="896" t="s">
        <v>442</v>
      </c>
      <c r="BA110" s="844"/>
      <c r="BB110" s="844"/>
      <c r="BC110" s="844"/>
      <c r="BD110" s="844"/>
      <c r="BE110" s="844"/>
      <c r="BF110" s="844"/>
      <c r="BG110" s="844"/>
      <c r="BH110" s="844"/>
      <c r="BI110" s="844"/>
      <c r="BJ110" s="844"/>
      <c r="BK110" s="844"/>
      <c r="BL110" s="844"/>
      <c r="BM110" s="844"/>
      <c r="BN110" s="844"/>
      <c r="BO110" s="844"/>
      <c r="BP110" s="845"/>
      <c r="BQ110" s="897">
        <v>39997055</v>
      </c>
      <c r="BR110" s="878"/>
      <c r="BS110" s="878"/>
      <c r="BT110" s="878"/>
      <c r="BU110" s="878"/>
      <c r="BV110" s="878">
        <v>38769510</v>
      </c>
      <c r="BW110" s="878"/>
      <c r="BX110" s="878"/>
      <c r="BY110" s="878"/>
      <c r="BZ110" s="878"/>
      <c r="CA110" s="878">
        <v>36977534</v>
      </c>
      <c r="CB110" s="878"/>
      <c r="CC110" s="878"/>
      <c r="CD110" s="878"/>
      <c r="CE110" s="878"/>
      <c r="CF110" s="902">
        <v>263.7</v>
      </c>
      <c r="CG110" s="903"/>
      <c r="CH110" s="903"/>
      <c r="CI110" s="903"/>
      <c r="CJ110" s="903"/>
      <c r="CK110" s="962" t="s">
        <v>443</v>
      </c>
      <c r="CL110" s="855"/>
      <c r="CM110" s="896" t="s">
        <v>444</v>
      </c>
      <c r="CN110" s="844"/>
      <c r="CO110" s="844"/>
      <c r="CP110" s="844"/>
      <c r="CQ110" s="844"/>
      <c r="CR110" s="844"/>
      <c r="CS110" s="844"/>
      <c r="CT110" s="844"/>
      <c r="CU110" s="844"/>
      <c r="CV110" s="844"/>
      <c r="CW110" s="844"/>
      <c r="CX110" s="844"/>
      <c r="CY110" s="844"/>
      <c r="CZ110" s="844"/>
      <c r="DA110" s="844"/>
      <c r="DB110" s="844"/>
      <c r="DC110" s="844"/>
      <c r="DD110" s="844"/>
      <c r="DE110" s="844"/>
      <c r="DF110" s="845"/>
      <c r="DG110" s="897" t="s">
        <v>445</v>
      </c>
      <c r="DH110" s="878"/>
      <c r="DI110" s="878"/>
      <c r="DJ110" s="878"/>
      <c r="DK110" s="878"/>
      <c r="DL110" s="878" t="s">
        <v>446</v>
      </c>
      <c r="DM110" s="878"/>
      <c r="DN110" s="878"/>
      <c r="DO110" s="878"/>
      <c r="DP110" s="878"/>
      <c r="DQ110" s="878" t="s">
        <v>446</v>
      </c>
      <c r="DR110" s="878"/>
      <c r="DS110" s="878"/>
      <c r="DT110" s="878"/>
      <c r="DU110" s="878"/>
      <c r="DV110" s="879" t="s">
        <v>446</v>
      </c>
      <c r="DW110" s="879"/>
      <c r="DX110" s="879"/>
      <c r="DY110" s="879"/>
      <c r="DZ110" s="880"/>
    </row>
    <row r="111" spans="1:131" s="230" customFormat="1" ht="26.25" customHeight="1" x14ac:dyDescent="0.15">
      <c r="A111" s="810" t="s">
        <v>447</v>
      </c>
      <c r="B111" s="811"/>
      <c r="C111" s="811"/>
      <c r="D111" s="811"/>
      <c r="E111" s="811"/>
      <c r="F111" s="811"/>
      <c r="G111" s="811"/>
      <c r="H111" s="811"/>
      <c r="I111" s="811"/>
      <c r="J111" s="811"/>
      <c r="K111" s="811"/>
      <c r="L111" s="811"/>
      <c r="M111" s="811"/>
      <c r="N111" s="811"/>
      <c r="O111" s="811"/>
      <c r="P111" s="811"/>
      <c r="Q111" s="811"/>
      <c r="R111" s="811"/>
      <c r="S111" s="811"/>
      <c r="T111" s="811"/>
      <c r="U111" s="811"/>
      <c r="V111" s="811"/>
      <c r="W111" s="811"/>
      <c r="X111" s="811"/>
      <c r="Y111" s="811"/>
      <c r="Z111" s="961"/>
      <c r="AA111" s="954" t="s">
        <v>401</v>
      </c>
      <c r="AB111" s="955"/>
      <c r="AC111" s="955"/>
      <c r="AD111" s="955"/>
      <c r="AE111" s="956"/>
      <c r="AF111" s="957" t="s">
        <v>446</v>
      </c>
      <c r="AG111" s="955"/>
      <c r="AH111" s="955"/>
      <c r="AI111" s="955"/>
      <c r="AJ111" s="956"/>
      <c r="AK111" s="957" t="s">
        <v>401</v>
      </c>
      <c r="AL111" s="955"/>
      <c r="AM111" s="955"/>
      <c r="AN111" s="955"/>
      <c r="AO111" s="956"/>
      <c r="AP111" s="958" t="s">
        <v>141</v>
      </c>
      <c r="AQ111" s="959"/>
      <c r="AR111" s="959"/>
      <c r="AS111" s="959"/>
      <c r="AT111" s="960"/>
      <c r="AU111" s="968"/>
      <c r="AV111" s="969"/>
      <c r="AW111" s="969"/>
      <c r="AX111" s="969"/>
      <c r="AY111" s="969"/>
      <c r="AZ111" s="851" t="s">
        <v>448</v>
      </c>
      <c r="BA111" s="788"/>
      <c r="BB111" s="788"/>
      <c r="BC111" s="788"/>
      <c r="BD111" s="788"/>
      <c r="BE111" s="788"/>
      <c r="BF111" s="788"/>
      <c r="BG111" s="788"/>
      <c r="BH111" s="788"/>
      <c r="BI111" s="788"/>
      <c r="BJ111" s="788"/>
      <c r="BK111" s="788"/>
      <c r="BL111" s="788"/>
      <c r="BM111" s="788"/>
      <c r="BN111" s="788"/>
      <c r="BO111" s="788"/>
      <c r="BP111" s="789"/>
      <c r="BQ111" s="852">
        <v>718665</v>
      </c>
      <c r="BR111" s="853"/>
      <c r="BS111" s="853"/>
      <c r="BT111" s="853"/>
      <c r="BU111" s="853"/>
      <c r="BV111" s="853">
        <v>610083</v>
      </c>
      <c r="BW111" s="853"/>
      <c r="BX111" s="853"/>
      <c r="BY111" s="853"/>
      <c r="BZ111" s="853"/>
      <c r="CA111" s="853">
        <v>501500</v>
      </c>
      <c r="CB111" s="853"/>
      <c r="CC111" s="853"/>
      <c r="CD111" s="853"/>
      <c r="CE111" s="853"/>
      <c r="CF111" s="911">
        <v>3.6</v>
      </c>
      <c r="CG111" s="912"/>
      <c r="CH111" s="912"/>
      <c r="CI111" s="912"/>
      <c r="CJ111" s="912"/>
      <c r="CK111" s="963"/>
      <c r="CL111" s="857"/>
      <c r="CM111" s="851" t="s">
        <v>449</v>
      </c>
      <c r="CN111" s="788"/>
      <c r="CO111" s="788"/>
      <c r="CP111" s="788"/>
      <c r="CQ111" s="788"/>
      <c r="CR111" s="788"/>
      <c r="CS111" s="788"/>
      <c r="CT111" s="788"/>
      <c r="CU111" s="788"/>
      <c r="CV111" s="788"/>
      <c r="CW111" s="788"/>
      <c r="CX111" s="788"/>
      <c r="CY111" s="788"/>
      <c r="CZ111" s="788"/>
      <c r="DA111" s="788"/>
      <c r="DB111" s="788"/>
      <c r="DC111" s="788"/>
      <c r="DD111" s="788"/>
      <c r="DE111" s="788"/>
      <c r="DF111" s="789"/>
      <c r="DG111" s="852" t="s">
        <v>446</v>
      </c>
      <c r="DH111" s="853"/>
      <c r="DI111" s="853"/>
      <c r="DJ111" s="853"/>
      <c r="DK111" s="853"/>
      <c r="DL111" s="853" t="s">
        <v>141</v>
      </c>
      <c r="DM111" s="853"/>
      <c r="DN111" s="853"/>
      <c r="DO111" s="853"/>
      <c r="DP111" s="853"/>
      <c r="DQ111" s="853" t="s">
        <v>446</v>
      </c>
      <c r="DR111" s="853"/>
      <c r="DS111" s="853"/>
      <c r="DT111" s="853"/>
      <c r="DU111" s="853"/>
      <c r="DV111" s="830" t="s">
        <v>446</v>
      </c>
      <c r="DW111" s="830"/>
      <c r="DX111" s="830"/>
      <c r="DY111" s="830"/>
      <c r="DZ111" s="831"/>
    </row>
    <row r="112" spans="1:131" s="230" customFormat="1" ht="26.25" customHeight="1" x14ac:dyDescent="0.15">
      <c r="A112" s="948" t="s">
        <v>450</v>
      </c>
      <c r="B112" s="949"/>
      <c r="C112" s="788" t="s">
        <v>451</v>
      </c>
      <c r="D112" s="788"/>
      <c r="E112" s="788"/>
      <c r="F112" s="788"/>
      <c r="G112" s="788"/>
      <c r="H112" s="788"/>
      <c r="I112" s="788"/>
      <c r="J112" s="788"/>
      <c r="K112" s="788"/>
      <c r="L112" s="788"/>
      <c r="M112" s="788"/>
      <c r="N112" s="788"/>
      <c r="O112" s="788"/>
      <c r="P112" s="788"/>
      <c r="Q112" s="788"/>
      <c r="R112" s="788"/>
      <c r="S112" s="788"/>
      <c r="T112" s="788"/>
      <c r="U112" s="788"/>
      <c r="V112" s="788"/>
      <c r="W112" s="788"/>
      <c r="X112" s="788"/>
      <c r="Y112" s="788"/>
      <c r="Z112" s="789"/>
      <c r="AA112" s="815" t="s">
        <v>141</v>
      </c>
      <c r="AB112" s="816"/>
      <c r="AC112" s="816"/>
      <c r="AD112" s="816"/>
      <c r="AE112" s="817"/>
      <c r="AF112" s="818" t="s">
        <v>401</v>
      </c>
      <c r="AG112" s="816"/>
      <c r="AH112" s="816"/>
      <c r="AI112" s="816"/>
      <c r="AJ112" s="817"/>
      <c r="AK112" s="818" t="s">
        <v>401</v>
      </c>
      <c r="AL112" s="816"/>
      <c r="AM112" s="816"/>
      <c r="AN112" s="816"/>
      <c r="AO112" s="817"/>
      <c r="AP112" s="860" t="s">
        <v>141</v>
      </c>
      <c r="AQ112" s="861"/>
      <c r="AR112" s="861"/>
      <c r="AS112" s="861"/>
      <c r="AT112" s="862"/>
      <c r="AU112" s="968"/>
      <c r="AV112" s="969"/>
      <c r="AW112" s="969"/>
      <c r="AX112" s="969"/>
      <c r="AY112" s="969"/>
      <c r="AZ112" s="851" t="s">
        <v>452</v>
      </c>
      <c r="BA112" s="788"/>
      <c r="BB112" s="788"/>
      <c r="BC112" s="788"/>
      <c r="BD112" s="788"/>
      <c r="BE112" s="788"/>
      <c r="BF112" s="788"/>
      <c r="BG112" s="788"/>
      <c r="BH112" s="788"/>
      <c r="BI112" s="788"/>
      <c r="BJ112" s="788"/>
      <c r="BK112" s="788"/>
      <c r="BL112" s="788"/>
      <c r="BM112" s="788"/>
      <c r="BN112" s="788"/>
      <c r="BO112" s="788"/>
      <c r="BP112" s="789"/>
      <c r="BQ112" s="852">
        <v>3749577</v>
      </c>
      <c r="BR112" s="853"/>
      <c r="BS112" s="853"/>
      <c r="BT112" s="853"/>
      <c r="BU112" s="853"/>
      <c r="BV112" s="853">
        <v>3220254</v>
      </c>
      <c r="BW112" s="853"/>
      <c r="BX112" s="853"/>
      <c r="BY112" s="853"/>
      <c r="BZ112" s="853"/>
      <c r="CA112" s="853">
        <v>3141286</v>
      </c>
      <c r="CB112" s="853"/>
      <c r="CC112" s="853"/>
      <c r="CD112" s="853"/>
      <c r="CE112" s="853"/>
      <c r="CF112" s="911">
        <v>22.4</v>
      </c>
      <c r="CG112" s="912"/>
      <c r="CH112" s="912"/>
      <c r="CI112" s="912"/>
      <c r="CJ112" s="912"/>
      <c r="CK112" s="963"/>
      <c r="CL112" s="857"/>
      <c r="CM112" s="851" t="s">
        <v>453</v>
      </c>
      <c r="CN112" s="788"/>
      <c r="CO112" s="788"/>
      <c r="CP112" s="788"/>
      <c r="CQ112" s="788"/>
      <c r="CR112" s="788"/>
      <c r="CS112" s="788"/>
      <c r="CT112" s="788"/>
      <c r="CU112" s="788"/>
      <c r="CV112" s="788"/>
      <c r="CW112" s="788"/>
      <c r="CX112" s="788"/>
      <c r="CY112" s="788"/>
      <c r="CZ112" s="788"/>
      <c r="DA112" s="788"/>
      <c r="DB112" s="788"/>
      <c r="DC112" s="788"/>
      <c r="DD112" s="788"/>
      <c r="DE112" s="788"/>
      <c r="DF112" s="789"/>
      <c r="DG112" s="852" t="s">
        <v>141</v>
      </c>
      <c r="DH112" s="853"/>
      <c r="DI112" s="853"/>
      <c r="DJ112" s="853"/>
      <c r="DK112" s="853"/>
      <c r="DL112" s="853" t="s">
        <v>141</v>
      </c>
      <c r="DM112" s="853"/>
      <c r="DN112" s="853"/>
      <c r="DO112" s="853"/>
      <c r="DP112" s="853"/>
      <c r="DQ112" s="853" t="s">
        <v>141</v>
      </c>
      <c r="DR112" s="853"/>
      <c r="DS112" s="853"/>
      <c r="DT112" s="853"/>
      <c r="DU112" s="853"/>
      <c r="DV112" s="830" t="s">
        <v>141</v>
      </c>
      <c r="DW112" s="830"/>
      <c r="DX112" s="830"/>
      <c r="DY112" s="830"/>
      <c r="DZ112" s="831"/>
    </row>
    <row r="113" spans="1:130" s="230" customFormat="1" ht="26.25" customHeight="1" x14ac:dyDescent="0.15">
      <c r="A113" s="950"/>
      <c r="B113" s="951"/>
      <c r="C113" s="788" t="s">
        <v>454</v>
      </c>
      <c r="D113" s="788"/>
      <c r="E113" s="788"/>
      <c r="F113" s="788"/>
      <c r="G113" s="788"/>
      <c r="H113" s="788"/>
      <c r="I113" s="788"/>
      <c r="J113" s="788"/>
      <c r="K113" s="788"/>
      <c r="L113" s="788"/>
      <c r="M113" s="788"/>
      <c r="N113" s="788"/>
      <c r="O113" s="788"/>
      <c r="P113" s="788"/>
      <c r="Q113" s="788"/>
      <c r="R113" s="788"/>
      <c r="S113" s="788"/>
      <c r="T113" s="788"/>
      <c r="U113" s="788"/>
      <c r="V113" s="788"/>
      <c r="W113" s="788"/>
      <c r="X113" s="788"/>
      <c r="Y113" s="788"/>
      <c r="Z113" s="789"/>
      <c r="AA113" s="954">
        <v>271464</v>
      </c>
      <c r="AB113" s="955"/>
      <c r="AC113" s="955"/>
      <c r="AD113" s="955"/>
      <c r="AE113" s="956"/>
      <c r="AF113" s="957">
        <v>213046</v>
      </c>
      <c r="AG113" s="955"/>
      <c r="AH113" s="955"/>
      <c r="AI113" s="955"/>
      <c r="AJ113" s="956"/>
      <c r="AK113" s="957">
        <v>258725</v>
      </c>
      <c r="AL113" s="955"/>
      <c r="AM113" s="955"/>
      <c r="AN113" s="955"/>
      <c r="AO113" s="956"/>
      <c r="AP113" s="958">
        <v>1.8</v>
      </c>
      <c r="AQ113" s="959"/>
      <c r="AR113" s="959"/>
      <c r="AS113" s="959"/>
      <c r="AT113" s="960"/>
      <c r="AU113" s="968"/>
      <c r="AV113" s="969"/>
      <c r="AW113" s="969"/>
      <c r="AX113" s="969"/>
      <c r="AY113" s="969"/>
      <c r="AZ113" s="851" t="s">
        <v>455</v>
      </c>
      <c r="BA113" s="788"/>
      <c r="BB113" s="788"/>
      <c r="BC113" s="788"/>
      <c r="BD113" s="788"/>
      <c r="BE113" s="788"/>
      <c r="BF113" s="788"/>
      <c r="BG113" s="788"/>
      <c r="BH113" s="788"/>
      <c r="BI113" s="788"/>
      <c r="BJ113" s="788"/>
      <c r="BK113" s="788"/>
      <c r="BL113" s="788"/>
      <c r="BM113" s="788"/>
      <c r="BN113" s="788"/>
      <c r="BO113" s="788"/>
      <c r="BP113" s="789"/>
      <c r="BQ113" s="852">
        <v>560913</v>
      </c>
      <c r="BR113" s="853"/>
      <c r="BS113" s="853"/>
      <c r="BT113" s="853"/>
      <c r="BU113" s="853"/>
      <c r="BV113" s="853">
        <v>556821</v>
      </c>
      <c r="BW113" s="853"/>
      <c r="BX113" s="853"/>
      <c r="BY113" s="853"/>
      <c r="BZ113" s="853"/>
      <c r="CA113" s="853">
        <v>539192</v>
      </c>
      <c r="CB113" s="853"/>
      <c r="CC113" s="853"/>
      <c r="CD113" s="853"/>
      <c r="CE113" s="853"/>
      <c r="CF113" s="911">
        <v>3.8</v>
      </c>
      <c r="CG113" s="912"/>
      <c r="CH113" s="912"/>
      <c r="CI113" s="912"/>
      <c r="CJ113" s="912"/>
      <c r="CK113" s="963"/>
      <c r="CL113" s="857"/>
      <c r="CM113" s="851" t="s">
        <v>456</v>
      </c>
      <c r="CN113" s="788"/>
      <c r="CO113" s="788"/>
      <c r="CP113" s="788"/>
      <c r="CQ113" s="788"/>
      <c r="CR113" s="788"/>
      <c r="CS113" s="788"/>
      <c r="CT113" s="788"/>
      <c r="CU113" s="788"/>
      <c r="CV113" s="788"/>
      <c r="CW113" s="788"/>
      <c r="CX113" s="788"/>
      <c r="CY113" s="788"/>
      <c r="CZ113" s="788"/>
      <c r="DA113" s="788"/>
      <c r="DB113" s="788"/>
      <c r="DC113" s="788"/>
      <c r="DD113" s="788"/>
      <c r="DE113" s="788"/>
      <c r="DF113" s="789"/>
      <c r="DG113" s="815" t="s">
        <v>141</v>
      </c>
      <c r="DH113" s="816"/>
      <c r="DI113" s="816"/>
      <c r="DJ113" s="816"/>
      <c r="DK113" s="817"/>
      <c r="DL113" s="818" t="s">
        <v>446</v>
      </c>
      <c r="DM113" s="816"/>
      <c r="DN113" s="816"/>
      <c r="DO113" s="816"/>
      <c r="DP113" s="817"/>
      <c r="DQ113" s="818" t="s">
        <v>141</v>
      </c>
      <c r="DR113" s="816"/>
      <c r="DS113" s="816"/>
      <c r="DT113" s="816"/>
      <c r="DU113" s="817"/>
      <c r="DV113" s="860" t="s">
        <v>446</v>
      </c>
      <c r="DW113" s="861"/>
      <c r="DX113" s="861"/>
      <c r="DY113" s="861"/>
      <c r="DZ113" s="862"/>
    </row>
    <row r="114" spans="1:130" s="230" customFormat="1" ht="26.25" customHeight="1" x14ac:dyDescent="0.15">
      <c r="A114" s="950"/>
      <c r="B114" s="951"/>
      <c r="C114" s="788" t="s">
        <v>457</v>
      </c>
      <c r="D114" s="788"/>
      <c r="E114" s="788"/>
      <c r="F114" s="788"/>
      <c r="G114" s="788"/>
      <c r="H114" s="788"/>
      <c r="I114" s="788"/>
      <c r="J114" s="788"/>
      <c r="K114" s="788"/>
      <c r="L114" s="788"/>
      <c r="M114" s="788"/>
      <c r="N114" s="788"/>
      <c r="O114" s="788"/>
      <c r="P114" s="788"/>
      <c r="Q114" s="788"/>
      <c r="R114" s="788"/>
      <c r="S114" s="788"/>
      <c r="T114" s="788"/>
      <c r="U114" s="788"/>
      <c r="V114" s="788"/>
      <c r="W114" s="788"/>
      <c r="X114" s="788"/>
      <c r="Y114" s="788"/>
      <c r="Z114" s="789"/>
      <c r="AA114" s="815">
        <v>72101</v>
      </c>
      <c r="AB114" s="816"/>
      <c r="AC114" s="816"/>
      <c r="AD114" s="816"/>
      <c r="AE114" s="817"/>
      <c r="AF114" s="818">
        <v>69781</v>
      </c>
      <c r="AG114" s="816"/>
      <c r="AH114" s="816"/>
      <c r="AI114" s="816"/>
      <c r="AJ114" s="817"/>
      <c r="AK114" s="818">
        <v>77213</v>
      </c>
      <c r="AL114" s="816"/>
      <c r="AM114" s="816"/>
      <c r="AN114" s="816"/>
      <c r="AO114" s="817"/>
      <c r="AP114" s="860">
        <v>0.6</v>
      </c>
      <c r="AQ114" s="861"/>
      <c r="AR114" s="861"/>
      <c r="AS114" s="861"/>
      <c r="AT114" s="862"/>
      <c r="AU114" s="968"/>
      <c r="AV114" s="969"/>
      <c r="AW114" s="969"/>
      <c r="AX114" s="969"/>
      <c r="AY114" s="969"/>
      <c r="AZ114" s="851" t="s">
        <v>458</v>
      </c>
      <c r="BA114" s="788"/>
      <c r="BB114" s="788"/>
      <c r="BC114" s="788"/>
      <c r="BD114" s="788"/>
      <c r="BE114" s="788"/>
      <c r="BF114" s="788"/>
      <c r="BG114" s="788"/>
      <c r="BH114" s="788"/>
      <c r="BI114" s="788"/>
      <c r="BJ114" s="788"/>
      <c r="BK114" s="788"/>
      <c r="BL114" s="788"/>
      <c r="BM114" s="788"/>
      <c r="BN114" s="788"/>
      <c r="BO114" s="788"/>
      <c r="BP114" s="789"/>
      <c r="BQ114" s="852" t="s">
        <v>141</v>
      </c>
      <c r="BR114" s="853"/>
      <c r="BS114" s="853"/>
      <c r="BT114" s="853"/>
      <c r="BU114" s="853"/>
      <c r="BV114" s="853" t="s">
        <v>141</v>
      </c>
      <c r="BW114" s="853"/>
      <c r="BX114" s="853"/>
      <c r="BY114" s="853"/>
      <c r="BZ114" s="853"/>
      <c r="CA114" s="853">
        <v>63116</v>
      </c>
      <c r="CB114" s="853"/>
      <c r="CC114" s="853"/>
      <c r="CD114" s="853"/>
      <c r="CE114" s="853"/>
      <c r="CF114" s="911">
        <v>0.5</v>
      </c>
      <c r="CG114" s="912"/>
      <c r="CH114" s="912"/>
      <c r="CI114" s="912"/>
      <c r="CJ114" s="912"/>
      <c r="CK114" s="963"/>
      <c r="CL114" s="857"/>
      <c r="CM114" s="851" t="s">
        <v>459</v>
      </c>
      <c r="CN114" s="788"/>
      <c r="CO114" s="788"/>
      <c r="CP114" s="788"/>
      <c r="CQ114" s="788"/>
      <c r="CR114" s="788"/>
      <c r="CS114" s="788"/>
      <c r="CT114" s="788"/>
      <c r="CU114" s="788"/>
      <c r="CV114" s="788"/>
      <c r="CW114" s="788"/>
      <c r="CX114" s="788"/>
      <c r="CY114" s="788"/>
      <c r="CZ114" s="788"/>
      <c r="DA114" s="788"/>
      <c r="DB114" s="788"/>
      <c r="DC114" s="788"/>
      <c r="DD114" s="788"/>
      <c r="DE114" s="788"/>
      <c r="DF114" s="789"/>
      <c r="DG114" s="815" t="s">
        <v>446</v>
      </c>
      <c r="DH114" s="816"/>
      <c r="DI114" s="816"/>
      <c r="DJ114" s="816"/>
      <c r="DK114" s="817"/>
      <c r="DL114" s="818" t="s">
        <v>446</v>
      </c>
      <c r="DM114" s="816"/>
      <c r="DN114" s="816"/>
      <c r="DO114" s="816"/>
      <c r="DP114" s="817"/>
      <c r="DQ114" s="818" t="s">
        <v>401</v>
      </c>
      <c r="DR114" s="816"/>
      <c r="DS114" s="816"/>
      <c r="DT114" s="816"/>
      <c r="DU114" s="817"/>
      <c r="DV114" s="860" t="s">
        <v>446</v>
      </c>
      <c r="DW114" s="861"/>
      <c r="DX114" s="861"/>
      <c r="DY114" s="861"/>
      <c r="DZ114" s="862"/>
    </row>
    <row r="115" spans="1:130" s="230" customFormat="1" ht="26.25" customHeight="1" x14ac:dyDescent="0.15">
      <c r="A115" s="950"/>
      <c r="B115" s="951"/>
      <c r="C115" s="788" t="s">
        <v>460</v>
      </c>
      <c r="D115" s="788"/>
      <c r="E115" s="788"/>
      <c r="F115" s="788"/>
      <c r="G115" s="788"/>
      <c r="H115" s="788"/>
      <c r="I115" s="788"/>
      <c r="J115" s="788"/>
      <c r="K115" s="788"/>
      <c r="L115" s="788"/>
      <c r="M115" s="788"/>
      <c r="N115" s="788"/>
      <c r="O115" s="788"/>
      <c r="P115" s="788"/>
      <c r="Q115" s="788"/>
      <c r="R115" s="788"/>
      <c r="S115" s="788"/>
      <c r="T115" s="788"/>
      <c r="U115" s="788"/>
      <c r="V115" s="788"/>
      <c r="W115" s="788"/>
      <c r="X115" s="788"/>
      <c r="Y115" s="788"/>
      <c r="Z115" s="789"/>
      <c r="AA115" s="954">
        <v>68867</v>
      </c>
      <c r="AB115" s="955"/>
      <c r="AC115" s="955"/>
      <c r="AD115" s="955"/>
      <c r="AE115" s="956"/>
      <c r="AF115" s="957">
        <v>72319</v>
      </c>
      <c r="AG115" s="955"/>
      <c r="AH115" s="955"/>
      <c r="AI115" s="955"/>
      <c r="AJ115" s="956"/>
      <c r="AK115" s="957">
        <v>30068</v>
      </c>
      <c r="AL115" s="955"/>
      <c r="AM115" s="955"/>
      <c r="AN115" s="955"/>
      <c r="AO115" s="956"/>
      <c r="AP115" s="958">
        <v>0.2</v>
      </c>
      <c r="AQ115" s="959"/>
      <c r="AR115" s="959"/>
      <c r="AS115" s="959"/>
      <c r="AT115" s="960"/>
      <c r="AU115" s="968"/>
      <c r="AV115" s="969"/>
      <c r="AW115" s="969"/>
      <c r="AX115" s="969"/>
      <c r="AY115" s="969"/>
      <c r="AZ115" s="851" t="s">
        <v>461</v>
      </c>
      <c r="BA115" s="788"/>
      <c r="BB115" s="788"/>
      <c r="BC115" s="788"/>
      <c r="BD115" s="788"/>
      <c r="BE115" s="788"/>
      <c r="BF115" s="788"/>
      <c r="BG115" s="788"/>
      <c r="BH115" s="788"/>
      <c r="BI115" s="788"/>
      <c r="BJ115" s="788"/>
      <c r="BK115" s="788"/>
      <c r="BL115" s="788"/>
      <c r="BM115" s="788"/>
      <c r="BN115" s="788"/>
      <c r="BO115" s="788"/>
      <c r="BP115" s="789"/>
      <c r="BQ115" s="852" t="s">
        <v>401</v>
      </c>
      <c r="BR115" s="853"/>
      <c r="BS115" s="853"/>
      <c r="BT115" s="853"/>
      <c r="BU115" s="853"/>
      <c r="BV115" s="853" t="s">
        <v>446</v>
      </c>
      <c r="BW115" s="853"/>
      <c r="BX115" s="853"/>
      <c r="BY115" s="853"/>
      <c r="BZ115" s="853"/>
      <c r="CA115" s="853" t="s">
        <v>446</v>
      </c>
      <c r="CB115" s="853"/>
      <c r="CC115" s="853"/>
      <c r="CD115" s="853"/>
      <c r="CE115" s="853"/>
      <c r="CF115" s="911" t="s">
        <v>401</v>
      </c>
      <c r="CG115" s="912"/>
      <c r="CH115" s="912"/>
      <c r="CI115" s="912"/>
      <c r="CJ115" s="912"/>
      <c r="CK115" s="963"/>
      <c r="CL115" s="857"/>
      <c r="CM115" s="851" t="s">
        <v>462</v>
      </c>
      <c r="CN115" s="788"/>
      <c r="CO115" s="788"/>
      <c r="CP115" s="788"/>
      <c r="CQ115" s="788"/>
      <c r="CR115" s="788"/>
      <c r="CS115" s="788"/>
      <c r="CT115" s="788"/>
      <c r="CU115" s="788"/>
      <c r="CV115" s="788"/>
      <c r="CW115" s="788"/>
      <c r="CX115" s="788"/>
      <c r="CY115" s="788"/>
      <c r="CZ115" s="788"/>
      <c r="DA115" s="788"/>
      <c r="DB115" s="788"/>
      <c r="DC115" s="788"/>
      <c r="DD115" s="788"/>
      <c r="DE115" s="788"/>
      <c r="DF115" s="789"/>
      <c r="DG115" s="815" t="s">
        <v>446</v>
      </c>
      <c r="DH115" s="816"/>
      <c r="DI115" s="816"/>
      <c r="DJ115" s="816"/>
      <c r="DK115" s="817"/>
      <c r="DL115" s="818" t="s">
        <v>446</v>
      </c>
      <c r="DM115" s="816"/>
      <c r="DN115" s="816"/>
      <c r="DO115" s="816"/>
      <c r="DP115" s="817"/>
      <c r="DQ115" s="818" t="s">
        <v>446</v>
      </c>
      <c r="DR115" s="816"/>
      <c r="DS115" s="816"/>
      <c r="DT115" s="816"/>
      <c r="DU115" s="817"/>
      <c r="DV115" s="860" t="s">
        <v>446</v>
      </c>
      <c r="DW115" s="861"/>
      <c r="DX115" s="861"/>
      <c r="DY115" s="861"/>
      <c r="DZ115" s="862"/>
    </row>
    <row r="116" spans="1:130" s="230" customFormat="1" ht="26.25" customHeight="1" x14ac:dyDescent="0.15">
      <c r="A116" s="952"/>
      <c r="B116" s="953"/>
      <c r="C116" s="875" t="s">
        <v>463</v>
      </c>
      <c r="D116" s="875"/>
      <c r="E116" s="875"/>
      <c r="F116" s="875"/>
      <c r="G116" s="875"/>
      <c r="H116" s="875"/>
      <c r="I116" s="875"/>
      <c r="J116" s="875"/>
      <c r="K116" s="875"/>
      <c r="L116" s="875"/>
      <c r="M116" s="875"/>
      <c r="N116" s="875"/>
      <c r="O116" s="875"/>
      <c r="P116" s="875"/>
      <c r="Q116" s="875"/>
      <c r="R116" s="875"/>
      <c r="S116" s="875"/>
      <c r="T116" s="875"/>
      <c r="U116" s="875"/>
      <c r="V116" s="875"/>
      <c r="W116" s="875"/>
      <c r="X116" s="875"/>
      <c r="Y116" s="875"/>
      <c r="Z116" s="876"/>
      <c r="AA116" s="815" t="s">
        <v>446</v>
      </c>
      <c r="AB116" s="816"/>
      <c r="AC116" s="816"/>
      <c r="AD116" s="816"/>
      <c r="AE116" s="817"/>
      <c r="AF116" s="818" t="s">
        <v>446</v>
      </c>
      <c r="AG116" s="816"/>
      <c r="AH116" s="816"/>
      <c r="AI116" s="816"/>
      <c r="AJ116" s="817"/>
      <c r="AK116" s="818" t="s">
        <v>401</v>
      </c>
      <c r="AL116" s="816"/>
      <c r="AM116" s="816"/>
      <c r="AN116" s="816"/>
      <c r="AO116" s="817"/>
      <c r="AP116" s="860" t="s">
        <v>446</v>
      </c>
      <c r="AQ116" s="861"/>
      <c r="AR116" s="861"/>
      <c r="AS116" s="861"/>
      <c r="AT116" s="862"/>
      <c r="AU116" s="968"/>
      <c r="AV116" s="969"/>
      <c r="AW116" s="969"/>
      <c r="AX116" s="969"/>
      <c r="AY116" s="969"/>
      <c r="AZ116" s="945" t="s">
        <v>464</v>
      </c>
      <c r="BA116" s="946"/>
      <c r="BB116" s="946"/>
      <c r="BC116" s="946"/>
      <c r="BD116" s="946"/>
      <c r="BE116" s="946"/>
      <c r="BF116" s="946"/>
      <c r="BG116" s="946"/>
      <c r="BH116" s="946"/>
      <c r="BI116" s="946"/>
      <c r="BJ116" s="946"/>
      <c r="BK116" s="946"/>
      <c r="BL116" s="946"/>
      <c r="BM116" s="946"/>
      <c r="BN116" s="946"/>
      <c r="BO116" s="946"/>
      <c r="BP116" s="947"/>
      <c r="BQ116" s="852" t="s">
        <v>141</v>
      </c>
      <c r="BR116" s="853"/>
      <c r="BS116" s="853"/>
      <c r="BT116" s="853"/>
      <c r="BU116" s="853"/>
      <c r="BV116" s="853" t="s">
        <v>446</v>
      </c>
      <c r="BW116" s="853"/>
      <c r="BX116" s="853"/>
      <c r="BY116" s="853"/>
      <c r="BZ116" s="853"/>
      <c r="CA116" s="853" t="s">
        <v>446</v>
      </c>
      <c r="CB116" s="853"/>
      <c r="CC116" s="853"/>
      <c r="CD116" s="853"/>
      <c r="CE116" s="853"/>
      <c r="CF116" s="911" t="s">
        <v>446</v>
      </c>
      <c r="CG116" s="912"/>
      <c r="CH116" s="912"/>
      <c r="CI116" s="912"/>
      <c r="CJ116" s="912"/>
      <c r="CK116" s="963"/>
      <c r="CL116" s="857"/>
      <c r="CM116" s="851" t="s">
        <v>465</v>
      </c>
      <c r="CN116" s="788"/>
      <c r="CO116" s="788"/>
      <c r="CP116" s="788"/>
      <c r="CQ116" s="788"/>
      <c r="CR116" s="788"/>
      <c r="CS116" s="788"/>
      <c r="CT116" s="788"/>
      <c r="CU116" s="788"/>
      <c r="CV116" s="788"/>
      <c r="CW116" s="788"/>
      <c r="CX116" s="788"/>
      <c r="CY116" s="788"/>
      <c r="CZ116" s="788"/>
      <c r="DA116" s="788"/>
      <c r="DB116" s="788"/>
      <c r="DC116" s="788"/>
      <c r="DD116" s="788"/>
      <c r="DE116" s="788"/>
      <c r="DF116" s="789"/>
      <c r="DG116" s="815">
        <v>718665</v>
      </c>
      <c r="DH116" s="816"/>
      <c r="DI116" s="816"/>
      <c r="DJ116" s="816"/>
      <c r="DK116" s="817"/>
      <c r="DL116" s="818">
        <v>610083</v>
      </c>
      <c r="DM116" s="816"/>
      <c r="DN116" s="816"/>
      <c r="DO116" s="816"/>
      <c r="DP116" s="817"/>
      <c r="DQ116" s="818">
        <v>501500</v>
      </c>
      <c r="DR116" s="816"/>
      <c r="DS116" s="816"/>
      <c r="DT116" s="816"/>
      <c r="DU116" s="817"/>
      <c r="DV116" s="860">
        <v>3.6</v>
      </c>
      <c r="DW116" s="861"/>
      <c r="DX116" s="861"/>
      <c r="DY116" s="861"/>
      <c r="DZ116" s="862"/>
    </row>
    <row r="117" spans="1:130" s="230" customFormat="1" ht="26.25" customHeight="1" x14ac:dyDescent="0.15">
      <c r="A117" s="931" t="s">
        <v>193</v>
      </c>
      <c r="B117" s="932"/>
      <c r="C117" s="932"/>
      <c r="D117" s="932"/>
      <c r="E117" s="932"/>
      <c r="F117" s="932"/>
      <c r="G117" s="932"/>
      <c r="H117" s="932"/>
      <c r="I117" s="932"/>
      <c r="J117" s="932"/>
      <c r="K117" s="932"/>
      <c r="L117" s="932"/>
      <c r="M117" s="932"/>
      <c r="N117" s="932"/>
      <c r="O117" s="932"/>
      <c r="P117" s="932"/>
      <c r="Q117" s="932"/>
      <c r="R117" s="932"/>
      <c r="S117" s="932"/>
      <c r="T117" s="932"/>
      <c r="U117" s="932"/>
      <c r="V117" s="932"/>
      <c r="W117" s="932"/>
      <c r="X117" s="932"/>
      <c r="Y117" s="913" t="s">
        <v>466</v>
      </c>
      <c r="Z117" s="933"/>
      <c r="AA117" s="938">
        <v>4156504</v>
      </c>
      <c r="AB117" s="939"/>
      <c r="AC117" s="939"/>
      <c r="AD117" s="939"/>
      <c r="AE117" s="940"/>
      <c r="AF117" s="941">
        <v>3844087</v>
      </c>
      <c r="AG117" s="939"/>
      <c r="AH117" s="939"/>
      <c r="AI117" s="939"/>
      <c r="AJ117" s="940"/>
      <c r="AK117" s="941">
        <v>3845734</v>
      </c>
      <c r="AL117" s="939"/>
      <c r="AM117" s="939"/>
      <c r="AN117" s="939"/>
      <c r="AO117" s="940"/>
      <c r="AP117" s="942"/>
      <c r="AQ117" s="943"/>
      <c r="AR117" s="943"/>
      <c r="AS117" s="943"/>
      <c r="AT117" s="944"/>
      <c r="AU117" s="968"/>
      <c r="AV117" s="969"/>
      <c r="AW117" s="969"/>
      <c r="AX117" s="969"/>
      <c r="AY117" s="969"/>
      <c r="AZ117" s="899" t="s">
        <v>467</v>
      </c>
      <c r="BA117" s="900"/>
      <c r="BB117" s="900"/>
      <c r="BC117" s="900"/>
      <c r="BD117" s="900"/>
      <c r="BE117" s="900"/>
      <c r="BF117" s="900"/>
      <c r="BG117" s="900"/>
      <c r="BH117" s="900"/>
      <c r="BI117" s="900"/>
      <c r="BJ117" s="900"/>
      <c r="BK117" s="900"/>
      <c r="BL117" s="900"/>
      <c r="BM117" s="900"/>
      <c r="BN117" s="900"/>
      <c r="BO117" s="900"/>
      <c r="BP117" s="901"/>
      <c r="BQ117" s="852" t="s">
        <v>141</v>
      </c>
      <c r="BR117" s="853"/>
      <c r="BS117" s="853"/>
      <c r="BT117" s="853"/>
      <c r="BU117" s="853"/>
      <c r="BV117" s="853" t="s">
        <v>141</v>
      </c>
      <c r="BW117" s="853"/>
      <c r="BX117" s="853"/>
      <c r="BY117" s="853"/>
      <c r="BZ117" s="853"/>
      <c r="CA117" s="853" t="s">
        <v>141</v>
      </c>
      <c r="CB117" s="853"/>
      <c r="CC117" s="853"/>
      <c r="CD117" s="853"/>
      <c r="CE117" s="853"/>
      <c r="CF117" s="911" t="s">
        <v>141</v>
      </c>
      <c r="CG117" s="912"/>
      <c r="CH117" s="912"/>
      <c r="CI117" s="912"/>
      <c r="CJ117" s="912"/>
      <c r="CK117" s="963"/>
      <c r="CL117" s="857"/>
      <c r="CM117" s="851" t="s">
        <v>468</v>
      </c>
      <c r="CN117" s="788"/>
      <c r="CO117" s="788"/>
      <c r="CP117" s="788"/>
      <c r="CQ117" s="788"/>
      <c r="CR117" s="788"/>
      <c r="CS117" s="788"/>
      <c r="CT117" s="788"/>
      <c r="CU117" s="788"/>
      <c r="CV117" s="788"/>
      <c r="CW117" s="788"/>
      <c r="CX117" s="788"/>
      <c r="CY117" s="788"/>
      <c r="CZ117" s="788"/>
      <c r="DA117" s="788"/>
      <c r="DB117" s="788"/>
      <c r="DC117" s="788"/>
      <c r="DD117" s="788"/>
      <c r="DE117" s="788"/>
      <c r="DF117" s="789"/>
      <c r="DG117" s="815" t="s">
        <v>141</v>
      </c>
      <c r="DH117" s="816"/>
      <c r="DI117" s="816"/>
      <c r="DJ117" s="816"/>
      <c r="DK117" s="817"/>
      <c r="DL117" s="818" t="s">
        <v>401</v>
      </c>
      <c r="DM117" s="816"/>
      <c r="DN117" s="816"/>
      <c r="DO117" s="816"/>
      <c r="DP117" s="817"/>
      <c r="DQ117" s="818" t="s">
        <v>401</v>
      </c>
      <c r="DR117" s="816"/>
      <c r="DS117" s="816"/>
      <c r="DT117" s="816"/>
      <c r="DU117" s="817"/>
      <c r="DV117" s="860" t="s">
        <v>401</v>
      </c>
      <c r="DW117" s="861"/>
      <c r="DX117" s="861"/>
      <c r="DY117" s="861"/>
      <c r="DZ117" s="862"/>
    </row>
    <row r="118" spans="1:130" s="230" customFormat="1" ht="26.25" customHeight="1" x14ac:dyDescent="0.15">
      <c r="A118" s="931" t="s">
        <v>440</v>
      </c>
      <c r="B118" s="932"/>
      <c r="C118" s="932"/>
      <c r="D118" s="932"/>
      <c r="E118" s="932"/>
      <c r="F118" s="932"/>
      <c r="G118" s="932"/>
      <c r="H118" s="932"/>
      <c r="I118" s="932"/>
      <c r="J118" s="932"/>
      <c r="K118" s="932"/>
      <c r="L118" s="932"/>
      <c r="M118" s="932"/>
      <c r="N118" s="932"/>
      <c r="O118" s="932"/>
      <c r="P118" s="932"/>
      <c r="Q118" s="932"/>
      <c r="R118" s="932"/>
      <c r="S118" s="932"/>
      <c r="T118" s="932"/>
      <c r="U118" s="932"/>
      <c r="V118" s="932"/>
      <c r="W118" s="932"/>
      <c r="X118" s="932"/>
      <c r="Y118" s="932"/>
      <c r="Z118" s="933"/>
      <c r="AA118" s="934" t="s">
        <v>437</v>
      </c>
      <c r="AB118" s="932"/>
      <c r="AC118" s="932"/>
      <c r="AD118" s="932"/>
      <c r="AE118" s="933"/>
      <c r="AF118" s="934" t="s">
        <v>438</v>
      </c>
      <c r="AG118" s="932"/>
      <c r="AH118" s="932"/>
      <c r="AI118" s="932"/>
      <c r="AJ118" s="933"/>
      <c r="AK118" s="934" t="s">
        <v>313</v>
      </c>
      <c r="AL118" s="932"/>
      <c r="AM118" s="932"/>
      <c r="AN118" s="932"/>
      <c r="AO118" s="933"/>
      <c r="AP118" s="935" t="s">
        <v>439</v>
      </c>
      <c r="AQ118" s="936"/>
      <c r="AR118" s="936"/>
      <c r="AS118" s="936"/>
      <c r="AT118" s="937"/>
      <c r="AU118" s="968"/>
      <c r="AV118" s="969"/>
      <c r="AW118" s="969"/>
      <c r="AX118" s="969"/>
      <c r="AY118" s="969"/>
      <c r="AZ118" s="874" t="s">
        <v>469</v>
      </c>
      <c r="BA118" s="875"/>
      <c r="BB118" s="875"/>
      <c r="BC118" s="875"/>
      <c r="BD118" s="875"/>
      <c r="BE118" s="875"/>
      <c r="BF118" s="875"/>
      <c r="BG118" s="875"/>
      <c r="BH118" s="875"/>
      <c r="BI118" s="875"/>
      <c r="BJ118" s="875"/>
      <c r="BK118" s="875"/>
      <c r="BL118" s="875"/>
      <c r="BM118" s="875"/>
      <c r="BN118" s="875"/>
      <c r="BO118" s="875"/>
      <c r="BP118" s="876"/>
      <c r="BQ118" s="915" t="s">
        <v>401</v>
      </c>
      <c r="BR118" s="881"/>
      <c r="BS118" s="881"/>
      <c r="BT118" s="881"/>
      <c r="BU118" s="881"/>
      <c r="BV118" s="881" t="s">
        <v>401</v>
      </c>
      <c r="BW118" s="881"/>
      <c r="BX118" s="881"/>
      <c r="BY118" s="881"/>
      <c r="BZ118" s="881"/>
      <c r="CA118" s="881" t="s">
        <v>401</v>
      </c>
      <c r="CB118" s="881"/>
      <c r="CC118" s="881"/>
      <c r="CD118" s="881"/>
      <c r="CE118" s="881"/>
      <c r="CF118" s="911" t="s">
        <v>401</v>
      </c>
      <c r="CG118" s="912"/>
      <c r="CH118" s="912"/>
      <c r="CI118" s="912"/>
      <c r="CJ118" s="912"/>
      <c r="CK118" s="963"/>
      <c r="CL118" s="857"/>
      <c r="CM118" s="851" t="s">
        <v>470</v>
      </c>
      <c r="CN118" s="788"/>
      <c r="CO118" s="788"/>
      <c r="CP118" s="788"/>
      <c r="CQ118" s="788"/>
      <c r="CR118" s="788"/>
      <c r="CS118" s="788"/>
      <c r="CT118" s="788"/>
      <c r="CU118" s="788"/>
      <c r="CV118" s="788"/>
      <c r="CW118" s="788"/>
      <c r="CX118" s="788"/>
      <c r="CY118" s="788"/>
      <c r="CZ118" s="788"/>
      <c r="DA118" s="788"/>
      <c r="DB118" s="788"/>
      <c r="DC118" s="788"/>
      <c r="DD118" s="788"/>
      <c r="DE118" s="788"/>
      <c r="DF118" s="789"/>
      <c r="DG118" s="815" t="s">
        <v>401</v>
      </c>
      <c r="DH118" s="816"/>
      <c r="DI118" s="816"/>
      <c r="DJ118" s="816"/>
      <c r="DK118" s="817"/>
      <c r="DL118" s="818" t="s">
        <v>401</v>
      </c>
      <c r="DM118" s="816"/>
      <c r="DN118" s="816"/>
      <c r="DO118" s="816"/>
      <c r="DP118" s="817"/>
      <c r="DQ118" s="818" t="s">
        <v>401</v>
      </c>
      <c r="DR118" s="816"/>
      <c r="DS118" s="816"/>
      <c r="DT118" s="816"/>
      <c r="DU118" s="817"/>
      <c r="DV118" s="860" t="s">
        <v>401</v>
      </c>
      <c r="DW118" s="861"/>
      <c r="DX118" s="861"/>
      <c r="DY118" s="861"/>
      <c r="DZ118" s="862"/>
    </row>
    <row r="119" spans="1:130" s="230" customFormat="1" ht="26.25" customHeight="1" x14ac:dyDescent="0.15">
      <c r="A119" s="854" t="s">
        <v>443</v>
      </c>
      <c r="B119" s="855"/>
      <c r="C119" s="896" t="s">
        <v>444</v>
      </c>
      <c r="D119" s="844"/>
      <c r="E119" s="844"/>
      <c r="F119" s="844"/>
      <c r="G119" s="844"/>
      <c r="H119" s="844"/>
      <c r="I119" s="844"/>
      <c r="J119" s="844"/>
      <c r="K119" s="844"/>
      <c r="L119" s="844"/>
      <c r="M119" s="844"/>
      <c r="N119" s="844"/>
      <c r="O119" s="844"/>
      <c r="P119" s="844"/>
      <c r="Q119" s="844"/>
      <c r="R119" s="844"/>
      <c r="S119" s="844"/>
      <c r="T119" s="844"/>
      <c r="U119" s="844"/>
      <c r="V119" s="844"/>
      <c r="W119" s="844"/>
      <c r="X119" s="844"/>
      <c r="Y119" s="844"/>
      <c r="Z119" s="845"/>
      <c r="AA119" s="924" t="s">
        <v>401</v>
      </c>
      <c r="AB119" s="925"/>
      <c r="AC119" s="925"/>
      <c r="AD119" s="925"/>
      <c r="AE119" s="926"/>
      <c r="AF119" s="927" t="s">
        <v>141</v>
      </c>
      <c r="AG119" s="925"/>
      <c r="AH119" s="925"/>
      <c r="AI119" s="925"/>
      <c r="AJ119" s="926"/>
      <c r="AK119" s="927" t="s">
        <v>401</v>
      </c>
      <c r="AL119" s="925"/>
      <c r="AM119" s="925"/>
      <c r="AN119" s="925"/>
      <c r="AO119" s="926"/>
      <c r="AP119" s="928" t="s">
        <v>401</v>
      </c>
      <c r="AQ119" s="929"/>
      <c r="AR119" s="929"/>
      <c r="AS119" s="929"/>
      <c r="AT119" s="930"/>
      <c r="AU119" s="970"/>
      <c r="AV119" s="971"/>
      <c r="AW119" s="971"/>
      <c r="AX119" s="971"/>
      <c r="AY119" s="971"/>
      <c r="AZ119" s="251" t="s">
        <v>193</v>
      </c>
      <c r="BA119" s="251"/>
      <c r="BB119" s="251"/>
      <c r="BC119" s="251"/>
      <c r="BD119" s="251"/>
      <c r="BE119" s="251"/>
      <c r="BF119" s="251"/>
      <c r="BG119" s="251"/>
      <c r="BH119" s="251"/>
      <c r="BI119" s="251"/>
      <c r="BJ119" s="251"/>
      <c r="BK119" s="251"/>
      <c r="BL119" s="251"/>
      <c r="BM119" s="251"/>
      <c r="BN119" s="251"/>
      <c r="BO119" s="913" t="s">
        <v>471</v>
      </c>
      <c r="BP119" s="914"/>
      <c r="BQ119" s="915">
        <v>45026210</v>
      </c>
      <c r="BR119" s="881"/>
      <c r="BS119" s="881"/>
      <c r="BT119" s="881"/>
      <c r="BU119" s="881"/>
      <c r="BV119" s="881">
        <v>43156668</v>
      </c>
      <c r="BW119" s="881"/>
      <c r="BX119" s="881"/>
      <c r="BY119" s="881"/>
      <c r="BZ119" s="881"/>
      <c r="CA119" s="881">
        <v>41222628</v>
      </c>
      <c r="CB119" s="881"/>
      <c r="CC119" s="881"/>
      <c r="CD119" s="881"/>
      <c r="CE119" s="881"/>
      <c r="CF119" s="784"/>
      <c r="CG119" s="785"/>
      <c r="CH119" s="785"/>
      <c r="CI119" s="785"/>
      <c r="CJ119" s="870"/>
      <c r="CK119" s="964"/>
      <c r="CL119" s="859"/>
      <c r="CM119" s="874" t="s">
        <v>472</v>
      </c>
      <c r="CN119" s="875"/>
      <c r="CO119" s="875"/>
      <c r="CP119" s="875"/>
      <c r="CQ119" s="875"/>
      <c r="CR119" s="875"/>
      <c r="CS119" s="875"/>
      <c r="CT119" s="875"/>
      <c r="CU119" s="875"/>
      <c r="CV119" s="875"/>
      <c r="CW119" s="875"/>
      <c r="CX119" s="875"/>
      <c r="CY119" s="875"/>
      <c r="CZ119" s="875"/>
      <c r="DA119" s="875"/>
      <c r="DB119" s="875"/>
      <c r="DC119" s="875"/>
      <c r="DD119" s="875"/>
      <c r="DE119" s="875"/>
      <c r="DF119" s="876"/>
      <c r="DG119" s="799" t="s">
        <v>141</v>
      </c>
      <c r="DH119" s="800"/>
      <c r="DI119" s="800"/>
      <c r="DJ119" s="800"/>
      <c r="DK119" s="801"/>
      <c r="DL119" s="802" t="s">
        <v>401</v>
      </c>
      <c r="DM119" s="800"/>
      <c r="DN119" s="800"/>
      <c r="DO119" s="800"/>
      <c r="DP119" s="801"/>
      <c r="DQ119" s="802" t="s">
        <v>401</v>
      </c>
      <c r="DR119" s="800"/>
      <c r="DS119" s="800"/>
      <c r="DT119" s="800"/>
      <c r="DU119" s="801"/>
      <c r="DV119" s="884" t="s">
        <v>401</v>
      </c>
      <c r="DW119" s="885"/>
      <c r="DX119" s="885"/>
      <c r="DY119" s="885"/>
      <c r="DZ119" s="886"/>
    </row>
    <row r="120" spans="1:130" s="230" customFormat="1" ht="26.25" customHeight="1" x14ac:dyDescent="0.15">
      <c r="A120" s="856"/>
      <c r="B120" s="857"/>
      <c r="C120" s="851" t="s">
        <v>449</v>
      </c>
      <c r="D120" s="788"/>
      <c r="E120" s="788"/>
      <c r="F120" s="788"/>
      <c r="G120" s="788"/>
      <c r="H120" s="788"/>
      <c r="I120" s="788"/>
      <c r="J120" s="788"/>
      <c r="K120" s="788"/>
      <c r="L120" s="788"/>
      <c r="M120" s="788"/>
      <c r="N120" s="788"/>
      <c r="O120" s="788"/>
      <c r="P120" s="788"/>
      <c r="Q120" s="788"/>
      <c r="R120" s="788"/>
      <c r="S120" s="788"/>
      <c r="T120" s="788"/>
      <c r="U120" s="788"/>
      <c r="V120" s="788"/>
      <c r="W120" s="788"/>
      <c r="X120" s="788"/>
      <c r="Y120" s="788"/>
      <c r="Z120" s="789"/>
      <c r="AA120" s="815" t="s">
        <v>141</v>
      </c>
      <c r="AB120" s="816"/>
      <c r="AC120" s="816"/>
      <c r="AD120" s="816"/>
      <c r="AE120" s="817"/>
      <c r="AF120" s="818" t="s">
        <v>401</v>
      </c>
      <c r="AG120" s="816"/>
      <c r="AH120" s="816"/>
      <c r="AI120" s="816"/>
      <c r="AJ120" s="817"/>
      <c r="AK120" s="818" t="s">
        <v>401</v>
      </c>
      <c r="AL120" s="816"/>
      <c r="AM120" s="816"/>
      <c r="AN120" s="816"/>
      <c r="AO120" s="817"/>
      <c r="AP120" s="860" t="s">
        <v>401</v>
      </c>
      <c r="AQ120" s="861"/>
      <c r="AR120" s="861"/>
      <c r="AS120" s="861"/>
      <c r="AT120" s="862"/>
      <c r="AU120" s="916" t="s">
        <v>473</v>
      </c>
      <c r="AV120" s="917"/>
      <c r="AW120" s="917"/>
      <c r="AX120" s="917"/>
      <c r="AY120" s="918"/>
      <c r="AZ120" s="896" t="s">
        <v>474</v>
      </c>
      <c r="BA120" s="844"/>
      <c r="BB120" s="844"/>
      <c r="BC120" s="844"/>
      <c r="BD120" s="844"/>
      <c r="BE120" s="844"/>
      <c r="BF120" s="844"/>
      <c r="BG120" s="844"/>
      <c r="BH120" s="844"/>
      <c r="BI120" s="844"/>
      <c r="BJ120" s="844"/>
      <c r="BK120" s="844"/>
      <c r="BL120" s="844"/>
      <c r="BM120" s="844"/>
      <c r="BN120" s="844"/>
      <c r="BO120" s="844"/>
      <c r="BP120" s="845"/>
      <c r="BQ120" s="897">
        <v>5572545</v>
      </c>
      <c r="BR120" s="878"/>
      <c r="BS120" s="878"/>
      <c r="BT120" s="878"/>
      <c r="BU120" s="878"/>
      <c r="BV120" s="878">
        <v>6429758</v>
      </c>
      <c r="BW120" s="878"/>
      <c r="BX120" s="878"/>
      <c r="BY120" s="878"/>
      <c r="BZ120" s="878"/>
      <c r="CA120" s="878">
        <v>6860659</v>
      </c>
      <c r="CB120" s="878"/>
      <c r="CC120" s="878"/>
      <c r="CD120" s="878"/>
      <c r="CE120" s="878"/>
      <c r="CF120" s="902">
        <v>48.9</v>
      </c>
      <c r="CG120" s="903"/>
      <c r="CH120" s="903"/>
      <c r="CI120" s="903"/>
      <c r="CJ120" s="903"/>
      <c r="CK120" s="904" t="s">
        <v>475</v>
      </c>
      <c r="CL120" s="888"/>
      <c r="CM120" s="888"/>
      <c r="CN120" s="888"/>
      <c r="CO120" s="889"/>
      <c r="CP120" s="908" t="s">
        <v>476</v>
      </c>
      <c r="CQ120" s="909"/>
      <c r="CR120" s="909"/>
      <c r="CS120" s="909"/>
      <c r="CT120" s="909"/>
      <c r="CU120" s="909"/>
      <c r="CV120" s="909"/>
      <c r="CW120" s="909"/>
      <c r="CX120" s="909"/>
      <c r="CY120" s="909"/>
      <c r="CZ120" s="909"/>
      <c r="DA120" s="909"/>
      <c r="DB120" s="909"/>
      <c r="DC120" s="909"/>
      <c r="DD120" s="909"/>
      <c r="DE120" s="909"/>
      <c r="DF120" s="910"/>
      <c r="DG120" s="897">
        <v>3442693</v>
      </c>
      <c r="DH120" s="878"/>
      <c r="DI120" s="878"/>
      <c r="DJ120" s="878"/>
      <c r="DK120" s="878"/>
      <c r="DL120" s="878">
        <v>2926310</v>
      </c>
      <c r="DM120" s="878"/>
      <c r="DN120" s="878"/>
      <c r="DO120" s="878"/>
      <c r="DP120" s="878"/>
      <c r="DQ120" s="878">
        <v>2858021</v>
      </c>
      <c r="DR120" s="878"/>
      <c r="DS120" s="878"/>
      <c r="DT120" s="878"/>
      <c r="DU120" s="878"/>
      <c r="DV120" s="879">
        <v>20.399999999999999</v>
      </c>
      <c r="DW120" s="879"/>
      <c r="DX120" s="879"/>
      <c r="DY120" s="879"/>
      <c r="DZ120" s="880"/>
    </row>
    <row r="121" spans="1:130" s="230" customFormat="1" ht="26.25" customHeight="1" x14ac:dyDescent="0.15">
      <c r="A121" s="856"/>
      <c r="B121" s="857"/>
      <c r="C121" s="899" t="s">
        <v>477</v>
      </c>
      <c r="D121" s="900"/>
      <c r="E121" s="900"/>
      <c r="F121" s="900"/>
      <c r="G121" s="900"/>
      <c r="H121" s="900"/>
      <c r="I121" s="900"/>
      <c r="J121" s="900"/>
      <c r="K121" s="900"/>
      <c r="L121" s="900"/>
      <c r="M121" s="900"/>
      <c r="N121" s="900"/>
      <c r="O121" s="900"/>
      <c r="P121" s="900"/>
      <c r="Q121" s="900"/>
      <c r="R121" s="900"/>
      <c r="S121" s="900"/>
      <c r="T121" s="900"/>
      <c r="U121" s="900"/>
      <c r="V121" s="900"/>
      <c r="W121" s="900"/>
      <c r="X121" s="900"/>
      <c r="Y121" s="900"/>
      <c r="Z121" s="901"/>
      <c r="AA121" s="815" t="s">
        <v>401</v>
      </c>
      <c r="AB121" s="816"/>
      <c r="AC121" s="816"/>
      <c r="AD121" s="816"/>
      <c r="AE121" s="817"/>
      <c r="AF121" s="818" t="s">
        <v>141</v>
      </c>
      <c r="AG121" s="816"/>
      <c r="AH121" s="816"/>
      <c r="AI121" s="816"/>
      <c r="AJ121" s="817"/>
      <c r="AK121" s="818" t="s">
        <v>401</v>
      </c>
      <c r="AL121" s="816"/>
      <c r="AM121" s="816"/>
      <c r="AN121" s="816"/>
      <c r="AO121" s="817"/>
      <c r="AP121" s="860" t="s">
        <v>141</v>
      </c>
      <c r="AQ121" s="861"/>
      <c r="AR121" s="861"/>
      <c r="AS121" s="861"/>
      <c r="AT121" s="862"/>
      <c r="AU121" s="919"/>
      <c r="AV121" s="920"/>
      <c r="AW121" s="920"/>
      <c r="AX121" s="920"/>
      <c r="AY121" s="921"/>
      <c r="AZ121" s="851" t="s">
        <v>478</v>
      </c>
      <c r="BA121" s="788"/>
      <c r="BB121" s="788"/>
      <c r="BC121" s="788"/>
      <c r="BD121" s="788"/>
      <c r="BE121" s="788"/>
      <c r="BF121" s="788"/>
      <c r="BG121" s="788"/>
      <c r="BH121" s="788"/>
      <c r="BI121" s="788"/>
      <c r="BJ121" s="788"/>
      <c r="BK121" s="788"/>
      <c r="BL121" s="788"/>
      <c r="BM121" s="788"/>
      <c r="BN121" s="788"/>
      <c r="BO121" s="788"/>
      <c r="BP121" s="789"/>
      <c r="BQ121" s="852">
        <v>7349895</v>
      </c>
      <c r="BR121" s="853"/>
      <c r="BS121" s="853"/>
      <c r="BT121" s="853"/>
      <c r="BU121" s="853"/>
      <c r="BV121" s="853">
        <v>7144569</v>
      </c>
      <c r="BW121" s="853"/>
      <c r="BX121" s="853"/>
      <c r="BY121" s="853"/>
      <c r="BZ121" s="853"/>
      <c r="CA121" s="853">
        <v>6538896</v>
      </c>
      <c r="CB121" s="853"/>
      <c r="CC121" s="853"/>
      <c r="CD121" s="853"/>
      <c r="CE121" s="853"/>
      <c r="CF121" s="911">
        <v>46.6</v>
      </c>
      <c r="CG121" s="912"/>
      <c r="CH121" s="912"/>
      <c r="CI121" s="912"/>
      <c r="CJ121" s="912"/>
      <c r="CK121" s="905"/>
      <c r="CL121" s="891"/>
      <c r="CM121" s="891"/>
      <c r="CN121" s="891"/>
      <c r="CO121" s="892"/>
      <c r="CP121" s="871" t="s">
        <v>415</v>
      </c>
      <c r="CQ121" s="872"/>
      <c r="CR121" s="872"/>
      <c r="CS121" s="872"/>
      <c r="CT121" s="872"/>
      <c r="CU121" s="872"/>
      <c r="CV121" s="872"/>
      <c r="CW121" s="872"/>
      <c r="CX121" s="872"/>
      <c r="CY121" s="872"/>
      <c r="CZ121" s="872"/>
      <c r="DA121" s="872"/>
      <c r="DB121" s="872"/>
      <c r="DC121" s="872"/>
      <c r="DD121" s="872"/>
      <c r="DE121" s="872"/>
      <c r="DF121" s="873"/>
      <c r="DG121" s="852">
        <v>212645</v>
      </c>
      <c r="DH121" s="853"/>
      <c r="DI121" s="853"/>
      <c r="DJ121" s="853"/>
      <c r="DK121" s="853"/>
      <c r="DL121" s="853">
        <v>214260</v>
      </c>
      <c r="DM121" s="853"/>
      <c r="DN121" s="853"/>
      <c r="DO121" s="853"/>
      <c r="DP121" s="853"/>
      <c r="DQ121" s="853">
        <v>218672</v>
      </c>
      <c r="DR121" s="853"/>
      <c r="DS121" s="853"/>
      <c r="DT121" s="853"/>
      <c r="DU121" s="853"/>
      <c r="DV121" s="830">
        <v>1.6</v>
      </c>
      <c r="DW121" s="830"/>
      <c r="DX121" s="830"/>
      <c r="DY121" s="830"/>
      <c r="DZ121" s="831"/>
    </row>
    <row r="122" spans="1:130" s="230" customFormat="1" ht="26.25" customHeight="1" x14ac:dyDescent="0.15">
      <c r="A122" s="856"/>
      <c r="B122" s="857"/>
      <c r="C122" s="851" t="s">
        <v>459</v>
      </c>
      <c r="D122" s="788"/>
      <c r="E122" s="788"/>
      <c r="F122" s="788"/>
      <c r="G122" s="788"/>
      <c r="H122" s="788"/>
      <c r="I122" s="788"/>
      <c r="J122" s="788"/>
      <c r="K122" s="788"/>
      <c r="L122" s="788"/>
      <c r="M122" s="788"/>
      <c r="N122" s="788"/>
      <c r="O122" s="788"/>
      <c r="P122" s="788"/>
      <c r="Q122" s="788"/>
      <c r="R122" s="788"/>
      <c r="S122" s="788"/>
      <c r="T122" s="788"/>
      <c r="U122" s="788"/>
      <c r="V122" s="788"/>
      <c r="W122" s="788"/>
      <c r="X122" s="788"/>
      <c r="Y122" s="788"/>
      <c r="Z122" s="789"/>
      <c r="AA122" s="815" t="s">
        <v>141</v>
      </c>
      <c r="AB122" s="816"/>
      <c r="AC122" s="816"/>
      <c r="AD122" s="816"/>
      <c r="AE122" s="817"/>
      <c r="AF122" s="818" t="s">
        <v>401</v>
      </c>
      <c r="AG122" s="816"/>
      <c r="AH122" s="816"/>
      <c r="AI122" s="816"/>
      <c r="AJ122" s="817"/>
      <c r="AK122" s="818" t="s">
        <v>401</v>
      </c>
      <c r="AL122" s="816"/>
      <c r="AM122" s="816"/>
      <c r="AN122" s="816"/>
      <c r="AO122" s="817"/>
      <c r="AP122" s="860" t="s">
        <v>401</v>
      </c>
      <c r="AQ122" s="861"/>
      <c r="AR122" s="861"/>
      <c r="AS122" s="861"/>
      <c r="AT122" s="862"/>
      <c r="AU122" s="919"/>
      <c r="AV122" s="920"/>
      <c r="AW122" s="920"/>
      <c r="AX122" s="920"/>
      <c r="AY122" s="921"/>
      <c r="AZ122" s="874" t="s">
        <v>479</v>
      </c>
      <c r="BA122" s="875"/>
      <c r="BB122" s="875"/>
      <c r="BC122" s="875"/>
      <c r="BD122" s="875"/>
      <c r="BE122" s="875"/>
      <c r="BF122" s="875"/>
      <c r="BG122" s="875"/>
      <c r="BH122" s="875"/>
      <c r="BI122" s="875"/>
      <c r="BJ122" s="875"/>
      <c r="BK122" s="875"/>
      <c r="BL122" s="875"/>
      <c r="BM122" s="875"/>
      <c r="BN122" s="875"/>
      <c r="BO122" s="875"/>
      <c r="BP122" s="876"/>
      <c r="BQ122" s="915">
        <v>17054515</v>
      </c>
      <c r="BR122" s="881"/>
      <c r="BS122" s="881"/>
      <c r="BT122" s="881"/>
      <c r="BU122" s="881"/>
      <c r="BV122" s="881">
        <v>16611663</v>
      </c>
      <c r="BW122" s="881"/>
      <c r="BX122" s="881"/>
      <c r="BY122" s="881"/>
      <c r="BZ122" s="881"/>
      <c r="CA122" s="881">
        <v>15705972</v>
      </c>
      <c r="CB122" s="881"/>
      <c r="CC122" s="881"/>
      <c r="CD122" s="881"/>
      <c r="CE122" s="881"/>
      <c r="CF122" s="882">
        <v>112</v>
      </c>
      <c r="CG122" s="883"/>
      <c r="CH122" s="883"/>
      <c r="CI122" s="883"/>
      <c r="CJ122" s="883"/>
      <c r="CK122" s="905"/>
      <c r="CL122" s="891"/>
      <c r="CM122" s="891"/>
      <c r="CN122" s="891"/>
      <c r="CO122" s="892"/>
      <c r="CP122" s="871" t="s">
        <v>480</v>
      </c>
      <c r="CQ122" s="872"/>
      <c r="CR122" s="872"/>
      <c r="CS122" s="872"/>
      <c r="CT122" s="872"/>
      <c r="CU122" s="872"/>
      <c r="CV122" s="872"/>
      <c r="CW122" s="872"/>
      <c r="CX122" s="872"/>
      <c r="CY122" s="872"/>
      <c r="CZ122" s="872"/>
      <c r="DA122" s="872"/>
      <c r="DB122" s="872"/>
      <c r="DC122" s="872"/>
      <c r="DD122" s="872"/>
      <c r="DE122" s="872"/>
      <c r="DF122" s="873"/>
      <c r="DG122" s="852">
        <v>94239</v>
      </c>
      <c r="DH122" s="853"/>
      <c r="DI122" s="853"/>
      <c r="DJ122" s="853"/>
      <c r="DK122" s="853"/>
      <c r="DL122" s="853">
        <v>79684</v>
      </c>
      <c r="DM122" s="853"/>
      <c r="DN122" s="853"/>
      <c r="DO122" s="853"/>
      <c r="DP122" s="853"/>
      <c r="DQ122" s="853">
        <v>64593</v>
      </c>
      <c r="DR122" s="853"/>
      <c r="DS122" s="853"/>
      <c r="DT122" s="853"/>
      <c r="DU122" s="853"/>
      <c r="DV122" s="830">
        <v>0.5</v>
      </c>
      <c r="DW122" s="830"/>
      <c r="DX122" s="830"/>
      <c r="DY122" s="830"/>
      <c r="DZ122" s="831"/>
    </row>
    <row r="123" spans="1:130" s="230" customFormat="1" ht="26.25" customHeight="1" x14ac:dyDescent="0.15">
      <c r="A123" s="856"/>
      <c r="B123" s="857"/>
      <c r="C123" s="851" t="s">
        <v>465</v>
      </c>
      <c r="D123" s="788"/>
      <c r="E123" s="788"/>
      <c r="F123" s="788"/>
      <c r="G123" s="788"/>
      <c r="H123" s="788"/>
      <c r="I123" s="788"/>
      <c r="J123" s="788"/>
      <c r="K123" s="788"/>
      <c r="L123" s="788"/>
      <c r="M123" s="788"/>
      <c r="N123" s="788"/>
      <c r="O123" s="788"/>
      <c r="P123" s="788"/>
      <c r="Q123" s="788"/>
      <c r="R123" s="788"/>
      <c r="S123" s="788"/>
      <c r="T123" s="788"/>
      <c r="U123" s="788"/>
      <c r="V123" s="788"/>
      <c r="W123" s="788"/>
      <c r="X123" s="788"/>
      <c r="Y123" s="788"/>
      <c r="Z123" s="789"/>
      <c r="AA123" s="815">
        <v>53182</v>
      </c>
      <c r="AB123" s="816"/>
      <c r="AC123" s="816"/>
      <c r="AD123" s="816"/>
      <c r="AE123" s="817"/>
      <c r="AF123" s="818">
        <v>72319</v>
      </c>
      <c r="AG123" s="816"/>
      <c r="AH123" s="816"/>
      <c r="AI123" s="816"/>
      <c r="AJ123" s="817"/>
      <c r="AK123" s="818">
        <v>30068</v>
      </c>
      <c r="AL123" s="816"/>
      <c r="AM123" s="816"/>
      <c r="AN123" s="816"/>
      <c r="AO123" s="817"/>
      <c r="AP123" s="860">
        <v>0.2</v>
      </c>
      <c r="AQ123" s="861"/>
      <c r="AR123" s="861"/>
      <c r="AS123" s="861"/>
      <c r="AT123" s="862"/>
      <c r="AU123" s="922"/>
      <c r="AV123" s="923"/>
      <c r="AW123" s="923"/>
      <c r="AX123" s="923"/>
      <c r="AY123" s="923"/>
      <c r="AZ123" s="251" t="s">
        <v>193</v>
      </c>
      <c r="BA123" s="251"/>
      <c r="BB123" s="251"/>
      <c r="BC123" s="251"/>
      <c r="BD123" s="251"/>
      <c r="BE123" s="251"/>
      <c r="BF123" s="251"/>
      <c r="BG123" s="251"/>
      <c r="BH123" s="251"/>
      <c r="BI123" s="251"/>
      <c r="BJ123" s="251"/>
      <c r="BK123" s="251"/>
      <c r="BL123" s="251"/>
      <c r="BM123" s="251"/>
      <c r="BN123" s="251"/>
      <c r="BO123" s="913" t="s">
        <v>481</v>
      </c>
      <c r="BP123" s="914"/>
      <c r="BQ123" s="868">
        <v>29976955</v>
      </c>
      <c r="BR123" s="869"/>
      <c r="BS123" s="869"/>
      <c r="BT123" s="869"/>
      <c r="BU123" s="869"/>
      <c r="BV123" s="869">
        <v>30185990</v>
      </c>
      <c r="BW123" s="869"/>
      <c r="BX123" s="869"/>
      <c r="BY123" s="869"/>
      <c r="BZ123" s="869"/>
      <c r="CA123" s="869">
        <v>29105527</v>
      </c>
      <c r="CB123" s="869"/>
      <c r="CC123" s="869"/>
      <c r="CD123" s="869"/>
      <c r="CE123" s="869"/>
      <c r="CF123" s="784"/>
      <c r="CG123" s="785"/>
      <c r="CH123" s="785"/>
      <c r="CI123" s="785"/>
      <c r="CJ123" s="870"/>
      <c r="CK123" s="905"/>
      <c r="CL123" s="891"/>
      <c r="CM123" s="891"/>
      <c r="CN123" s="891"/>
      <c r="CO123" s="892"/>
      <c r="CP123" s="871" t="s">
        <v>413</v>
      </c>
      <c r="CQ123" s="872"/>
      <c r="CR123" s="872"/>
      <c r="CS123" s="872"/>
      <c r="CT123" s="872"/>
      <c r="CU123" s="872"/>
      <c r="CV123" s="872"/>
      <c r="CW123" s="872"/>
      <c r="CX123" s="872"/>
      <c r="CY123" s="872"/>
      <c r="CZ123" s="872"/>
      <c r="DA123" s="872"/>
      <c r="DB123" s="872"/>
      <c r="DC123" s="872"/>
      <c r="DD123" s="872"/>
      <c r="DE123" s="872"/>
      <c r="DF123" s="873"/>
      <c r="DG123" s="815" t="s">
        <v>141</v>
      </c>
      <c r="DH123" s="816"/>
      <c r="DI123" s="816"/>
      <c r="DJ123" s="816"/>
      <c r="DK123" s="817"/>
      <c r="DL123" s="818" t="s">
        <v>401</v>
      </c>
      <c r="DM123" s="816"/>
      <c r="DN123" s="816"/>
      <c r="DO123" s="816"/>
      <c r="DP123" s="817"/>
      <c r="DQ123" s="818" t="s">
        <v>401</v>
      </c>
      <c r="DR123" s="816"/>
      <c r="DS123" s="816"/>
      <c r="DT123" s="816"/>
      <c r="DU123" s="817"/>
      <c r="DV123" s="860" t="s">
        <v>401</v>
      </c>
      <c r="DW123" s="861"/>
      <c r="DX123" s="861"/>
      <c r="DY123" s="861"/>
      <c r="DZ123" s="862"/>
    </row>
    <row r="124" spans="1:130" s="230" customFormat="1" ht="26.25" customHeight="1" thickBot="1" x14ac:dyDescent="0.2">
      <c r="A124" s="856"/>
      <c r="B124" s="857"/>
      <c r="C124" s="851" t="s">
        <v>468</v>
      </c>
      <c r="D124" s="788"/>
      <c r="E124" s="788"/>
      <c r="F124" s="788"/>
      <c r="G124" s="788"/>
      <c r="H124" s="788"/>
      <c r="I124" s="788"/>
      <c r="J124" s="788"/>
      <c r="K124" s="788"/>
      <c r="L124" s="788"/>
      <c r="M124" s="788"/>
      <c r="N124" s="788"/>
      <c r="O124" s="788"/>
      <c r="P124" s="788"/>
      <c r="Q124" s="788"/>
      <c r="R124" s="788"/>
      <c r="S124" s="788"/>
      <c r="T124" s="788"/>
      <c r="U124" s="788"/>
      <c r="V124" s="788"/>
      <c r="W124" s="788"/>
      <c r="X124" s="788"/>
      <c r="Y124" s="788"/>
      <c r="Z124" s="789"/>
      <c r="AA124" s="815" t="s">
        <v>141</v>
      </c>
      <c r="AB124" s="816"/>
      <c r="AC124" s="816"/>
      <c r="AD124" s="816"/>
      <c r="AE124" s="817"/>
      <c r="AF124" s="818" t="s">
        <v>141</v>
      </c>
      <c r="AG124" s="816"/>
      <c r="AH124" s="816"/>
      <c r="AI124" s="816"/>
      <c r="AJ124" s="817"/>
      <c r="AK124" s="818" t="s">
        <v>401</v>
      </c>
      <c r="AL124" s="816"/>
      <c r="AM124" s="816"/>
      <c r="AN124" s="816"/>
      <c r="AO124" s="817"/>
      <c r="AP124" s="860" t="s">
        <v>401</v>
      </c>
      <c r="AQ124" s="861"/>
      <c r="AR124" s="861"/>
      <c r="AS124" s="861"/>
      <c r="AT124" s="862"/>
      <c r="AU124" s="863" t="s">
        <v>482</v>
      </c>
      <c r="AV124" s="864"/>
      <c r="AW124" s="864"/>
      <c r="AX124" s="864"/>
      <c r="AY124" s="864"/>
      <c r="AZ124" s="864"/>
      <c r="BA124" s="864"/>
      <c r="BB124" s="864"/>
      <c r="BC124" s="864"/>
      <c r="BD124" s="864"/>
      <c r="BE124" s="864"/>
      <c r="BF124" s="864"/>
      <c r="BG124" s="864"/>
      <c r="BH124" s="864"/>
      <c r="BI124" s="864"/>
      <c r="BJ124" s="864"/>
      <c r="BK124" s="864"/>
      <c r="BL124" s="864"/>
      <c r="BM124" s="864"/>
      <c r="BN124" s="864"/>
      <c r="BO124" s="864"/>
      <c r="BP124" s="865"/>
      <c r="BQ124" s="866">
        <v>110.3</v>
      </c>
      <c r="BR124" s="867"/>
      <c r="BS124" s="867"/>
      <c r="BT124" s="867"/>
      <c r="BU124" s="867"/>
      <c r="BV124" s="867">
        <v>91.4</v>
      </c>
      <c r="BW124" s="867"/>
      <c r="BX124" s="867"/>
      <c r="BY124" s="867"/>
      <c r="BZ124" s="867"/>
      <c r="CA124" s="867">
        <v>86.4</v>
      </c>
      <c r="CB124" s="867"/>
      <c r="CC124" s="867"/>
      <c r="CD124" s="867"/>
      <c r="CE124" s="867"/>
      <c r="CF124" s="762"/>
      <c r="CG124" s="763"/>
      <c r="CH124" s="763"/>
      <c r="CI124" s="763"/>
      <c r="CJ124" s="898"/>
      <c r="CK124" s="906"/>
      <c r="CL124" s="906"/>
      <c r="CM124" s="906"/>
      <c r="CN124" s="906"/>
      <c r="CO124" s="907"/>
      <c r="CP124" s="871" t="s">
        <v>483</v>
      </c>
      <c r="CQ124" s="872"/>
      <c r="CR124" s="872"/>
      <c r="CS124" s="872"/>
      <c r="CT124" s="872"/>
      <c r="CU124" s="872"/>
      <c r="CV124" s="872"/>
      <c r="CW124" s="872"/>
      <c r="CX124" s="872"/>
      <c r="CY124" s="872"/>
      <c r="CZ124" s="872"/>
      <c r="DA124" s="872"/>
      <c r="DB124" s="872"/>
      <c r="DC124" s="872"/>
      <c r="DD124" s="872"/>
      <c r="DE124" s="872"/>
      <c r="DF124" s="873"/>
      <c r="DG124" s="799" t="s">
        <v>141</v>
      </c>
      <c r="DH124" s="800"/>
      <c r="DI124" s="800"/>
      <c r="DJ124" s="800"/>
      <c r="DK124" s="801"/>
      <c r="DL124" s="802" t="s">
        <v>401</v>
      </c>
      <c r="DM124" s="800"/>
      <c r="DN124" s="800"/>
      <c r="DO124" s="800"/>
      <c r="DP124" s="801"/>
      <c r="DQ124" s="802" t="s">
        <v>401</v>
      </c>
      <c r="DR124" s="800"/>
      <c r="DS124" s="800"/>
      <c r="DT124" s="800"/>
      <c r="DU124" s="801"/>
      <c r="DV124" s="884" t="s">
        <v>401</v>
      </c>
      <c r="DW124" s="885"/>
      <c r="DX124" s="885"/>
      <c r="DY124" s="885"/>
      <c r="DZ124" s="886"/>
    </row>
    <row r="125" spans="1:130" s="230" customFormat="1" ht="26.25" customHeight="1" x14ac:dyDescent="0.15">
      <c r="A125" s="856"/>
      <c r="B125" s="857"/>
      <c r="C125" s="851" t="s">
        <v>470</v>
      </c>
      <c r="D125" s="788"/>
      <c r="E125" s="788"/>
      <c r="F125" s="788"/>
      <c r="G125" s="788"/>
      <c r="H125" s="788"/>
      <c r="I125" s="788"/>
      <c r="J125" s="788"/>
      <c r="K125" s="788"/>
      <c r="L125" s="788"/>
      <c r="M125" s="788"/>
      <c r="N125" s="788"/>
      <c r="O125" s="788"/>
      <c r="P125" s="788"/>
      <c r="Q125" s="788"/>
      <c r="R125" s="788"/>
      <c r="S125" s="788"/>
      <c r="T125" s="788"/>
      <c r="U125" s="788"/>
      <c r="V125" s="788"/>
      <c r="W125" s="788"/>
      <c r="X125" s="788"/>
      <c r="Y125" s="788"/>
      <c r="Z125" s="789"/>
      <c r="AA125" s="815" t="s">
        <v>141</v>
      </c>
      <c r="AB125" s="816"/>
      <c r="AC125" s="816"/>
      <c r="AD125" s="816"/>
      <c r="AE125" s="817"/>
      <c r="AF125" s="818" t="s">
        <v>141</v>
      </c>
      <c r="AG125" s="816"/>
      <c r="AH125" s="816"/>
      <c r="AI125" s="816"/>
      <c r="AJ125" s="817"/>
      <c r="AK125" s="818" t="s">
        <v>401</v>
      </c>
      <c r="AL125" s="816"/>
      <c r="AM125" s="816"/>
      <c r="AN125" s="816"/>
      <c r="AO125" s="817"/>
      <c r="AP125" s="860" t="s">
        <v>141</v>
      </c>
      <c r="AQ125" s="861"/>
      <c r="AR125" s="861"/>
      <c r="AS125" s="861"/>
      <c r="AT125" s="862"/>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887" t="s">
        <v>484</v>
      </c>
      <c r="CL125" s="888"/>
      <c r="CM125" s="888"/>
      <c r="CN125" s="888"/>
      <c r="CO125" s="889"/>
      <c r="CP125" s="896" t="s">
        <v>485</v>
      </c>
      <c r="CQ125" s="844"/>
      <c r="CR125" s="844"/>
      <c r="CS125" s="844"/>
      <c r="CT125" s="844"/>
      <c r="CU125" s="844"/>
      <c r="CV125" s="844"/>
      <c r="CW125" s="844"/>
      <c r="CX125" s="844"/>
      <c r="CY125" s="844"/>
      <c r="CZ125" s="844"/>
      <c r="DA125" s="844"/>
      <c r="DB125" s="844"/>
      <c r="DC125" s="844"/>
      <c r="DD125" s="844"/>
      <c r="DE125" s="844"/>
      <c r="DF125" s="845"/>
      <c r="DG125" s="897" t="s">
        <v>401</v>
      </c>
      <c r="DH125" s="878"/>
      <c r="DI125" s="878"/>
      <c r="DJ125" s="878"/>
      <c r="DK125" s="878"/>
      <c r="DL125" s="878" t="s">
        <v>401</v>
      </c>
      <c r="DM125" s="878"/>
      <c r="DN125" s="878"/>
      <c r="DO125" s="878"/>
      <c r="DP125" s="878"/>
      <c r="DQ125" s="878" t="s">
        <v>401</v>
      </c>
      <c r="DR125" s="878"/>
      <c r="DS125" s="878"/>
      <c r="DT125" s="878"/>
      <c r="DU125" s="878"/>
      <c r="DV125" s="879" t="s">
        <v>401</v>
      </c>
      <c r="DW125" s="879"/>
      <c r="DX125" s="879"/>
      <c r="DY125" s="879"/>
      <c r="DZ125" s="880"/>
    </row>
    <row r="126" spans="1:130" s="230" customFormat="1" ht="26.25" customHeight="1" thickBot="1" x14ac:dyDescent="0.2">
      <c r="A126" s="856"/>
      <c r="B126" s="857"/>
      <c r="C126" s="851" t="s">
        <v>472</v>
      </c>
      <c r="D126" s="788"/>
      <c r="E126" s="788"/>
      <c r="F126" s="788"/>
      <c r="G126" s="788"/>
      <c r="H126" s="788"/>
      <c r="I126" s="788"/>
      <c r="J126" s="788"/>
      <c r="K126" s="788"/>
      <c r="L126" s="788"/>
      <c r="M126" s="788"/>
      <c r="N126" s="788"/>
      <c r="O126" s="788"/>
      <c r="P126" s="788"/>
      <c r="Q126" s="788"/>
      <c r="R126" s="788"/>
      <c r="S126" s="788"/>
      <c r="T126" s="788"/>
      <c r="U126" s="788"/>
      <c r="V126" s="788"/>
      <c r="W126" s="788"/>
      <c r="X126" s="788"/>
      <c r="Y126" s="788"/>
      <c r="Z126" s="789"/>
      <c r="AA126" s="815">
        <v>15685</v>
      </c>
      <c r="AB126" s="816"/>
      <c r="AC126" s="816"/>
      <c r="AD126" s="816"/>
      <c r="AE126" s="817"/>
      <c r="AF126" s="818" t="s">
        <v>401</v>
      </c>
      <c r="AG126" s="816"/>
      <c r="AH126" s="816"/>
      <c r="AI126" s="816"/>
      <c r="AJ126" s="817"/>
      <c r="AK126" s="818" t="s">
        <v>401</v>
      </c>
      <c r="AL126" s="816"/>
      <c r="AM126" s="816"/>
      <c r="AN126" s="816"/>
      <c r="AO126" s="817"/>
      <c r="AP126" s="860" t="s">
        <v>401</v>
      </c>
      <c r="AQ126" s="861"/>
      <c r="AR126" s="861"/>
      <c r="AS126" s="861"/>
      <c r="AT126" s="862"/>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890"/>
      <c r="CL126" s="891"/>
      <c r="CM126" s="891"/>
      <c r="CN126" s="891"/>
      <c r="CO126" s="892"/>
      <c r="CP126" s="851" t="s">
        <v>486</v>
      </c>
      <c r="CQ126" s="788"/>
      <c r="CR126" s="788"/>
      <c r="CS126" s="788"/>
      <c r="CT126" s="788"/>
      <c r="CU126" s="788"/>
      <c r="CV126" s="788"/>
      <c r="CW126" s="788"/>
      <c r="CX126" s="788"/>
      <c r="CY126" s="788"/>
      <c r="CZ126" s="788"/>
      <c r="DA126" s="788"/>
      <c r="DB126" s="788"/>
      <c r="DC126" s="788"/>
      <c r="DD126" s="788"/>
      <c r="DE126" s="788"/>
      <c r="DF126" s="789"/>
      <c r="DG126" s="852" t="s">
        <v>141</v>
      </c>
      <c r="DH126" s="853"/>
      <c r="DI126" s="853"/>
      <c r="DJ126" s="853"/>
      <c r="DK126" s="853"/>
      <c r="DL126" s="853" t="s">
        <v>141</v>
      </c>
      <c r="DM126" s="853"/>
      <c r="DN126" s="853"/>
      <c r="DO126" s="853"/>
      <c r="DP126" s="853"/>
      <c r="DQ126" s="853" t="s">
        <v>401</v>
      </c>
      <c r="DR126" s="853"/>
      <c r="DS126" s="853"/>
      <c r="DT126" s="853"/>
      <c r="DU126" s="853"/>
      <c r="DV126" s="830" t="s">
        <v>401</v>
      </c>
      <c r="DW126" s="830"/>
      <c r="DX126" s="830"/>
      <c r="DY126" s="830"/>
      <c r="DZ126" s="831"/>
    </row>
    <row r="127" spans="1:130" s="230" customFormat="1" ht="26.25" customHeight="1" x14ac:dyDescent="0.15">
      <c r="A127" s="858"/>
      <c r="B127" s="859"/>
      <c r="C127" s="874" t="s">
        <v>487</v>
      </c>
      <c r="D127" s="875"/>
      <c r="E127" s="875"/>
      <c r="F127" s="875"/>
      <c r="G127" s="875"/>
      <c r="H127" s="875"/>
      <c r="I127" s="875"/>
      <c r="J127" s="875"/>
      <c r="K127" s="875"/>
      <c r="L127" s="875"/>
      <c r="M127" s="875"/>
      <c r="N127" s="875"/>
      <c r="O127" s="875"/>
      <c r="P127" s="875"/>
      <c r="Q127" s="875"/>
      <c r="R127" s="875"/>
      <c r="S127" s="875"/>
      <c r="T127" s="875"/>
      <c r="U127" s="875"/>
      <c r="V127" s="875"/>
      <c r="W127" s="875"/>
      <c r="X127" s="875"/>
      <c r="Y127" s="875"/>
      <c r="Z127" s="876"/>
      <c r="AA127" s="815" t="s">
        <v>141</v>
      </c>
      <c r="AB127" s="816"/>
      <c r="AC127" s="816"/>
      <c r="AD127" s="816"/>
      <c r="AE127" s="817"/>
      <c r="AF127" s="818" t="s">
        <v>401</v>
      </c>
      <c r="AG127" s="816"/>
      <c r="AH127" s="816"/>
      <c r="AI127" s="816"/>
      <c r="AJ127" s="817"/>
      <c r="AK127" s="818" t="s">
        <v>141</v>
      </c>
      <c r="AL127" s="816"/>
      <c r="AM127" s="816"/>
      <c r="AN127" s="816"/>
      <c r="AO127" s="817"/>
      <c r="AP127" s="860" t="s">
        <v>141</v>
      </c>
      <c r="AQ127" s="861"/>
      <c r="AR127" s="861"/>
      <c r="AS127" s="861"/>
      <c r="AT127" s="862"/>
      <c r="AU127" s="232"/>
      <c r="AV127" s="232"/>
      <c r="AW127" s="232"/>
      <c r="AX127" s="877" t="s">
        <v>488</v>
      </c>
      <c r="AY127" s="848"/>
      <c r="AZ127" s="848"/>
      <c r="BA127" s="848"/>
      <c r="BB127" s="848"/>
      <c r="BC127" s="848"/>
      <c r="BD127" s="848"/>
      <c r="BE127" s="849"/>
      <c r="BF127" s="847" t="s">
        <v>489</v>
      </c>
      <c r="BG127" s="848"/>
      <c r="BH127" s="848"/>
      <c r="BI127" s="848"/>
      <c r="BJ127" s="848"/>
      <c r="BK127" s="848"/>
      <c r="BL127" s="849"/>
      <c r="BM127" s="847" t="s">
        <v>490</v>
      </c>
      <c r="BN127" s="848"/>
      <c r="BO127" s="848"/>
      <c r="BP127" s="848"/>
      <c r="BQ127" s="848"/>
      <c r="BR127" s="848"/>
      <c r="BS127" s="849"/>
      <c r="BT127" s="847" t="s">
        <v>491</v>
      </c>
      <c r="BU127" s="848"/>
      <c r="BV127" s="848"/>
      <c r="BW127" s="848"/>
      <c r="BX127" s="848"/>
      <c r="BY127" s="848"/>
      <c r="BZ127" s="850"/>
      <c r="CA127" s="232"/>
      <c r="CB127" s="232"/>
      <c r="CC127" s="232"/>
      <c r="CD127" s="255"/>
      <c r="CE127" s="255"/>
      <c r="CF127" s="255"/>
      <c r="CG127" s="232"/>
      <c r="CH127" s="232"/>
      <c r="CI127" s="232"/>
      <c r="CJ127" s="254"/>
      <c r="CK127" s="890"/>
      <c r="CL127" s="891"/>
      <c r="CM127" s="891"/>
      <c r="CN127" s="891"/>
      <c r="CO127" s="892"/>
      <c r="CP127" s="851" t="s">
        <v>492</v>
      </c>
      <c r="CQ127" s="788"/>
      <c r="CR127" s="788"/>
      <c r="CS127" s="788"/>
      <c r="CT127" s="788"/>
      <c r="CU127" s="788"/>
      <c r="CV127" s="788"/>
      <c r="CW127" s="788"/>
      <c r="CX127" s="788"/>
      <c r="CY127" s="788"/>
      <c r="CZ127" s="788"/>
      <c r="DA127" s="788"/>
      <c r="DB127" s="788"/>
      <c r="DC127" s="788"/>
      <c r="DD127" s="788"/>
      <c r="DE127" s="788"/>
      <c r="DF127" s="789"/>
      <c r="DG127" s="852" t="s">
        <v>401</v>
      </c>
      <c r="DH127" s="853"/>
      <c r="DI127" s="853"/>
      <c r="DJ127" s="853"/>
      <c r="DK127" s="853"/>
      <c r="DL127" s="853" t="s">
        <v>401</v>
      </c>
      <c r="DM127" s="853"/>
      <c r="DN127" s="853"/>
      <c r="DO127" s="853"/>
      <c r="DP127" s="853"/>
      <c r="DQ127" s="853" t="s">
        <v>141</v>
      </c>
      <c r="DR127" s="853"/>
      <c r="DS127" s="853"/>
      <c r="DT127" s="853"/>
      <c r="DU127" s="853"/>
      <c r="DV127" s="830" t="s">
        <v>401</v>
      </c>
      <c r="DW127" s="830"/>
      <c r="DX127" s="830"/>
      <c r="DY127" s="830"/>
      <c r="DZ127" s="831"/>
    </row>
    <row r="128" spans="1:130" s="230" customFormat="1" ht="26.25" customHeight="1" thickBot="1" x14ac:dyDescent="0.2">
      <c r="A128" s="832" t="s">
        <v>493</v>
      </c>
      <c r="B128" s="833"/>
      <c r="C128" s="833"/>
      <c r="D128" s="833"/>
      <c r="E128" s="833"/>
      <c r="F128" s="833"/>
      <c r="G128" s="833"/>
      <c r="H128" s="833"/>
      <c r="I128" s="833"/>
      <c r="J128" s="833"/>
      <c r="K128" s="833"/>
      <c r="L128" s="833"/>
      <c r="M128" s="833"/>
      <c r="N128" s="833"/>
      <c r="O128" s="833"/>
      <c r="P128" s="833"/>
      <c r="Q128" s="833"/>
      <c r="R128" s="833"/>
      <c r="S128" s="833"/>
      <c r="T128" s="833"/>
      <c r="U128" s="833"/>
      <c r="V128" s="833"/>
      <c r="W128" s="834" t="s">
        <v>494</v>
      </c>
      <c r="X128" s="834"/>
      <c r="Y128" s="834"/>
      <c r="Z128" s="835"/>
      <c r="AA128" s="836">
        <v>1000058</v>
      </c>
      <c r="AB128" s="837"/>
      <c r="AC128" s="837"/>
      <c r="AD128" s="837"/>
      <c r="AE128" s="838"/>
      <c r="AF128" s="839">
        <v>693532</v>
      </c>
      <c r="AG128" s="837"/>
      <c r="AH128" s="837"/>
      <c r="AI128" s="837"/>
      <c r="AJ128" s="838"/>
      <c r="AK128" s="839">
        <v>698179</v>
      </c>
      <c r="AL128" s="837"/>
      <c r="AM128" s="837"/>
      <c r="AN128" s="837"/>
      <c r="AO128" s="838"/>
      <c r="AP128" s="840"/>
      <c r="AQ128" s="841"/>
      <c r="AR128" s="841"/>
      <c r="AS128" s="841"/>
      <c r="AT128" s="842"/>
      <c r="AU128" s="232"/>
      <c r="AV128" s="232"/>
      <c r="AW128" s="232"/>
      <c r="AX128" s="843" t="s">
        <v>495</v>
      </c>
      <c r="AY128" s="844"/>
      <c r="AZ128" s="844"/>
      <c r="BA128" s="844"/>
      <c r="BB128" s="844"/>
      <c r="BC128" s="844"/>
      <c r="BD128" s="844"/>
      <c r="BE128" s="845"/>
      <c r="BF128" s="822" t="s">
        <v>401</v>
      </c>
      <c r="BG128" s="823"/>
      <c r="BH128" s="823"/>
      <c r="BI128" s="823"/>
      <c r="BJ128" s="823"/>
      <c r="BK128" s="823"/>
      <c r="BL128" s="846"/>
      <c r="BM128" s="822">
        <v>12.74</v>
      </c>
      <c r="BN128" s="823"/>
      <c r="BO128" s="823"/>
      <c r="BP128" s="823"/>
      <c r="BQ128" s="823"/>
      <c r="BR128" s="823"/>
      <c r="BS128" s="846"/>
      <c r="BT128" s="822">
        <v>20</v>
      </c>
      <c r="BU128" s="823"/>
      <c r="BV128" s="823"/>
      <c r="BW128" s="823"/>
      <c r="BX128" s="823"/>
      <c r="BY128" s="823"/>
      <c r="BZ128" s="824"/>
      <c r="CA128" s="255"/>
      <c r="CB128" s="255"/>
      <c r="CC128" s="255"/>
      <c r="CD128" s="255"/>
      <c r="CE128" s="255"/>
      <c r="CF128" s="255"/>
      <c r="CG128" s="232"/>
      <c r="CH128" s="232"/>
      <c r="CI128" s="232"/>
      <c r="CJ128" s="254"/>
      <c r="CK128" s="893"/>
      <c r="CL128" s="894"/>
      <c r="CM128" s="894"/>
      <c r="CN128" s="894"/>
      <c r="CO128" s="895"/>
      <c r="CP128" s="825" t="s">
        <v>496</v>
      </c>
      <c r="CQ128" s="766"/>
      <c r="CR128" s="766"/>
      <c r="CS128" s="766"/>
      <c r="CT128" s="766"/>
      <c r="CU128" s="766"/>
      <c r="CV128" s="766"/>
      <c r="CW128" s="766"/>
      <c r="CX128" s="766"/>
      <c r="CY128" s="766"/>
      <c r="CZ128" s="766"/>
      <c r="DA128" s="766"/>
      <c r="DB128" s="766"/>
      <c r="DC128" s="766"/>
      <c r="DD128" s="766"/>
      <c r="DE128" s="766"/>
      <c r="DF128" s="767"/>
      <c r="DG128" s="826" t="s">
        <v>141</v>
      </c>
      <c r="DH128" s="827"/>
      <c r="DI128" s="827"/>
      <c r="DJ128" s="827"/>
      <c r="DK128" s="827"/>
      <c r="DL128" s="827" t="s">
        <v>401</v>
      </c>
      <c r="DM128" s="827"/>
      <c r="DN128" s="827"/>
      <c r="DO128" s="827"/>
      <c r="DP128" s="827"/>
      <c r="DQ128" s="827" t="s">
        <v>401</v>
      </c>
      <c r="DR128" s="827"/>
      <c r="DS128" s="827"/>
      <c r="DT128" s="827"/>
      <c r="DU128" s="827"/>
      <c r="DV128" s="828" t="s">
        <v>141</v>
      </c>
      <c r="DW128" s="828"/>
      <c r="DX128" s="828"/>
      <c r="DY128" s="828"/>
      <c r="DZ128" s="829"/>
    </row>
    <row r="129" spans="1:131" s="230" customFormat="1" ht="26.25" customHeight="1" x14ac:dyDescent="0.15">
      <c r="A129" s="810" t="s">
        <v>110</v>
      </c>
      <c r="B129" s="811"/>
      <c r="C129" s="811"/>
      <c r="D129" s="811"/>
      <c r="E129" s="811"/>
      <c r="F129" s="811"/>
      <c r="G129" s="811"/>
      <c r="H129" s="811"/>
      <c r="I129" s="811"/>
      <c r="J129" s="811"/>
      <c r="K129" s="811"/>
      <c r="L129" s="811"/>
      <c r="M129" s="811"/>
      <c r="N129" s="811"/>
      <c r="O129" s="811"/>
      <c r="P129" s="811"/>
      <c r="Q129" s="811"/>
      <c r="R129" s="811"/>
      <c r="S129" s="811"/>
      <c r="T129" s="811"/>
      <c r="U129" s="811"/>
      <c r="V129" s="811"/>
      <c r="W129" s="812" t="s">
        <v>497</v>
      </c>
      <c r="X129" s="813"/>
      <c r="Y129" s="813"/>
      <c r="Z129" s="814"/>
      <c r="AA129" s="815">
        <v>15169159</v>
      </c>
      <c r="AB129" s="816"/>
      <c r="AC129" s="816"/>
      <c r="AD129" s="816"/>
      <c r="AE129" s="817"/>
      <c r="AF129" s="818">
        <v>15679817</v>
      </c>
      <c r="AG129" s="816"/>
      <c r="AH129" s="816"/>
      <c r="AI129" s="816"/>
      <c r="AJ129" s="817"/>
      <c r="AK129" s="818">
        <v>15473490</v>
      </c>
      <c r="AL129" s="816"/>
      <c r="AM129" s="816"/>
      <c r="AN129" s="816"/>
      <c r="AO129" s="817"/>
      <c r="AP129" s="819"/>
      <c r="AQ129" s="820"/>
      <c r="AR129" s="820"/>
      <c r="AS129" s="820"/>
      <c r="AT129" s="821"/>
      <c r="AU129" s="233"/>
      <c r="AV129" s="233"/>
      <c r="AW129" s="233"/>
      <c r="AX129" s="787" t="s">
        <v>498</v>
      </c>
      <c r="AY129" s="788"/>
      <c r="AZ129" s="788"/>
      <c r="BA129" s="788"/>
      <c r="BB129" s="788"/>
      <c r="BC129" s="788"/>
      <c r="BD129" s="788"/>
      <c r="BE129" s="789"/>
      <c r="BF129" s="806" t="s">
        <v>141</v>
      </c>
      <c r="BG129" s="807"/>
      <c r="BH129" s="807"/>
      <c r="BI129" s="807"/>
      <c r="BJ129" s="807"/>
      <c r="BK129" s="807"/>
      <c r="BL129" s="808"/>
      <c r="BM129" s="806">
        <v>17.739999999999998</v>
      </c>
      <c r="BN129" s="807"/>
      <c r="BO129" s="807"/>
      <c r="BP129" s="807"/>
      <c r="BQ129" s="807"/>
      <c r="BR129" s="807"/>
      <c r="BS129" s="808"/>
      <c r="BT129" s="806">
        <v>30</v>
      </c>
      <c r="BU129" s="807"/>
      <c r="BV129" s="807"/>
      <c r="BW129" s="807"/>
      <c r="BX129" s="807"/>
      <c r="BY129" s="807"/>
      <c r="BZ129" s="809"/>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15">
      <c r="A130" s="810" t="s">
        <v>499</v>
      </c>
      <c r="B130" s="811"/>
      <c r="C130" s="811"/>
      <c r="D130" s="811"/>
      <c r="E130" s="811"/>
      <c r="F130" s="811"/>
      <c r="G130" s="811"/>
      <c r="H130" s="811"/>
      <c r="I130" s="811"/>
      <c r="J130" s="811"/>
      <c r="K130" s="811"/>
      <c r="L130" s="811"/>
      <c r="M130" s="811"/>
      <c r="N130" s="811"/>
      <c r="O130" s="811"/>
      <c r="P130" s="811"/>
      <c r="Q130" s="811"/>
      <c r="R130" s="811"/>
      <c r="S130" s="811"/>
      <c r="T130" s="811"/>
      <c r="U130" s="811"/>
      <c r="V130" s="811"/>
      <c r="W130" s="812" t="s">
        <v>500</v>
      </c>
      <c r="X130" s="813"/>
      <c r="Y130" s="813"/>
      <c r="Z130" s="814"/>
      <c r="AA130" s="815">
        <v>1536385</v>
      </c>
      <c r="AB130" s="816"/>
      <c r="AC130" s="816"/>
      <c r="AD130" s="816"/>
      <c r="AE130" s="817"/>
      <c r="AF130" s="818">
        <v>1503063</v>
      </c>
      <c r="AG130" s="816"/>
      <c r="AH130" s="816"/>
      <c r="AI130" s="816"/>
      <c r="AJ130" s="817"/>
      <c r="AK130" s="818">
        <v>1452427</v>
      </c>
      <c r="AL130" s="816"/>
      <c r="AM130" s="816"/>
      <c r="AN130" s="816"/>
      <c r="AO130" s="817"/>
      <c r="AP130" s="819"/>
      <c r="AQ130" s="820"/>
      <c r="AR130" s="820"/>
      <c r="AS130" s="820"/>
      <c r="AT130" s="821"/>
      <c r="AU130" s="233"/>
      <c r="AV130" s="233"/>
      <c r="AW130" s="233"/>
      <c r="AX130" s="787" t="s">
        <v>501</v>
      </c>
      <c r="AY130" s="788"/>
      <c r="AZ130" s="788"/>
      <c r="BA130" s="788"/>
      <c r="BB130" s="788"/>
      <c r="BC130" s="788"/>
      <c r="BD130" s="788"/>
      <c r="BE130" s="789"/>
      <c r="BF130" s="790">
        <v>11.8</v>
      </c>
      <c r="BG130" s="791"/>
      <c r="BH130" s="791"/>
      <c r="BI130" s="791"/>
      <c r="BJ130" s="791"/>
      <c r="BK130" s="791"/>
      <c r="BL130" s="792"/>
      <c r="BM130" s="790">
        <v>25</v>
      </c>
      <c r="BN130" s="791"/>
      <c r="BO130" s="791"/>
      <c r="BP130" s="791"/>
      <c r="BQ130" s="791"/>
      <c r="BR130" s="791"/>
      <c r="BS130" s="792"/>
      <c r="BT130" s="790">
        <v>35</v>
      </c>
      <c r="BU130" s="791"/>
      <c r="BV130" s="791"/>
      <c r="BW130" s="791"/>
      <c r="BX130" s="791"/>
      <c r="BY130" s="791"/>
      <c r="BZ130" s="793"/>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
      <c r="A131" s="794"/>
      <c r="B131" s="795"/>
      <c r="C131" s="795"/>
      <c r="D131" s="795"/>
      <c r="E131" s="795"/>
      <c r="F131" s="795"/>
      <c r="G131" s="795"/>
      <c r="H131" s="795"/>
      <c r="I131" s="795"/>
      <c r="J131" s="795"/>
      <c r="K131" s="795"/>
      <c r="L131" s="795"/>
      <c r="M131" s="795"/>
      <c r="N131" s="795"/>
      <c r="O131" s="795"/>
      <c r="P131" s="795"/>
      <c r="Q131" s="795"/>
      <c r="R131" s="795"/>
      <c r="S131" s="795"/>
      <c r="T131" s="795"/>
      <c r="U131" s="795"/>
      <c r="V131" s="795"/>
      <c r="W131" s="796" t="s">
        <v>502</v>
      </c>
      <c r="X131" s="797"/>
      <c r="Y131" s="797"/>
      <c r="Z131" s="798"/>
      <c r="AA131" s="799">
        <v>13632774</v>
      </c>
      <c r="AB131" s="800"/>
      <c r="AC131" s="800"/>
      <c r="AD131" s="800"/>
      <c r="AE131" s="801"/>
      <c r="AF131" s="802">
        <v>14176754</v>
      </c>
      <c r="AG131" s="800"/>
      <c r="AH131" s="800"/>
      <c r="AI131" s="800"/>
      <c r="AJ131" s="801"/>
      <c r="AK131" s="802">
        <v>14021063</v>
      </c>
      <c r="AL131" s="800"/>
      <c r="AM131" s="800"/>
      <c r="AN131" s="800"/>
      <c r="AO131" s="801"/>
      <c r="AP131" s="803"/>
      <c r="AQ131" s="804"/>
      <c r="AR131" s="804"/>
      <c r="AS131" s="804"/>
      <c r="AT131" s="805"/>
      <c r="AU131" s="233"/>
      <c r="AV131" s="233"/>
      <c r="AW131" s="233"/>
      <c r="AX131" s="765" t="s">
        <v>503</v>
      </c>
      <c r="AY131" s="766"/>
      <c r="AZ131" s="766"/>
      <c r="BA131" s="766"/>
      <c r="BB131" s="766"/>
      <c r="BC131" s="766"/>
      <c r="BD131" s="766"/>
      <c r="BE131" s="767"/>
      <c r="BF131" s="768">
        <v>86.4</v>
      </c>
      <c r="BG131" s="769"/>
      <c r="BH131" s="769"/>
      <c r="BI131" s="769"/>
      <c r="BJ131" s="769"/>
      <c r="BK131" s="769"/>
      <c r="BL131" s="770"/>
      <c r="BM131" s="768">
        <v>350</v>
      </c>
      <c r="BN131" s="769"/>
      <c r="BO131" s="769"/>
      <c r="BP131" s="769"/>
      <c r="BQ131" s="769"/>
      <c r="BR131" s="769"/>
      <c r="BS131" s="770"/>
      <c r="BT131" s="771"/>
      <c r="BU131" s="772"/>
      <c r="BV131" s="772"/>
      <c r="BW131" s="772"/>
      <c r="BX131" s="772"/>
      <c r="BY131" s="772"/>
      <c r="BZ131" s="773"/>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15">
      <c r="A132" s="774" t="s">
        <v>504</v>
      </c>
      <c r="B132" s="775"/>
      <c r="C132" s="775"/>
      <c r="D132" s="775"/>
      <c r="E132" s="775"/>
      <c r="F132" s="775"/>
      <c r="G132" s="775"/>
      <c r="H132" s="775"/>
      <c r="I132" s="775"/>
      <c r="J132" s="775"/>
      <c r="K132" s="775"/>
      <c r="L132" s="775"/>
      <c r="M132" s="775"/>
      <c r="N132" s="775"/>
      <c r="O132" s="775"/>
      <c r="P132" s="775"/>
      <c r="Q132" s="775"/>
      <c r="R132" s="775"/>
      <c r="S132" s="775"/>
      <c r="T132" s="775"/>
      <c r="U132" s="775"/>
      <c r="V132" s="778" t="s">
        <v>505</v>
      </c>
      <c r="W132" s="778"/>
      <c r="X132" s="778"/>
      <c r="Y132" s="778"/>
      <c r="Z132" s="779"/>
      <c r="AA132" s="780">
        <v>11.88357557</v>
      </c>
      <c r="AB132" s="781"/>
      <c r="AC132" s="781"/>
      <c r="AD132" s="781"/>
      <c r="AE132" s="782"/>
      <c r="AF132" s="783">
        <v>11.621080539999999</v>
      </c>
      <c r="AG132" s="781"/>
      <c r="AH132" s="781"/>
      <c r="AI132" s="781"/>
      <c r="AJ132" s="782"/>
      <c r="AK132" s="783">
        <v>12.08986794</v>
      </c>
      <c r="AL132" s="781"/>
      <c r="AM132" s="781"/>
      <c r="AN132" s="781"/>
      <c r="AO132" s="782"/>
      <c r="AP132" s="784"/>
      <c r="AQ132" s="785"/>
      <c r="AR132" s="785"/>
      <c r="AS132" s="785"/>
      <c r="AT132" s="786"/>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
      <c r="A133" s="776"/>
      <c r="B133" s="777"/>
      <c r="C133" s="777"/>
      <c r="D133" s="777"/>
      <c r="E133" s="777"/>
      <c r="F133" s="777"/>
      <c r="G133" s="777"/>
      <c r="H133" s="777"/>
      <c r="I133" s="777"/>
      <c r="J133" s="777"/>
      <c r="K133" s="777"/>
      <c r="L133" s="777"/>
      <c r="M133" s="777"/>
      <c r="N133" s="777"/>
      <c r="O133" s="777"/>
      <c r="P133" s="777"/>
      <c r="Q133" s="777"/>
      <c r="R133" s="777"/>
      <c r="S133" s="777"/>
      <c r="T133" s="777"/>
      <c r="U133" s="777"/>
      <c r="V133" s="757" t="s">
        <v>506</v>
      </c>
      <c r="W133" s="757"/>
      <c r="X133" s="757"/>
      <c r="Y133" s="757"/>
      <c r="Z133" s="758"/>
      <c r="AA133" s="759">
        <v>13.3</v>
      </c>
      <c r="AB133" s="760"/>
      <c r="AC133" s="760"/>
      <c r="AD133" s="760"/>
      <c r="AE133" s="761"/>
      <c r="AF133" s="759">
        <v>12.3</v>
      </c>
      <c r="AG133" s="760"/>
      <c r="AH133" s="760"/>
      <c r="AI133" s="760"/>
      <c r="AJ133" s="761"/>
      <c r="AK133" s="759">
        <v>11.8</v>
      </c>
      <c r="AL133" s="760"/>
      <c r="AM133" s="760"/>
      <c r="AN133" s="760"/>
      <c r="AO133" s="761"/>
      <c r="AP133" s="762"/>
      <c r="AQ133" s="763"/>
      <c r="AR133" s="763"/>
      <c r="AS133" s="763"/>
      <c r="AT133" s="764"/>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15">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25" hidden="1" x14ac:dyDescent="0.15">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WtW5JNwGxpH91l2rmjuseDUL2nqCmAJQTtEWCiQsiZt1X9RC+4tLXn62b6GNdR44vAC4diptT7gypJhxwHHdNQ==" saltValue="QLWmz6La/WMiDzN79/er+g=="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60" customWidth="1"/>
    <col min="121" max="121" width="0" style="259" hidden="1" customWidth="1"/>
    <col min="122" max="16384" width="9" style="259" hidden="1"/>
  </cols>
  <sheetData>
    <row r="1" spans="1:120"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9"/>
    </row>
    <row r="17" spans="119:120" x14ac:dyDescent="0.15">
      <c r="DP17" s="259"/>
    </row>
    <row r="18" spans="119:120" x14ac:dyDescent="0.15"/>
    <row r="19" spans="119:120" x14ac:dyDescent="0.15"/>
    <row r="20" spans="119:120" x14ac:dyDescent="0.15">
      <c r="DO20" s="259"/>
      <c r="DP20" s="259"/>
    </row>
    <row r="21" spans="119:120" x14ac:dyDescent="0.15">
      <c r="DP21" s="259"/>
    </row>
    <row r="22" spans="119:120" x14ac:dyDescent="0.15"/>
    <row r="23" spans="119:120" x14ac:dyDescent="0.15">
      <c r="DO23" s="259"/>
      <c r="DP23" s="259"/>
    </row>
    <row r="24" spans="119:120" x14ac:dyDescent="0.15">
      <c r="DP24" s="259"/>
    </row>
    <row r="25" spans="119:120" x14ac:dyDescent="0.15">
      <c r="DP25" s="259"/>
    </row>
    <row r="26" spans="119:120" x14ac:dyDescent="0.15">
      <c r="DO26" s="259"/>
      <c r="DP26" s="259"/>
    </row>
    <row r="27" spans="119:120" x14ac:dyDescent="0.15"/>
    <row r="28" spans="119:120" x14ac:dyDescent="0.15">
      <c r="DO28" s="259"/>
      <c r="DP28" s="259"/>
    </row>
    <row r="29" spans="119:120" x14ac:dyDescent="0.15">
      <c r="DP29" s="259"/>
    </row>
    <row r="30" spans="119:120" x14ac:dyDescent="0.15"/>
    <row r="31" spans="119:120" x14ac:dyDescent="0.15">
      <c r="DO31" s="259"/>
      <c r="DP31" s="259"/>
    </row>
    <row r="32" spans="119:120" x14ac:dyDescent="0.15"/>
    <row r="33" spans="98:120" x14ac:dyDescent="0.15">
      <c r="DO33" s="259"/>
      <c r="DP33" s="259"/>
    </row>
    <row r="34" spans="98:120" x14ac:dyDescent="0.15">
      <c r="DM34" s="259"/>
    </row>
    <row r="35" spans="98:120" x14ac:dyDescent="0.15">
      <c r="CT35" s="259"/>
      <c r="CU35" s="259"/>
      <c r="CV35" s="259"/>
      <c r="CY35" s="259"/>
      <c r="CZ35" s="259"/>
      <c r="DA35" s="259"/>
      <c r="DD35" s="259"/>
      <c r="DE35" s="259"/>
      <c r="DF35" s="259"/>
      <c r="DI35" s="259"/>
      <c r="DJ35" s="259"/>
      <c r="DK35" s="259"/>
      <c r="DM35" s="259"/>
      <c r="DN35" s="259"/>
      <c r="DO35" s="259"/>
      <c r="DP35" s="259"/>
    </row>
    <row r="36" spans="98:120" x14ac:dyDescent="0.15"/>
    <row r="37" spans="98:120" x14ac:dyDescent="0.15">
      <c r="CW37" s="259"/>
      <c r="DB37" s="259"/>
      <c r="DG37" s="259"/>
      <c r="DL37" s="259"/>
      <c r="DP37" s="259"/>
    </row>
    <row r="38" spans="98:120" x14ac:dyDescent="0.15">
      <c r="CT38" s="259"/>
      <c r="CU38" s="259"/>
      <c r="CV38" s="259"/>
      <c r="CW38" s="259"/>
      <c r="CY38" s="259"/>
      <c r="CZ38" s="259"/>
      <c r="DA38" s="259"/>
      <c r="DB38" s="259"/>
      <c r="DD38" s="259"/>
      <c r="DE38" s="259"/>
      <c r="DF38" s="259"/>
      <c r="DG38" s="259"/>
      <c r="DI38" s="259"/>
      <c r="DJ38" s="259"/>
      <c r="DK38" s="259"/>
      <c r="DL38" s="259"/>
      <c r="DN38" s="259"/>
      <c r="DO38" s="259"/>
      <c r="DP38" s="259"/>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9"/>
      <c r="DO49" s="259"/>
      <c r="DP49" s="259"/>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9"/>
      <c r="CS63" s="259"/>
      <c r="CX63" s="259"/>
      <c r="DC63" s="259"/>
      <c r="DH63" s="259"/>
    </row>
    <row r="64" spans="22:120" x14ac:dyDescent="0.15">
      <c r="V64" s="259"/>
    </row>
    <row r="65" spans="15:120" x14ac:dyDescent="0.15">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x14ac:dyDescent="0.15">
      <c r="Q66" s="259"/>
      <c r="S66" s="259"/>
      <c r="U66" s="259"/>
      <c r="DM66" s="259"/>
    </row>
    <row r="67" spans="15:120" x14ac:dyDescent="0.15">
      <c r="O67" s="259"/>
      <c r="P67" s="259"/>
      <c r="R67" s="259"/>
      <c r="T67" s="259"/>
      <c r="Y67" s="259"/>
      <c r="CT67" s="259"/>
      <c r="CV67" s="259"/>
      <c r="CW67" s="259"/>
      <c r="CY67" s="259"/>
      <c r="DA67" s="259"/>
      <c r="DB67" s="259"/>
      <c r="DD67" s="259"/>
      <c r="DF67" s="259"/>
      <c r="DG67" s="259"/>
      <c r="DI67" s="259"/>
      <c r="DK67" s="259"/>
      <c r="DL67" s="259"/>
      <c r="DN67" s="259"/>
      <c r="DO67" s="259"/>
      <c r="DP67" s="259"/>
    </row>
    <row r="68" spans="15:120" x14ac:dyDescent="0.15"/>
    <row r="69" spans="15:120" x14ac:dyDescent="0.15"/>
    <row r="70" spans="15:120" x14ac:dyDescent="0.15"/>
    <row r="71" spans="15:120" x14ac:dyDescent="0.15"/>
    <row r="72" spans="15:120" x14ac:dyDescent="0.15">
      <c r="DP72" s="259"/>
    </row>
    <row r="73" spans="15:120" x14ac:dyDescent="0.15">
      <c r="DP73" s="259"/>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9"/>
      <c r="CX96" s="259"/>
      <c r="DC96" s="259"/>
      <c r="DH96" s="259"/>
    </row>
    <row r="97" spans="24:120" x14ac:dyDescent="0.15">
      <c r="CS97" s="259"/>
      <c r="CX97" s="259"/>
      <c r="DC97" s="259"/>
      <c r="DH97" s="259"/>
      <c r="DP97" s="260" t="s">
        <v>507</v>
      </c>
    </row>
    <row r="98" spans="24:120" hidden="1" x14ac:dyDescent="0.15">
      <c r="CS98" s="259"/>
      <c r="CX98" s="259"/>
      <c r="DC98" s="259"/>
      <c r="DH98" s="259"/>
    </row>
    <row r="99" spans="24:120" hidden="1" x14ac:dyDescent="0.15">
      <c r="CS99" s="259"/>
      <c r="CX99" s="259"/>
      <c r="DC99" s="259"/>
      <c r="DH99" s="259"/>
    </row>
    <row r="101" spans="24:120" ht="12" hidden="1" customHeight="1" x14ac:dyDescent="0.15">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15">
      <c r="CU102" s="259"/>
      <c r="CZ102" s="259"/>
      <c r="DE102" s="259"/>
      <c r="DJ102" s="259"/>
      <c r="DM102" s="259"/>
    </row>
    <row r="103" spans="24:120" hidden="1" x14ac:dyDescent="0.15">
      <c r="CT103" s="259"/>
      <c r="CV103" s="259"/>
      <c r="CW103" s="259"/>
      <c r="CY103" s="259"/>
      <c r="DA103" s="259"/>
      <c r="DB103" s="259"/>
      <c r="DD103" s="259"/>
      <c r="DF103" s="259"/>
      <c r="DG103" s="259"/>
      <c r="DI103" s="259"/>
      <c r="DK103" s="259"/>
      <c r="DL103" s="259"/>
      <c r="DM103" s="259"/>
      <c r="DN103" s="259"/>
      <c r="DO103" s="259"/>
      <c r="DP103" s="259"/>
    </row>
    <row r="104" spans="24:120" hidden="1" x14ac:dyDescent="0.15">
      <c r="CV104" s="259"/>
      <c r="CW104" s="259"/>
      <c r="DA104" s="259"/>
      <c r="DB104" s="259"/>
      <c r="DF104" s="259"/>
      <c r="DG104" s="259"/>
      <c r="DK104" s="259"/>
      <c r="DL104" s="259"/>
      <c r="DN104" s="259"/>
      <c r="DO104" s="259"/>
      <c r="DP104" s="259"/>
    </row>
    <row r="105" spans="24:120" ht="12.75" hidden="1" customHeight="1" x14ac:dyDescent="0.15"/>
  </sheetData>
  <sheetProtection algorithmName="SHA-512" hashValue="qET4ZxVa+BAmqPXND5zt1fAxFKbY3z9s2BNCzuyLN0AklwI/gXBJ38Ze03BcHUELbw4ChQmu76ntdArL49GFzQ==" saltValue="ItA2BMV5a5z97i39/QdmN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60" customWidth="1"/>
    <col min="117" max="16384" width="9" style="259" hidden="1"/>
  </cols>
  <sheetData>
    <row r="1" spans="2:116"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x14ac:dyDescent="0.15"/>
    <row r="3" spans="2:116" x14ac:dyDescent="0.15"/>
    <row r="4" spans="2:116" x14ac:dyDescent="0.15">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x14ac:dyDescent="0.15">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x14ac:dyDescent="0.15"/>
    <row r="20" spans="9:116" x14ac:dyDescent="0.15"/>
    <row r="21" spans="9:116" x14ac:dyDescent="0.15">
      <c r="DL21" s="259"/>
    </row>
    <row r="22" spans="9:116" x14ac:dyDescent="0.15">
      <c r="DI22" s="259"/>
      <c r="DJ22" s="259"/>
      <c r="DK22" s="259"/>
      <c r="DL22" s="259"/>
    </row>
    <row r="23" spans="9:116" x14ac:dyDescent="0.15">
      <c r="CY23" s="259"/>
      <c r="CZ23" s="259"/>
      <c r="DA23" s="259"/>
      <c r="DB23" s="259"/>
      <c r="DC23" s="259"/>
      <c r="DD23" s="259"/>
      <c r="DE23" s="259"/>
      <c r="DF23" s="259"/>
      <c r="DG23" s="259"/>
      <c r="DH23" s="259"/>
      <c r="DI23" s="259"/>
      <c r="DJ23" s="259"/>
      <c r="DK23" s="259"/>
      <c r="DL23" s="259"/>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9"/>
      <c r="DA35" s="259"/>
      <c r="DB35" s="259"/>
      <c r="DC35" s="259"/>
      <c r="DD35" s="259"/>
      <c r="DE35" s="259"/>
      <c r="DF35" s="259"/>
      <c r="DG35" s="259"/>
      <c r="DH35" s="259"/>
      <c r="DI35" s="259"/>
      <c r="DJ35" s="259"/>
      <c r="DK35" s="259"/>
      <c r="DL35" s="259"/>
    </row>
    <row r="36" spans="15:116" x14ac:dyDescent="0.15"/>
    <row r="37" spans="15:116" x14ac:dyDescent="0.15">
      <c r="DL37" s="259"/>
    </row>
    <row r="38" spans="15:116" x14ac:dyDescent="0.15">
      <c r="DI38" s="259"/>
      <c r="DJ38" s="259"/>
      <c r="DK38" s="259"/>
      <c r="DL38" s="259"/>
    </row>
    <row r="39" spans="15:116" x14ac:dyDescent="0.15"/>
    <row r="40" spans="15:116" x14ac:dyDescent="0.15"/>
    <row r="41" spans="15:116" x14ac:dyDescent="0.15"/>
    <row r="42" spans="15:116" x14ac:dyDescent="0.15"/>
    <row r="43" spans="15:116" x14ac:dyDescent="0.15">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x14ac:dyDescent="0.15">
      <c r="DL44" s="259"/>
    </row>
    <row r="45" spans="15:116" x14ac:dyDescent="0.15"/>
    <row r="46" spans="15:116" x14ac:dyDescent="0.15">
      <c r="DA46" s="259"/>
      <c r="DB46" s="259"/>
      <c r="DC46" s="259"/>
      <c r="DD46" s="259"/>
      <c r="DE46" s="259"/>
      <c r="DF46" s="259"/>
      <c r="DG46" s="259"/>
      <c r="DH46" s="259"/>
      <c r="DI46" s="259"/>
      <c r="DJ46" s="259"/>
      <c r="DK46" s="259"/>
      <c r="DL46" s="259"/>
    </row>
    <row r="47" spans="15:116" x14ac:dyDescent="0.15"/>
    <row r="48" spans="15:116" x14ac:dyDescent="0.15"/>
    <row r="49" spans="104:116" x14ac:dyDescent="0.15"/>
    <row r="50" spans="104:116" x14ac:dyDescent="0.15">
      <c r="CZ50" s="259"/>
      <c r="DA50" s="259"/>
      <c r="DB50" s="259"/>
      <c r="DC50" s="259"/>
      <c r="DD50" s="259"/>
      <c r="DE50" s="259"/>
      <c r="DF50" s="259"/>
      <c r="DG50" s="259"/>
      <c r="DH50" s="259"/>
      <c r="DI50" s="259"/>
      <c r="DJ50" s="259"/>
      <c r="DK50" s="259"/>
      <c r="DL50" s="259"/>
    </row>
    <row r="51" spans="104:116" x14ac:dyDescent="0.15"/>
    <row r="52" spans="104:116" x14ac:dyDescent="0.15"/>
    <row r="53" spans="104:116" x14ac:dyDescent="0.15">
      <c r="DL53" s="259"/>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9"/>
      <c r="DD67" s="259"/>
      <c r="DE67" s="259"/>
      <c r="DF67" s="259"/>
      <c r="DG67" s="259"/>
      <c r="DH67" s="259"/>
      <c r="DI67" s="259"/>
      <c r="DJ67" s="259"/>
      <c r="DK67" s="259"/>
      <c r="DL67" s="259"/>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qS2sQCuMrEkw96I9L4d4Rz4aIYXDiyhj2CLfeJDvwIddhPLOoEjg5dIRkldUITbAkOeW7MwmJqZvB35uY8BOfA==" saltValue="y2k59vPmpd4P9Drn08RmHQ=="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15"/>
  <cols>
    <col min="1" max="36" width="2.5" style="261" customWidth="1"/>
    <col min="37" max="44" width="17" style="261" customWidth="1"/>
    <col min="45" max="45" width="6.125" style="268" customWidth="1"/>
    <col min="46" max="46" width="3" style="266" customWidth="1"/>
    <col min="47" max="47" width="19.125" style="261" hidden="1" customWidth="1"/>
    <col min="48" max="52" width="12.625" style="261" hidden="1" customWidth="1"/>
    <col min="53" max="16384" width="8.625" style="261" hidden="1"/>
  </cols>
  <sheetData>
    <row r="1" spans="1:46" x14ac:dyDescent="0.15">
      <c r="AS1" s="262"/>
      <c r="AT1" s="262"/>
    </row>
    <row r="2" spans="1:46" x14ac:dyDescent="0.15">
      <c r="AS2" s="262"/>
      <c r="AT2" s="262"/>
    </row>
    <row r="3" spans="1:46" x14ac:dyDescent="0.15">
      <c r="AS3" s="262"/>
      <c r="AT3" s="262"/>
    </row>
    <row r="4" spans="1:46" x14ac:dyDescent="0.15">
      <c r="AS4" s="262"/>
      <c r="AT4" s="262"/>
    </row>
    <row r="5" spans="1:46" ht="17.25" x14ac:dyDescent="0.15">
      <c r="A5" s="263" t="s">
        <v>508</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x14ac:dyDescent="0.15">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509</v>
      </c>
      <c r="AL6" s="267"/>
      <c r="AM6" s="267"/>
      <c r="AN6" s="267"/>
      <c r="AO6" s="262"/>
      <c r="AP6" s="262"/>
      <c r="AQ6" s="262"/>
      <c r="AR6" s="262"/>
    </row>
    <row r="7" spans="1:46" ht="13.5" customHeight="1" x14ac:dyDescent="0.15">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54" t="s">
        <v>510</v>
      </c>
      <c r="AP7" s="272"/>
      <c r="AQ7" s="273" t="s">
        <v>511</v>
      </c>
      <c r="AR7" s="274"/>
    </row>
    <row r="8" spans="1:46" x14ac:dyDescent="0.15">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55"/>
      <c r="AP8" s="278" t="s">
        <v>512</v>
      </c>
      <c r="AQ8" s="279" t="s">
        <v>513</v>
      </c>
      <c r="AR8" s="280" t="s">
        <v>514</v>
      </c>
    </row>
    <row r="9" spans="1:46" x14ac:dyDescent="0.15">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66" t="s">
        <v>515</v>
      </c>
      <c r="AL9" s="1167"/>
      <c r="AM9" s="1167"/>
      <c r="AN9" s="1168"/>
      <c r="AO9" s="281">
        <v>4629328</v>
      </c>
      <c r="AP9" s="281">
        <v>65592</v>
      </c>
      <c r="AQ9" s="282">
        <v>73449</v>
      </c>
      <c r="AR9" s="283">
        <v>-10.7</v>
      </c>
    </row>
    <row r="10" spans="1:46" ht="13.5" customHeight="1" x14ac:dyDescent="0.15">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66" t="s">
        <v>516</v>
      </c>
      <c r="AL10" s="1167"/>
      <c r="AM10" s="1167"/>
      <c r="AN10" s="1168"/>
      <c r="AO10" s="284">
        <v>597864</v>
      </c>
      <c r="AP10" s="284">
        <v>8471</v>
      </c>
      <c r="AQ10" s="285">
        <v>5917</v>
      </c>
      <c r="AR10" s="286">
        <v>43.2</v>
      </c>
    </row>
    <row r="11" spans="1:46" ht="13.5" customHeight="1" x14ac:dyDescent="0.15">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66" t="s">
        <v>517</v>
      </c>
      <c r="AL11" s="1167"/>
      <c r="AM11" s="1167"/>
      <c r="AN11" s="1168"/>
      <c r="AO11" s="284">
        <v>2125</v>
      </c>
      <c r="AP11" s="284">
        <v>30</v>
      </c>
      <c r="AQ11" s="285">
        <v>1123</v>
      </c>
      <c r="AR11" s="286">
        <v>-97.3</v>
      </c>
    </row>
    <row r="12" spans="1:46" ht="13.5" customHeight="1" x14ac:dyDescent="0.15">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66" t="s">
        <v>518</v>
      </c>
      <c r="AL12" s="1167"/>
      <c r="AM12" s="1167"/>
      <c r="AN12" s="1168"/>
      <c r="AO12" s="284">
        <v>1280</v>
      </c>
      <c r="AP12" s="284">
        <v>18</v>
      </c>
      <c r="AQ12" s="285">
        <v>9</v>
      </c>
      <c r="AR12" s="286">
        <v>100</v>
      </c>
    </row>
    <row r="13" spans="1:46" ht="13.5" customHeight="1" x14ac:dyDescent="0.15">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66" t="s">
        <v>519</v>
      </c>
      <c r="AL13" s="1167"/>
      <c r="AM13" s="1167"/>
      <c r="AN13" s="1168"/>
      <c r="AO13" s="284">
        <v>152157</v>
      </c>
      <c r="AP13" s="284">
        <v>2156</v>
      </c>
      <c r="AQ13" s="285">
        <v>2374</v>
      </c>
      <c r="AR13" s="286">
        <v>-9.1999999999999993</v>
      </c>
    </row>
    <row r="14" spans="1:46" ht="13.5" customHeight="1" x14ac:dyDescent="0.15">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66" t="s">
        <v>520</v>
      </c>
      <c r="AL14" s="1167"/>
      <c r="AM14" s="1167"/>
      <c r="AN14" s="1168"/>
      <c r="AO14" s="284">
        <v>159255</v>
      </c>
      <c r="AP14" s="284">
        <v>2256</v>
      </c>
      <c r="AQ14" s="285">
        <v>1666</v>
      </c>
      <c r="AR14" s="286">
        <v>35.4</v>
      </c>
    </row>
    <row r="15" spans="1:46" ht="13.5" customHeight="1" x14ac:dyDescent="0.15">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69" t="s">
        <v>521</v>
      </c>
      <c r="AL15" s="1170"/>
      <c r="AM15" s="1170"/>
      <c r="AN15" s="1171"/>
      <c r="AO15" s="284">
        <v>-241055</v>
      </c>
      <c r="AP15" s="284">
        <v>-3415</v>
      </c>
      <c r="AQ15" s="285">
        <v>-4765</v>
      </c>
      <c r="AR15" s="286">
        <v>-28.3</v>
      </c>
    </row>
    <row r="16" spans="1:46" x14ac:dyDescent="0.15">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69" t="s">
        <v>193</v>
      </c>
      <c r="AL16" s="1170"/>
      <c r="AM16" s="1170"/>
      <c r="AN16" s="1171"/>
      <c r="AO16" s="284">
        <v>5300954</v>
      </c>
      <c r="AP16" s="284">
        <v>75108</v>
      </c>
      <c r="AQ16" s="285">
        <v>79774</v>
      </c>
      <c r="AR16" s="286">
        <v>-5.8</v>
      </c>
    </row>
    <row r="17" spans="1:46" x14ac:dyDescent="0.15">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x14ac:dyDescent="0.15">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x14ac:dyDescent="0.15">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522</v>
      </c>
      <c r="AL19" s="262"/>
      <c r="AM19" s="262"/>
      <c r="AN19" s="262"/>
      <c r="AO19" s="262"/>
      <c r="AP19" s="262"/>
      <c r="AQ19" s="262"/>
      <c r="AR19" s="262"/>
    </row>
    <row r="20" spans="1:46" x14ac:dyDescent="0.15">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523</v>
      </c>
      <c r="AP20" s="293" t="s">
        <v>524</v>
      </c>
      <c r="AQ20" s="294" t="s">
        <v>525</v>
      </c>
      <c r="AR20" s="295"/>
    </row>
    <row r="21" spans="1:46" s="301" customFormat="1" x14ac:dyDescent="0.15">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72" t="s">
        <v>526</v>
      </c>
      <c r="AL21" s="1173"/>
      <c r="AM21" s="1173"/>
      <c r="AN21" s="1174"/>
      <c r="AO21" s="297">
        <v>6.25</v>
      </c>
      <c r="AP21" s="298">
        <v>7.58</v>
      </c>
      <c r="AQ21" s="299">
        <v>-1.33</v>
      </c>
      <c r="AR21" s="267"/>
      <c r="AS21" s="300"/>
      <c r="AT21" s="296"/>
    </row>
    <row r="22" spans="1:46" s="301" customFormat="1" x14ac:dyDescent="0.15">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72" t="s">
        <v>527</v>
      </c>
      <c r="AL22" s="1173"/>
      <c r="AM22" s="1173"/>
      <c r="AN22" s="1174"/>
      <c r="AO22" s="302">
        <v>98.3</v>
      </c>
      <c r="AP22" s="303">
        <v>98.4</v>
      </c>
      <c r="AQ22" s="304">
        <v>-0.1</v>
      </c>
      <c r="AR22" s="288"/>
      <c r="AS22" s="300"/>
      <c r="AT22" s="296"/>
    </row>
    <row r="23" spans="1:46" s="301" customFormat="1" x14ac:dyDescent="0.15">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x14ac:dyDescent="0.15">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x14ac:dyDescent="0.15">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x14ac:dyDescent="0.15">
      <c r="A26" s="1165" t="s">
        <v>528</v>
      </c>
      <c r="B26" s="1165"/>
      <c r="C26" s="1165"/>
      <c r="D26" s="1165"/>
      <c r="E26" s="1165"/>
      <c r="F26" s="1165"/>
      <c r="G26" s="1165"/>
      <c r="H26" s="1165"/>
      <c r="I26" s="1165"/>
      <c r="J26" s="1165"/>
      <c r="K26" s="1165"/>
      <c r="L26" s="1165"/>
      <c r="M26" s="1165"/>
      <c r="N26" s="1165"/>
      <c r="O26" s="1165"/>
      <c r="P26" s="1165"/>
      <c r="Q26" s="1165"/>
      <c r="R26" s="1165"/>
      <c r="S26" s="1165"/>
      <c r="T26" s="1165"/>
      <c r="U26" s="1165"/>
      <c r="V26" s="1165"/>
      <c r="W26" s="1165"/>
      <c r="X26" s="1165"/>
      <c r="Y26" s="1165"/>
      <c r="Z26" s="1165"/>
      <c r="AA26" s="1165"/>
      <c r="AB26" s="1165"/>
      <c r="AC26" s="1165"/>
      <c r="AD26" s="1165"/>
      <c r="AE26" s="1165"/>
      <c r="AF26" s="1165"/>
      <c r="AG26" s="1165"/>
      <c r="AH26" s="1165"/>
      <c r="AI26" s="1165"/>
      <c r="AJ26" s="1165"/>
      <c r="AK26" s="1165"/>
      <c r="AL26" s="1165"/>
      <c r="AM26" s="1165"/>
      <c r="AN26" s="1165"/>
      <c r="AO26" s="1165"/>
      <c r="AP26" s="1165"/>
      <c r="AQ26" s="1165"/>
      <c r="AR26" s="1165"/>
      <c r="AS26" s="1165"/>
      <c r="AT26" s="267"/>
    </row>
    <row r="27" spans="1:46" x14ac:dyDescent="0.15">
      <c r="A27" s="309"/>
      <c r="AO27" s="262"/>
      <c r="AP27" s="262"/>
      <c r="AQ27" s="262"/>
      <c r="AR27" s="262"/>
      <c r="AS27" s="262"/>
      <c r="AT27" s="262"/>
    </row>
    <row r="28" spans="1:46" ht="17.25" x14ac:dyDescent="0.15">
      <c r="A28" s="263" t="s">
        <v>529</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x14ac:dyDescent="0.15">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530</v>
      </c>
      <c r="AL29" s="267"/>
      <c r="AM29" s="267"/>
      <c r="AN29" s="267"/>
      <c r="AO29" s="262"/>
      <c r="AP29" s="262"/>
      <c r="AQ29" s="262"/>
      <c r="AR29" s="262"/>
      <c r="AS29" s="311"/>
    </row>
    <row r="30" spans="1:46" ht="13.5" customHeight="1" x14ac:dyDescent="0.15">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54" t="s">
        <v>510</v>
      </c>
      <c r="AP30" s="272"/>
      <c r="AQ30" s="273" t="s">
        <v>511</v>
      </c>
      <c r="AR30" s="274"/>
    </row>
    <row r="31" spans="1:46" x14ac:dyDescent="0.15">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55"/>
      <c r="AP31" s="278" t="s">
        <v>512</v>
      </c>
      <c r="AQ31" s="279" t="s">
        <v>513</v>
      </c>
      <c r="AR31" s="280" t="s">
        <v>514</v>
      </c>
    </row>
    <row r="32" spans="1:46" ht="27" customHeight="1" x14ac:dyDescent="0.15">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56" t="s">
        <v>531</v>
      </c>
      <c r="AL32" s="1157"/>
      <c r="AM32" s="1157"/>
      <c r="AN32" s="1158"/>
      <c r="AO32" s="312">
        <v>3479728</v>
      </c>
      <c r="AP32" s="312">
        <v>49303</v>
      </c>
      <c r="AQ32" s="313">
        <v>42324</v>
      </c>
      <c r="AR32" s="314">
        <v>16.5</v>
      </c>
    </row>
    <row r="33" spans="1:46" ht="13.5" customHeight="1" x14ac:dyDescent="0.15">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56" t="s">
        <v>532</v>
      </c>
      <c r="AL33" s="1157"/>
      <c r="AM33" s="1157"/>
      <c r="AN33" s="1158"/>
      <c r="AO33" s="312" t="s">
        <v>533</v>
      </c>
      <c r="AP33" s="312" t="s">
        <v>533</v>
      </c>
      <c r="AQ33" s="313" t="s">
        <v>533</v>
      </c>
      <c r="AR33" s="314" t="s">
        <v>533</v>
      </c>
    </row>
    <row r="34" spans="1:46" ht="27" customHeight="1" x14ac:dyDescent="0.15">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56" t="s">
        <v>534</v>
      </c>
      <c r="AL34" s="1157"/>
      <c r="AM34" s="1157"/>
      <c r="AN34" s="1158"/>
      <c r="AO34" s="312" t="s">
        <v>533</v>
      </c>
      <c r="AP34" s="312" t="s">
        <v>533</v>
      </c>
      <c r="AQ34" s="313">
        <v>47</v>
      </c>
      <c r="AR34" s="314" t="s">
        <v>533</v>
      </c>
    </row>
    <row r="35" spans="1:46" ht="27" customHeight="1" x14ac:dyDescent="0.15">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56" t="s">
        <v>535</v>
      </c>
      <c r="AL35" s="1157"/>
      <c r="AM35" s="1157"/>
      <c r="AN35" s="1158"/>
      <c r="AO35" s="312">
        <v>258725</v>
      </c>
      <c r="AP35" s="312">
        <v>3666</v>
      </c>
      <c r="AQ35" s="313">
        <v>12192</v>
      </c>
      <c r="AR35" s="314">
        <v>-69.900000000000006</v>
      </c>
    </row>
    <row r="36" spans="1:46" ht="27" customHeight="1" x14ac:dyDescent="0.15">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56" t="s">
        <v>536</v>
      </c>
      <c r="AL36" s="1157"/>
      <c r="AM36" s="1157"/>
      <c r="AN36" s="1158"/>
      <c r="AO36" s="312">
        <v>77213</v>
      </c>
      <c r="AP36" s="312">
        <v>1094</v>
      </c>
      <c r="AQ36" s="313">
        <v>2056</v>
      </c>
      <c r="AR36" s="314">
        <v>-46.8</v>
      </c>
    </row>
    <row r="37" spans="1:46" ht="13.5" customHeight="1" x14ac:dyDescent="0.15">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56" t="s">
        <v>537</v>
      </c>
      <c r="AL37" s="1157"/>
      <c r="AM37" s="1157"/>
      <c r="AN37" s="1158"/>
      <c r="AO37" s="312">
        <v>30068</v>
      </c>
      <c r="AP37" s="312">
        <v>426</v>
      </c>
      <c r="AQ37" s="313">
        <v>621</v>
      </c>
      <c r="AR37" s="314">
        <v>-31.4</v>
      </c>
    </row>
    <row r="38" spans="1:46" ht="27" customHeight="1" x14ac:dyDescent="0.15">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59" t="s">
        <v>538</v>
      </c>
      <c r="AL38" s="1160"/>
      <c r="AM38" s="1160"/>
      <c r="AN38" s="1161"/>
      <c r="AO38" s="315" t="s">
        <v>533</v>
      </c>
      <c r="AP38" s="315" t="s">
        <v>533</v>
      </c>
      <c r="AQ38" s="316">
        <v>1</v>
      </c>
      <c r="AR38" s="304" t="s">
        <v>533</v>
      </c>
      <c r="AS38" s="311"/>
    </row>
    <row r="39" spans="1:46" x14ac:dyDescent="0.15">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59" t="s">
        <v>539</v>
      </c>
      <c r="AL39" s="1160"/>
      <c r="AM39" s="1160"/>
      <c r="AN39" s="1161"/>
      <c r="AO39" s="312">
        <v>-698179</v>
      </c>
      <c r="AP39" s="312">
        <v>-9892</v>
      </c>
      <c r="AQ39" s="313">
        <v>-5206</v>
      </c>
      <c r="AR39" s="314">
        <v>90</v>
      </c>
      <c r="AS39" s="311"/>
    </row>
    <row r="40" spans="1:46" ht="27" customHeight="1" x14ac:dyDescent="0.15">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56" t="s">
        <v>540</v>
      </c>
      <c r="AL40" s="1157"/>
      <c r="AM40" s="1157"/>
      <c r="AN40" s="1158"/>
      <c r="AO40" s="312">
        <v>-1452427</v>
      </c>
      <c r="AP40" s="312">
        <v>-20579</v>
      </c>
      <c r="AQ40" s="313">
        <v>-36761</v>
      </c>
      <c r="AR40" s="314">
        <v>-44</v>
      </c>
      <c r="AS40" s="311"/>
    </row>
    <row r="41" spans="1:46" x14ac:dyDescent="0.15">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62" t="s">
        <v>306</v>
      </c>
      <c r="AL41" s="1163"/>
      <c r="AM41" s="1163"/>
      <c r="AN41" s="1164"/>
      <c r="AO41" s="312">
        <v>1695128</v>
      </c>
      <c r="AP41" s="312">
        <v>24018</v>
      </c>
      <c r="AQ41" s="313">
        <v>15273</v>
      </c>
      <c r="AR41" s="314">
        <v>57.3</v>
      </c>
      <c r="AS41" s="311"/>
    </row>
    <row r="42" spans="1:46" x14ac:dyDescent="0.15">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t="s">
        <v>541</v>
      </c>
      <c r="AL42" s="262"/>
      <c r="AM42" s="262"/>
      <c r="AN42" s="262"/>
      <c r="AO42" s="262"/>
      <c r="AP42" s="262"/>
      <c r="AQ42" s="288"/>
      <c r="AR42" s="288"/>
      <c r="AS42" s="311"/>
    </row>
    <row r="43" spans="1:46" x14ac:dyDescent="0.15">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x14ac:dyDescent="0.15">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x14ac:dyDescent="0.15">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x14ac:dyDescent="0.15">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15">
      <c r="A47" s="321" t="s">
        <v>542</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x14ac:dyDescent="0.15">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543</v>
      </c>
      <c r="AL48" s="322"/>
      <c r="AM48" s="322"/>
      <c r="AN48" s="322"/>
      <c r="AO48" s="322"/>
      <c r="AP48" s="322"/>
      <c r="AQ48" s="323"/>
      <c r="AR48" s="322"/>
    </row>
    <row r="49" spans="1:44" ht="13.5" customHeight="1" x14ac:dyDescent="0.15">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49" t="s">
        <v>510</v>
      </c>
      <c r="AN49" s="1151" t="s">
        <v>544</v>
      </c>
      <c r="AO49" s="1152"/>
      <c r="AP49" s="1152"/>
      <c r="AQ49" s="1152"/>
      <c r="AR49" s="1153"/>
    </row>
    <row r="50" spans="1:44" x14ac:dyDescent="0.15">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50"/>
      <c r="AN50" s="328" t="s">
        <v>545</v>
      </c>
      <c r="AO50" s="329" t="s">
        <v>546</v>
      </c>
      <c r="AP50" s="330" t="s">
        <v>547</v>
      </c>
      <c r="AQ50" s="331" t="s">
        <v>548</v>
      </c>
      <c r="AR50" s="332" t="s">
        <v>549</v>
      </c>
    </row>
    <row r="51" spans="1:44" x14ac:dyDescent="0.15">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550</v>
      </c>
      <c r="AL51" s="325"/>
      <c r="AM51" s="333">
        <v>4572492</v>
      </c>
      <c r="AN51" s="334">
        <v>65760</v>
      </c>
      <c r="AO51" s="335">
        <v>-6.6</v>
      </c>
      <c r="AP51" s="336">
        <v>54684</v>
      </c>
      <c r="AQ51" s="337">
        <v>1.1000000000000001</v>
      </c>
      <c r="AR51" s="338">
        <v>-7.7</v>
      </c>
    </row>
    <row r="52" spans="1:44" x14ac:dyDescent="0.15">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551</v>
      </c>
      <c r="AM52" s="341">
        <v>2605538</v>
      </c>
      <c r="AN52" s="342">
        <v>37472</v>
      </c>
      <c r="AO52" s="343">
        <v>-25</v>
      </c>
      <c r="AP52" s="344">
        <v>32829</v>
      </c>
      <c r="AQ52" s="345">
        <v>7.2</v>
      </c>
      <c r="AR52" s="346">
        <v>-32.200000000000003</v>
      </c>
    </row>
    <row r="53" spans="1:44" x14ac:dyDescent="0.15">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552</v>
      </c>
      <c r="AL53" s="325"/>
      <c r="AM53" s="333">
        <v>2561257</v>
      </c>
      <c r="AN53" s="334">
        <v>36542</v>
      </c>
      <c r="AO53" s="335">
        <v>-44.4</v>
      </c>
      <c r="AP53" s="336">
        <v>62383</v>
      </c>
      <c r="AQ53" s="337">
        <v>14.1</v>
      </c>
      <c r="AR53" s="338">
        <v>-58.5</v>
      </c>
    </row>
    <row r="54" spans="1:44" x14ac:dyDescent="0.15">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551</v>
      </c>
      <c r="AM54" s="341">
        <v>1555472</v>
      </c>
      <c r="AN54" s="342">
        <v>22192</v>
      </c>
      <c r="AO54" s="343">
        <v>-40.799999999999997</v>
      </c>
      <c r="AP54" s="344">
        <v>35325</v>
      </c>
      <c r="AQ54" s="345">
        <v>7.6</v>
      </c>
      <c r="AR54" s="346">
        <v>-48.4</v>
      </c>
    </row>
    <row r="55" spans="1:44" x14ac:dyDescent="0.15">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553</v>
      </c>
      <c r="AL55" s="325"/>
      <c r="AM55" s="333">
        <v>2871736</v>
      </c>
      <c r="AN55" s="334">
        <v>40810</v>
      </c>
      <c r="AO55" s="335">
        <v>11.7</v>
      </c>
      <c r="AP55" s="336">
        <v>63812</v>
      </c>
      <c r="AQ55" s="337">
        <v>2.2999999999999998</v>
      </c>
      <c r="AR55" s="338">
        <v>9.4</v>
      </c>
    </row>
    <row r="56" spans="1:44" x14ac:dyDescent="0.15">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551</v>
      </c>
      <c r="AM56" s="341">
        <v>1619105</v>
      </c>
      <c r="AN56" s="342">
        <v>23009</v>
      </c>
      <c r="AO56" s="343">
        <v>3.7</v>
      </c>
      <c r="AP56" s="344">
        <v>33848</v>
      </c>
      <c r="AQ56" s="345">
        <v>-4.2</v>
      </c>
      <c r="AR56" s="346">
        <v>7.9</v>
      </c>
    </row>
    <row r="57" spans="1:44" x14ac:dyDescent="0.15">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554</v>
      </c>
      <c r="AL57" s="325"/>
      <c r="AM57" s="333">
        <v>2968610</v>
      </c>
      <c r="AN57" s="334">
        <v>42189</v>
      </c>
      <c r="AO57" s="335">
        <v>3.4</v>
      </c>
      <c r="AP57" s="336">
        <v>54225</v>
      </c>
      <c r="AQ57" s="337">
        <v>-15</v>
      </c>
      <c r="AR57" s="338">
        <v>18.399999999999999</v>
      </c>
    </row>
    <row r="58" spans="1:44" x14ac:dyDescent="0.15">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551</v>
      </c>
      <c r="AM58" s="341">
        <v>1763152</v>
      </c>
      <c r="AN58" s="342">
        <v>25058</v>
      </c>
      <c r="AO58" s="343">
        <v>8.9</v>
      </c>
      <c r="AP58" s="344">
        <v>27337</v>
      </c>
      <c r="AQ58" s="345">
        <v>-19.2</v>
      </c>
      <c r="AR58" s="346">
        <v>28.1</v>
      </c>
    </row>
    <row r="59" spans="1:44" x14ac:dyDescent="0.15">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555</v>
      </c>
      <c r="AL59" s="325"/>
      <c r="AM59" s="333">
        <v>2506745</v>
      </c>
      <c r="AN59" s="334">
        <v>35517</v>
      </c>
      <c r="AO59" s="335">
        <v>-15.8</v>
      </c>
      <c r="AP59" s="336">
        <v>54016</v>
      </c>
      <c r="AQ59" s="337">
        <v>-0.4</v>
      </c>
      <c r="AR59" s="338">
        <v>-15.4</v>
      </c>
    </row>
    <row r="60" spans="1:44" x14ac:dyDescent="0.15">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551</v>
      </c>
      <c r="AM60" s="341">
        <v>1508079</v>
      </c>
      <c r="AN60" s="342">
        <v>21368</v>
      </c>
      <c r="AO60" s="343">
        <v>-14.7</v>
      </c>
      <c r="AP60" s="344">
        <v>28078</v>
      </c>
      <c r="AQ60" s="345">
        <v>2.7</v>
      </c>
      <c r="AR60" s="346">
        <v>-17.399999999999999</v>
      </c>
    </row>
    <row r="61" spans="1:44" x14ac:dyDescent="0.15">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556</v>
      </c>
      <c r="AL61" s="347"/>
      <c r="AM61" s="348">
        <v>3096168</v>
      </c>
      <c r="AN61" s="349">
        <v>44164</v>
      </c>
      <c r="AO61" s="350">
        <v>-10.3</v>
      </c>
      <c r="AP61" s="351">
        <v>57824</v>
      </c>
      <c r="AQ61" s="352">
        <v>0.4</v>
      </c>
      <c r="AR61" s="338">
        <v>-10.7</v>
      </c>
    </row>
    <row r="62" spans="1:44" x14ac:dyDescent="0.15">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551</v>
      </c>
      <c r="AM62" s="341">
        <v>1810269</v>
      </c>
      <c r="AN62" s="342">
        <v>25820</v>
      </c>
      <c r="AO62" s="343">
        <v>-13.6</v>
      </c>
      <c r="AP62" s="344">
        <v>31483</v>
      </c>
      <c r="AQ62" s="345">
        <v>-1.2</v>
      </c>
      <c r="AR62" s="346">
        <v>-12.4</v>
      </c>
    </row>
    <row r="63" spans="1:44" x14ac:dyDescent="0.15">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x14ac:dyDescent="0.15">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x14ac:dyDescent="0.15">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x14ac:dyDescent="0.15">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15">
      <c r="AK67" s="262"/>
      <c r="AL67" s="262"/>
      <c r="AM67" s="262"/>
      <c r="AN67" s="262"/>
      <c r="AO67" s="262"/>
      <c r="AP67" s="262"/>
      <c r="AQ67" s="262"/>
      <c r="AR67" s="262"/>
      <c r="AS67" s="262"/>
      <c r="AT67" s="262"/>
    </row>
    <row r="68" spans="1:46" ht="13.5" hidden="1" customHeight="1" x14ac:dyDescent="0.15">
      <c r="AK68" s="262"/>
      <c r="AL68" s="262"/>
      <c r="AM68" s="262"/>
      <c r="AN68" s="262"/>
      <c r="AO68" s="262"/>
      <c r="AP68" s="262"/>
      <c r="AQ68" s="262"/>
      <c r="AR68" s="262"/>
    </row>
    <row r="69" spans="1:46" ht="13.5" hidden="1" customHeight="1" x14ac:dyDescent="0.15">
      <c r="AK69" s="262"/>
      <c r="AL69" s="262"/>
      <c r="AM69" s="262"/>
      <c r="AN69" s="262"/>
      <c r="AO69" s="262"/>
      <c r="AP69" s="262"/>
      <c r="AQ69" s="262"/>
      <c r="AR69" s="262"/>
    </row>
    <row r="70" spans="1:46" hidden="1" x14ac:dyDescent="0.15">
      <c r="AK70" s="262"/>
      <c r="AL70" s="262"/>
      <c r="AM70" s="262"/>
      <c r="AN70" s="262"/>
      <c r="AO70" s="262"/>
      <c r="AP70" s="262"/>
      <c r="AQ70" s="262"/>
      <c r="AR70" s="262"/>
    </row>
    <row r="71" spans="1:46" hidden="1" x14ac:dyDescent="0.15">
      <c r="AK71" s="262"/>
      <c r="AL71" s="262"/>
      <c r="AM71" s="262"/>
      <c r="AN71" s="262"/>
      <c r="AO71" s="262"/>
      <c r="AP71" s="262"/>
      <c r="AQ71" s="262"/>
      <c r="AR71" s="262"/>
    </row>
    <row r="72" spans="1:46" hidden="1" x14ac:dyDescent="0.15">
      <c r="AK72" s="262"/>
      <c r="AL72" s="262"/>
      <c r="AM72" s="262"/>
      <c r="AN72" s="262"/>
      <c r="AO72" s="262"/>
      <c r="AP72" s="262"/>
      <c r="AQ72" s="262"/>
      <c r="AR72" s="262"/>
    </row>
    <row r="73" spans="1:46" hidden="1" x14ac:dyDescent="0.15">
      <c r="AK73" s="262"/>
      <c r="AL73" s="262"/>
      <c r="AM73" s="262"/>
      <c r="AN73" s="262"/>
      <c r="AO73" s="262"/>
      <c r="AP73" s="262"/>
      <c r="AQ73" s="262"/>
      <c r="AR73" s="262"/>
    </row>
  </sheetData>
  <sheetProtection algorithmName="SHA-512" hashValue="bzZ4TLren2T+AYspBT+5iPbF8jsEpJOA3ANi2+H9mRtM4tMWT/gZdKIBOsqdn10J6Y5QU92fTtGXhUASEvlw7g==" saltValue="Yg9F2sp0E3idvQMZchYWdg=="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60" customWidth="1"/>
    <col min="126" max="16384" width="9" style="259" hidden="1"/>
  </cols>
  <sheetData>
    <row r="1" spans="2:125"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x14ac:dyDescent="0.15">
      <c r="B2" s="259"/>
      <c r="DG2" s="259"/>
    </row>
    <row r="3" spans="2:125" x14ac:dyDescent="0.15">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x14ac:dyDescent="0.15"/>
    <row r="5" spans="2:125" x14ac:dyDescent="0.15"/>
    <row r="6" spans="2:125" x14ac:dyDescent="0.15"/>
    <row r="7" spans="2:125" x14ac:dyDescent="0.15"/>
    <row r="8" spans="2:125" x14ac:dyDescent="0.15"/>
    <row r="9" spans="2:125" x14ac:dyDescent="0.15">
      <c r="DU9" s="259"/>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9"/>
    </row>
    <row r="18" spans="125:125" x14ac:dyDescent="0.15"/>
    <row r="19" spans="125:125" x14ac:dyDescent="0.15"/>
    <row r="20" spans="125:125" x14ac:dyDescent="0.15">
      <c r="DU20" s="259"/>
    </row>
    <row r="21" spans="125:125" x14ac:dyDescent="0.15">
      <c r="DU21" s="259"/>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9"/>
    </row>
    <row r="29" spans="125:125" x14ac:dyDescent="0.15"/>
    <row r="30" spans="125:125" x14ac:dyDescent="0.15"/>
    <row r="31" spans="125:125" x14ac:dyDescent="0.15"/>
    <row r="32" spans="125:125" x14ac:dyDescent="0.15"/>
    <row r="33" spans="2:125" x14ac:dyDescent="0.15">
      <c r="B33" s="259"/>
      <c r="G33" s="259"/>
      <c r="I33" s="259"/>
    </row>
    <row r="34" spans="2:125" x14ac:dyDescent="0.15">
      <c r="C34" s="259"/>
      <c r="P34" s="259"/>
      <c r="DE34" s="259"/>
      <c r="DH34" s="259"/>
    </row>
    <row r="35" spans="2:125" x14ac:dyDescent="0.15">
      <c r="D35" s="259"/>
      <c r="E35" s="259"/>
      <c r="DG35" s="259"/>
      <c r="DJ35" s="259"/>
      <c r="DP35" s="259"/>
      <c r="DQ35" s="259"/>
      <c r="DR35" s="259"/>
      <c r="DS35" s="259"/>
      <c r="DT35" s="259"/>
      <c r="DU35" s="259"/>
    </row>
    <row r="36" spans="2:125" x14ac:dyDescent="0.15">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x14ac:dyDescent="0.15">
      <c r="DU37" s="259"/>
    </row>
    <row r="38" spans="2:125" x14ac:dyDescent="0.15">
      <c r="DT38" s="259"/>
      <c r="DU38" s="259"/>
    </row>
    <row r="39" spans="2:125" x14ac:dyDescent="0.15"/>
    <row r="40" spans="2:125" x14ac:dyDescent="0.15">
      <c r="DH40" s="259"/>
    </row>
    <row r="41" spans="2:125" x14ac:dyDescent="0.15">
      <c r="DE41" s="259"/>
    </row>
    <row r="42" spans="2:125" x14ac:dyDescent="0.15">
      <c r="DG42" s="259"/>
      <c r="DJ42" s="259"/>
    </row>
    <row r="43" spans="2:125" x14ac:dyDescent="0.15">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x14ac:dyDescent="0.15">
      <c r="DU44" s="259"/>
    </row>
    <row r="45" spans="2:125" x14ac:dyDescent="0.15"/>
    <row r="46" spans="2:125" x14ac:dyDescent="0.15"/>
    <row r="47" spans="2:125" x14ac:dyDescent="0.15"/>
    <row r="48" spans="2:125" x14ac:dyDescent="0.15">
      <c r="DT48" s="259"/>
      <c r="DU48" s="259"/>
    </row>
    <row r="49" spans="120:125" x14ac:dyDescent="0.15">
      <c r="DU49" s="259"/>
    </row>
    <row r="50" spans="120:125" x14ac:dyDescent="0.15">
      <c r="DU50" s="259"/>
    </row>
    <row r="51" spans="120:125" x14ac:dyDescent="0.15">
      <c r="DP51" s="259"/>
      <c r="DQ51" s="259"/>
      <c r="DR51" s="259"/>
      <c r="DS51" s="259"/>
      <c r="DT51" s="259"/>
      <c r="DU51" s="259"/>
    </row>
    <row r="52" spans="120:125" x14ac:dyDescent="0.15"/>
    <row r="53" spans="120:125" x14ac:dyDescent="0.15"/>
    <row r="54" spans="120:125" x14ac:dyDescent="0.15">
      <c r="DU54" s="259"/>
    </row>
    <row r="55" spans="120:125" x14ac:dyDescent="0.15"/>
    <row r="56" spans="120:125" x14ac:dyDescent="0.15"/>
    <row r="57" spans="120:125" x14ac:dyDescent="0.15"/>
    <row r="58" spans="120:125" x14ac:dyDescent="0.15">
      <c r="DU58" s="259"/>
    </row>
    <row r="59" spans="120:125" x14ac:dyDescent="0.15"/>
    <row r="60" spans="120:125" x14ac:dyDescent="0.15"/>
    <row r="61" spans="120:125" x14ac:dyDescent="0.15"/>
    <row r="62" spans="120:125" x14ac:dyDescent="0.15"/>
    <row r="63" spans="120:125" x14ac:dyDescent="0.15">
      <c r="DU63" s="259"/>
    </row>
    <row r="64" spans="120:125" x14ac:dyDescent="0.15">
      <c r="DT64" s="259"/>
      <c r="DU64" s="259"/>
    </row>
    <row r="65" spans="123:125" x14ac:dyDescent="0.15"/>
    <row r="66" spans="123:125" x14ac:dyDescent="0.15"/>
    <row r="67" spans="123:125" x14ac:dyDescent="0.15"/>
    <row r="68" spans="123:125" x14ac:dyDescent="0.15"/>
    <row r="69" spans="123:125" x14ac:dyDescent="0.15">
      <c r="DS69" s="259"/>
      <c r="DT69" s="259"/>
      <c r="DU69" s="259"/>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9"/>
    </row>
    <row r="83" spans="116:125" x14ac:dyDescent="0.15">
      <c r="DM83" s="259"/>
      <c r="DN83" s="259"/>
      <c r="DO83" s="259"/>
      <c r="DP83" s="259"/>
      <c r="DQ83" s="259"/>
      <c r="DR83" s="259"/>
      <c r="DS83" s="259"/>
      <c r="DT83" s="259"/>
      <c r="DU83" s="259"/>
    </row>
    <row r="84" spans="116:125" x14ac:dyDescent="0.15"/>
    <row r="85" spans="116:125" x14ac:dyDescent="0.15"/>
    <row r="86" spans="116:125" x14ac:dyDescent="0.15"/>
    <row r="87" spans="116:125" x14ac:dyDescent="0.15"/>
    <row r="88" spans="116:125" x14ac:dyDescent="0.15">
      <c r="DU88" s="259"/>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9"/>
      <c r="DT94" s="259"/>
      <c r="DU94" s="259"/>
    </row>
    <row r="95" spans="116:125" ht="13.5" customHeight="1" x14ac:dyDescent="0.15">
      <c r="DU95" s="259"/>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9"/>
    </row>
    <row r="102" spans="124:125" ht="13.5" customHeight="1" x14ac:dyDescent="0.15"/>
    <row r="103" spans="124:125" ht="13.5" customHeight="1" x14ac:dyDescent="0.15"/>
    <row r="104" spans="124:125" ht="13.5" customHeight="1" x14ac:dyDescent="0.15">
      <c r="DT104" s="259"/>
      <c r="DU104" s="259"/>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9" t="s">
        <v>558</v>
      </c>
    </row>
    <row r="121" spans="125:125" ht="13.5" hidden="1" customHeight="1" x14ac:dyDescent="0.15">
      <c r="DU121" s="259"/>
    </row>
  </sheetData>
  <sheetProtection algorithmName="SHA-512" hashValue="zuY1pLA/CqcNL3y67D9drjDWlim5AKuhPek8oAZaplBn50QoMc8SXsTxrPFKjv/VCcrvc3RWIp57zmGMIHMnkg==" saltValue="SwS8wAJKlmTi7n3LSwLED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60" customWidth="1"/>
    <col min="126" max="142" width="0" style="259" hidden="1" customWidth="1"/>
    <col min="143" max="16384" width="9" style="259" hidden="1"/>
  </cols>
  <sheetData>
    <row r="1" spans="1:125"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x14ac:dyDescent="0.15">
      <c r="B2" s="259"/>
      <c r="T2" s="259"/>
    </row>
    <row r="3" spans="1:125"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9"/>
      <c r="G33" s="259"/>
      <c r="I33" s="259"/>
    </row>
    <row r="34" spans="2:125" x14ac:dyDescent="0.15">
      <c r="C34" s="259"/>
      <c r="P34" s="259"/>
      <c r="R34" s="259"/>
      <c r="U34" s="259"/>
    </row>
    <row r="35" spans="2:125" x14ac:dyDescent="0.15">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x14ac:dyDescent="0.15">
      <c r="F36" s="259"/>
      <c r="H36" s="259"/>
      <c r="J36" s="259"/>
      <c r="K36" s="259"/>
      <c r="L36" s="259"/>
      <c r="M36" s="259"/>
      <c r="N36" s="259"/>
      <c r="O36" s="259"/>
      <c r="Q36" s="259"/>
      <c r="S36" s="259"/>
      <c r="V36" s="259"/>
    </row>
    <row r="37" spans="2:125" x14ac:dyDescent="0.15"/>
    <row r="38" spans="2:125" x14ac:dyDescent="0.15"/>
    <row r="39" spans="2:125" x14ac:dyDescent="0.15"/>
    <row r="40" spans="2:125" x14ac:dyDescent="0.15">
      <c r="U40" s="259"/>
    </row>
    <row r="41" spans="2:125" x14ac:dyDescent="0.15">
      <c r="R41" s="259"/>
    </row>
    <row r="42" spans="2:125" x14ac:dyDescent="0.15">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x14ac:dyDescent="0.15">
      <c r="Q43" s="259"/>
      <c r="S43" s="259"/>
      <c r="V43" s="259"/>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0" t="s">
        <v>559</v>
      </c>
    </row>
  </sheetData>
  <sheetProtection algorithmName="SHA-512" hashValue="9O0+ru6CXn47Y6WgZJlam9XpLDxxUnAJYbdFoJymmTgmu/+v/+7MTjlO/uXRiTq5uA/elKcOmEAp+8nSHNKxtw==" saltValue="HW5YaEau5P+geYxdu/F4Xg=="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560</v>
      </c>
      <c r="G46" s="8" t="s">
        <v>561</v>
      </c>
      <c r="H46" s="8" t="s">
        <v>562</v>
      </c>
      <c r="I46" s="8" t="s">
        <v>563</v>
      </c>
      <c r="J46" s="9" t="s">
        <v>564</v>
      </c>
    </row>
    <row r="47" spans="2:10" ht="57.75" customHeight="1" x14ac:dyDescent="0.15">
      <c r="B47" s="10"/>
      <c r="C47" s="1175" t="s">
        <v>3</v>
      </c>
      <c r="D47" s="1175"/>
      <c r="E47" s="1176"/>
      <c r="F47" s="11">
        <v>7.95</v>
      </c>
      <c r="G47" s="12">
        <v>9.59</v>
      </c>
      <c r="H47" s="12">
        <v>11.03</v>
      </c>
      <c r="I47" s="12">
        <v>12.8</v>
      </c>
      <c r="J47" s="13">
        <v>13.62</v>
      </c>
    </row>
    <row r="48" spans="2:10" ht="57.75" customHeight="1" x14ac:dyDescent="0.15">
      <c r="B48" s="14"/>
      <c r="C48" s="1177" t="s">
        <v>4</v>
      </c>
      <c r="D48" s="1177"/>
      <c r="E48" s="1178"/>
      <c r="F48" s="15">
        <v>3.66</v>
      </c>
      <c r="G48" s="16">
        <v>4.45</v>
      </c>
      <c r="H48" s="16">
        <v>3.04</v>
      </c>
      <c r="I48" s="16">
        <v>5.46</v>
      </c>
      <c r="J48" s="17">
        <v>4.8499999999999996</v>
      </c>
    </row>
    <row r="49" spans="2:10" ht="57.75" customHeight="1" thickBot="1" x14ac:dyDescent="0.2">
      <c r="B49" s="18"/>
      <c r="C49" s="1179" t="s">
        <v>5</v>
      </c>
      <c r="D49" s="1179"/>
      <c r="E49" s="1180"/>
      <c r="F49" s="19">
        <v>0.91</v>
      </c>
      <c r="G49" s="20">
        <v>2.64</v>
      </c>
      <c r="H49" s="20">
        <v>0.84</v>
      </c>
      <c r="I49" s="20">
        <v>4.6399999999999997</v>
      </c>
      <c r="J49" s="21" t="s">
        <v>565</v>
      </c>
    </row>
    <row r="50" spans="2:10" x14ac:dyDescent="0.15"/>
  </sheetData>
  <sheetProtection algorithmName="SHA-512" hashValue="UyMd06C3kvt8m3E70mK4WSo5Nmm1K+Z4xsbF1jDFBGnBEGkjSa5tHHTPdUu1j02FES3E/D9YEPzYq4D5C/PY9A==" saltValue="GTZkwR3M5PuCJDgh1zldD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佐々木　祐貴子</cp:lastModifiedBy>
  <cp:lastPrinted>2024-03-21T01:50:10Z</cp:lastPrinted>
  <dcterms:created xsi:type="dcterms:W3CDTF">2024-03-14T03:06:06Z</dcterms:created>
  <dcterms:modified xsi:type="dcterms:W3CDTF">2024-10-17T05:18:01Z</dcterms:modified>
  <cp:category/>
</cp:coreProperties>
</file>