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B3D8BED7-8870-42C7-BB3E-3D531D43028F}"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C38" i="10"/>
  <c r="BE37" i="10"/>
  <c r="AM37" i="10"/>
  <c r="C37" i="10"/>
  <c r="BE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U37" i="10" l="1"/>
  <c r="U38" i="10" s="1"/>
  <c r="AM34" i="10" s="1"/>
  <c r="AM35" i="10" l="1"/>
  <c r="AM36" i="10" s="1"/>
  <c r="BW34" i="10"/>
  <c r="BW35" i="10" s="1"/>
  <c r="BW36" i="10" s="1"/>
  <c r="BW37" i="10" s="1"/>
  <c r="BW38" i="10" s="1"/>
  <c r="CO34" i="10" l="1"/>
  <c r="CO35" i="10" s="1"/>
  <c r="CO36" i="10" s="1"/>
  <c r="CO37" i="10" s="1"/>
  <c r="CO38" i="10" s="1"/>
</calcChain>
</file>

<file path=xl/sharedStrings.xml><?xml version="1.0" encoding="utf-8"?>
<sst xmlns="http://schemas.openxmlformats.org/spreadsheetml/2006/main" count="1130" uniqueCount="607">
  <si>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</si>
  <si>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</si>
  <si>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</si>
  <si>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</si>
  <si>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</si>
  <si>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</si>
  <si>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</si>
  <si>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</si>
  <si>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</si>
  <si>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</si>
  <si>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</si>
  <si>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</si>
  <si>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</si>
  <si>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</si>
  <si>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</si>
  <si>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</si>
  <si>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</si>
  <si>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</si>
  <si>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</si>
  <si>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</si>
  <si>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</si>
  <si>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</si>
  <si>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</si>
  <si>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</si>
  <si>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</si>
  <si>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</si>
  <si>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</si>
  <si>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</si>
  <si>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</si>
  <si>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</si>
  <si>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</si>
  <si>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</si>
  <si>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</si>
  <si>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</si>
  <si>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</si>
  <si>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</si>
  <si>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</si>
  <si>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</si>
  <si>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</si>
  <si>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</si>
  <si>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</si>
  <si>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</si>
  <si>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</si>
  <si>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</si>
  <si>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</si>
  <si>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</si>
  <si>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</si>
  <si>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</si>
  <si>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</si>
  <si>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</si>
  <si>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</si>
  <si>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</si>
  <si>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</si>
  <si>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</si>
  <si>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</si>
  <si>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</si>
  <si>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</si>
  <si>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</si>
  <si>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</si>
  <si>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</si>
  <si>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</si>
  <si>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</si>
  <si>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</si>
  <si>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</si>
  <si>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</si>
  <si>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</si>
  <si>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</si>
  <si>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</si>
  <si>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</si>
  <si>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</si>
  <si>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</si>
  <si>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</si>
  <si>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</si>
  <si>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</si>
  <si>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</si>
  <si>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</si>
  <si>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</si>
  <si>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</si>
  <si>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</si>
  <si>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</si>
  <si>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</si>
  <si>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</si>
  <si>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</si>
  <si>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</si>
  <si>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</si>
  <si>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</si>
  <si>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</si>
  <si>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</si>
  <si>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</si>
  <si>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</si>
  <si>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</si>
  <si>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</si>
  <si>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</si>
  <si>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</si>
  <si>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</si>
  <si>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</si>
  <si>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</si>
  <si>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</si>
  <si>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</si>
  <si>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</si>
  <si>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</si>
  <si>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</si>
  <si>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</si>
  <si>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</si>
  <si>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</si>
  <si>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</si>
  <si>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</si>
  <si>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</si>
  <si>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</si>
  <si>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</si>
  <si>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</si>
  <si>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</si>
  <si>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</si>
  <si>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</si>
  <si>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</si>
  <si>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</si>
  <si>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</si>
  <si>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</si>
  <si>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</si>
  <si>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</si>
  <si>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</si>
  <si>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</si>
  <si>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</si>
  <si>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</si>
  <si>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</si>
  <si>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</si>
  <si>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</si>
  <si>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</si>
  <si>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</si>
  <si>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</si>
  <si>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</si>
  <si>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</si>
  <si>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</si>
  <si>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</si>
  <si>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</si>
  <si>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</si>
  <si>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</si>
  <si>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</si>
  <si>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</si>
  <si>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</si>
  <si>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</si>
  <si>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</si>
  <si>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</si>
  <si>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</si>
  <si>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</si>
  <si>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</si>
  <si>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</si>
  <si>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</si>
  <si>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</si>
  <si>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</si>
  <si>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</si>
  <si>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</si>
  <si>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</si>
  <si>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</si>
  <si>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</si>
  <si>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</si>
  <si>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</si>
  <si>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</si>
  <si>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</si>
  <si>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</si>
  <si>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</si>
  <si>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</si>
  <si>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</si>
  <si>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</si>
  <si>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</si>
  <si>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</si>
  <si>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</si>
  <si>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</si>
  <si>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</si>
  <si>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</si>
  <si>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</si>
  <si>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</si>
  <si>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</si>
  <si>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</si>
  <si>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</si>
  <si>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</si>
  <si>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</si>
  <si>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</si>
  <si>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</si>
  <si>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</si>
  <si>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</si>
  <si>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</si>
  <si>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</si>
  <si>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</si>
  <si>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</si>
  <si>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</si>
  <si>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</si>
  <si>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</si>
  <si>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</si>
  <si>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</si>
  <si>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</si>
  <si>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</si>
  <si>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</si>
  <si>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</si>
  <si>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</si>
  <si>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</si>
  <si>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</si>
  <si>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</si>
  <si>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</si>
  <si>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</si>
  <si>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</si>
  <si>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</si>
  <si>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</si>
  <si>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</si>
  <si>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</si>
  <si>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</si>
  <si>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</si>
  <si>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</si>
  <si>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</si>
  <si>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</si>
  <si>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</si>
  <si>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</si>
  <si>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</si>
  <si>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</si>
  <si>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</si>
  <si>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</si>
  <si>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</si>
  <si>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滋賀県近江八幡市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</si>
  <si>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</si>
  <si>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</si>
  <si>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</si>
  <si>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</si>
  <si>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</si>
  <si>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</si>
  <si>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</si>
  <si>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</si>
  <si>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</si>
  <si>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</si>
  <si>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</si>
  <si>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</si>
  <si>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</si>
  <si>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</si>
  <si>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</si>
  <si>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</si>
  <si>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</si>
  <si>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</si>
  <si>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</si>
  <si>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</si>
  <si>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</si>
  <si>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</si>
  <si>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</si>
  <si>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</si>
  <si>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</si>
  <si>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</si>
  <si>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</si>
  <si>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</si>
  <si>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</si>
  <si>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</si>
  <si>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</si>
  <si>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</si>
  <si>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</si>
  <si>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</si>
  <si>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</si>
  <si>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</si>
  <si>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</si>
  <si>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</si>
  <si>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</si>
  <si>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</si>
  <si>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</si>
  <si>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</si>
  <si>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</si>
  <si>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</si>
  <si>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</si>
  <si>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</si>
  <si>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</si>
  <si>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</si>
  <si>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</si>
  <si>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</si>
  <si>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</si>
  <si>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</si>
  <si>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</si>
  <si>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</si>
  <si>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</si>
  <si>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</si>
  <si>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</si>
  <si>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</si>
  <si>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</si>
  <si>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</si>
  <si>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</si>
  <si>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</si>
  <si>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</si>
  <si>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</si>
  <si>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</si>
  <si>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</si>
  <si>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</si>
  <si>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</si>
  <si>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</si>
  <si>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</si>
  <si>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</si>
  <si>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</si>
  <si>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</si>
  <si>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</si>
  <si>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</si>
  <si>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</si>
  <si>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</si>
  <si>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</si>
  <si>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</si>
  <si>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</si>
  <si>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</si>
  <si>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</si>
  <si>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</si>
  <si>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</si>
  <si>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</si>
  <si>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</si>
  <si>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</si>
  <si>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</si>
  <si>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</si>
  <si>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</si>
  <si>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</si>
  <si>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</si>
  <si>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</si>
  <si>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</si>
  <si>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</si>
  <si>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</si>
  <si>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</si>
  <si>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</si>
  <si>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</si>
  <si>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</si>
  <si>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</si>
  <si>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</si>
  <si>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</si>
  <si>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</si>
  <si>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</si>
  <si>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</si>
  <si>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</si>
  <si>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</si>
  <si>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</si>
  <si>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</si>
  <si>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</si>
  <si>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</si>
  <si>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</si>
  <si>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</si>
  <si>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</si>
  <si>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</si>
  <si>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</si>
  <si>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</si>
  <si>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</si>
  <si>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</si>
  <si>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</si>
  <si>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</si>
  <si>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</si>
  <si>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</si>
  <si>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</si>
  <si>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</si>
  <si>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</si>
  <si>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</si>
  <si>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</si>
  <si>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</si>
  <si>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</si>
  <si>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</si>
  <si>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</si>
  <si>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</si>
  <si>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</si>
  <si>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</si>
  <si>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</si>
  <si>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</si>
  <si>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</si>
  <si>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</si>
  <si>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</si>
  <si>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</si>
  <si>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</si>
  <si>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</si>
  <si>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</si>
  <si>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</si>
  <si>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</si>
  <si>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</si>
  <si>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</si>
  <si>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</si>
  <si>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</si>
  <si>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滋賀県近江八幡市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</si>
  <si>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</si>
  <si>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</si>
  <si>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</si>
  <si>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</si>
  <si>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</si>
  <si>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</si>
  <si>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</si>
  <si>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</si>
  <si>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</si>
  <si>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</si>
  <si>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</si>
  <si>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</si>
  <si>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</si>
  <si>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</si>
  <si>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</si>
  <si>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</si>
  <si>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</si>
  <si>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</si>
  <si>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</si>
  <si>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</si>
  <si>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</si>
  <si>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</si>
  <si>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</si>
  <si>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</si>
  <si>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</si>
  <si>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</si>
  <si>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</si>
  <si>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</si>
  <si>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</si>
  <si>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</si>
  <si>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</si>
  <si>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</si>
  <si>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</si>
  <si>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</si>
  <si>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</si>
  <si>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</si>
  <si>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</si>
  <si>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</si>
  <si>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</si>
  <si>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</si>
  <si>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</si>
  <si>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</si>
  <si>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</si>
  <si>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</si>
  <si>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</si>
  <si>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</si>
  <si>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</si>
  <si>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</si>
  <si>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</si>
  <si>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</si>
  <si>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</si>
  <si>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</si>
  <si>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</si>
  <si>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</si>
  <si>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</si>
  <si>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</si>
  <si>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</si>
  <si>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</si>
  <si>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</si>
  <si>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</si>
  <si>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</si>
  <si>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</si>
  <si>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</si>
  <si>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</si>
  <si>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</si>
  <si>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</si>
  <si>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</si>
  <si>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</si>
  <si>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</si>
  <si>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</si>
  <si>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</si>
  <si>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</si>
  <si>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</si>
  <si>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</si>
  <si>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</si>
  <si>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</si>
  <si>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</si>
  <si>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</si>
  <si>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</si>
  <si>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</si>
  <si>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</si>
  <si>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</si>
  <si>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</si>
  <si>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</si>
  <si>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</si>
  <si>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</si>
  <si>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</si>
  <si>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</si>
  <si>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</si>
  <si>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</si>
  <si>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</si>
  <si>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</si>
  <si>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</si>
  <si>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</si>
  <si>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</si>
  <si>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</si>
  <si>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</si>
  <si>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</si>
  <si>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</si>
  <si>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</si>
  <si>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</si>
  <si>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</si>
  <si>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</si>
  <si>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t>
    <phoneticPr fontId="5"/>
  </si>
  <si>
    <t>(Ｆ)</t>
    <phoneticPr fontId="5"/>
  </si>
  <si>
    <t>介護認定審査会共同設置事業特別会計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</si>
  <si>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</si>
  <si>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</si>
  <si>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</si>
  <si>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</si>
  <si>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</si>
  <si>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</si>
  <si>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</si>
  <si>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</si>
  <si>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</si>
  <si>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</si>
  <si>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</si>
  <si>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</si>
  <si>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</si>
  <si>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</si>
  <si>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</si>
  <si>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</si>
  <si>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</si>
  <si>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</si>
  <si>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</si>
  <si>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</si>
  <si>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</si>
  <si>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</si>
  <si>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</si>
  <si>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</si>
  <si>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</si>
  <si>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</si>
  <si>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</si>
  <si>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</si>
  <si>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</si>
  <si>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</si>
  <si>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</si>
  <si>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</si>
  <si>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</si>
  <si>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</si>
  <si>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</si>
  <si>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</si>
  <si>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</si>
  <si>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</si>
  <si>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</si>
  <si>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</si>
  <si>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</si>
  <si>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</si>
  <si>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</si>
  <si>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</si>
  <si>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</si>
  <si>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</si>
  <si>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</si>
  <si>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</si>
  <si>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</si>
  <si>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</si>
  <si>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</si>
  <si>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</si>
  <si>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</si>
  <si>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</si>
  <si>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</si>
  <si>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</si>
  <si>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</si>
  <si>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</si>
  <si>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</si>
  <si>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</si>
  <si>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</si>
  <si>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</si>
  <si>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</si>
  <si>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</si>
  <si>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</si>
  <si>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</si>
  <si>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</si>
  <si>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</si>
  <si>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</si>
  <si>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</si>
  <si>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</si>
  <si>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</si>
  <si>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</si>
  <si>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</si>
  <si>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</si>
  <si>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</si>
  <si>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</si>
  <si>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</si>
  <si>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</si>
  <si>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</si>
  <si>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</si>
  <si>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</si>
  <si>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</si>
  <si>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病院事業会計</t>
  </si>
  <si>
    <t>水道事業会計</t>
  </si>
  <si>
    <t>一般会計</t>
  </si>
  <si>
    <t>介護保険事業（保険事業勘定）特別会計</t>
  </si>
  <si>
    <t>下水道事業会計</t>
  </si>
  <si>
    <t>国民健康保険特別会計</t>
  </si>
  <si>
    <t>後期高齢者医療特別会計</t>
  </si>
  <si>
    <t>文化会館事業特別会計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</si>
  <si>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</si>
  <si>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</si>
  <si>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</si>
  <si>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</si>
  <si>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</si>
  <si>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</si>
  <si>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</si>
  <si>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</si>
  <si>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</si>
  <si>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t>
    <phoneticPr fontId="2"/>
  </si>
  <si>
    <t>近江八幡市国際協会</t>
    <rPh sb="0" eb="9">
      <t>オウミハチマンシコクサイキョウカイ</t>
    </rPh>
    <phoneticPr fontId="2"/>
  </si>
  <si>
    <t>安土町文芸の郷振興事業団</t>
    <rPh sb="0" eb="5">
      <t>アヅチチョウブンゲイ</t>
    </rPh>
    <rPh sb="6" eb="12">
      <t>サトシンコウジギョウダン</t>
    </rPh>
    <phoneticPr fontId="2"/>
  </si>
  <si>
    <t>近江八幡市勤労者福祉サービスセンター</t>
    <rPh sb="4" eb="5">
      <t>シ</t>
    </rPh>
    <phoneticPr fontId="2"/>
  </si>
  <si>
    <t>ハートランド推進財団</t>
    <phoneticPr fontId="2"/>
  </si>
  <si>
    <t>まっせ</t>
    <phoneticPr fontId="2"/>
  </si>
  <si>
    <t>-</t>
    <phoneticPr fontId="2"/>
  </si>
  <si>
    <t>東近江行政組合(救急医療特別会計)</t>
    <phoneticPr fontId="2"/>
  </si>
  <si>
    <t>東近江行政組合(一般会計)</t>
    <rPh sb="8" eb="12">
      <t>イッパンカイケイ</t>
    </rPh>
    <phoneticPr fontId="2"/>
  </si>
  <si>
    <t>滋賀県市町村職員研修センター</t>
    <phoneticPr fontId="2"/>
  </si>
  <si>
    <t>滋賀県後期高齢者医療広域連合(後期高齢者医療特別会計)</t>
    <phoneticPr fontId="2"/>
  </si>
  <si>
    <t>滋賀県後期高齢者医療広域連合(一般会計)</t>
    <rPh sb="15" eb="19">
      <t>イッパンカイケイ</t>
    </rPh>
    <phoneticPr fontId="2"/>
  </si>
  <si>
    <t>ふるさと応援基金</t>
    <phoneticPr fontId="5"/>
  </si>
  <si>
    <t>公共施設等整備基金</t>
    <phoneticPr fontId="2"/>
  </si>
  <si>
    <t>職員退職手当基金</t>
    <phoneticPr fontId="2"/>
  </si>
  <si>
    <t>子ども・子育て支援基金</t>
    <phoneticPr fontId="2"/>
  </si>
  <si>
    <t>改良住宅基金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</si>
  <si>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</si>
  <si>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</si>
  <si>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</si>
  <si>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</si>
  <si>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</si>
  <si>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</si>
  <si>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</si>
  <si>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</si>
  <si>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</si>
  <si>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</si>
  <si>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</si>
  <si>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 xml:space="preserve"> </t>
    <phoneticPr fontId="5"/>
  </si>
  <si>
    <t>　将来負担比率については、交付税措置のない市債・低い市債の発行を抑制し地方債残高の減少を図っているとともに、ふるさと応援寄付金の好調から充当可能基金となるふるさと応援基金が増加したことが大きく影響し、数値が算定されない良好な財務状態を維持しています。（※算定数値なしの場合グラフに反映しません。）
　有形固定資産減価償却率については、60.9％で類似団体平均値より良好な比率となっていますが、耐用年数を超過して使用している資産もあります。公共施設等総合管理計画や個別施設計画に基づき、更新や長寿命化改修、除却等について進めていく必要があります。</t>
    <phoneticPr fontId="5"/>
  </si>
  <si>
    <r>
      <t>　これまでの新規市債発行の抑制や繰上償還の実施、また</t>
    </r>
    <r>
      <rPr>
        <sz val="11"/>
        <rFont val="ＭＳ Ｐゴシック"/>
        <family val="3"/>
        <charset val="128"/>
      </rPr>
      <t>公営企業への元利償還金に対する繰出金が年々減少していること</t>
    </r>
    <r>
      <rPr>
        <sz val="11"/>
        <color indexed="8"/>
        <rFont val="ＭＳ Ｐゴシック"/>
        <family val="3"/>
        <charset val="128"/>
      </rPr>
      <t>も影響し、実質公債費率は低下しています。将来負担比率においては、数値が算定されない良好な財務状態を維持しています。（※算定数値なしの場合グラフに反映しません。）
　今後も、地方交付税措置のない市債の発行の見送りや繰上償還の実施等により後年度の公債費の抑制に取り組み、利子支払いが有利となるような償還方法を検討するとともに、特定財源の確保や事業内容の検討など、合理的かつ経済的な事業実施に努めていきます。</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</si>
</sst>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63812</c:v>
                </c:pt>
                <c:pt idx="3">
                  <c:v>54225</c:v>
                </c:pt>
                <c:pt idx="4">
                  <c:v>54016</c:v>
                </c:pt>
              </c:numCache>
            </c:numRef>
          </c:val>
          <c:smooth val="0"/>
          <c:extLst>
            <c:ext xmlns:c16="http://schemas.microsoft.com/office/drawing/2014/chart" uri="{C3380CC4-5D6E-409C-BE32-E72D297353CC}">
              <c16:uniqueId val="{00000000-D2A9-4F7C-8D74-817A499BAB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62576</c:v>
                </c:pt>
                <c:pt idx="1">
                  <c:v>30432</c:v>
                </c:pt>
                <c:pt idx="2">
                  <c:v>37295</c:v>
                </c:pt>
                <c:pt idx="3">
                  <c:v>30804</c:v>
                </c:pt>
                <c:pt idx="4">
                  <c:v>30168</c:v>
                </c:pt>
              </c:numCache>
            </c:numRef>
          </c:val>
          <c:smooth val="0"/>
          <c:extLst>
            <c:ext xmlns:c16="http://schemas.microsoft.com/office/drawing/2014/chart" uri="{C3380CC4-5D6E-409C-BE32-E72D297353CC}">
              <c16:uniqueId val="{00000001-D2A9-4F7C-8D74-817A499BAB7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3.01</c:v>
                </c:pt>
                <c:pt idx="1">
                  <c:v>3.17</c:v>
                </c:pt>
                <c:pt idx="2">
                  <c:v>4.3499999999999996</c:v>
                </c:pt>
                <c:pt idx="3">
                  <c:v>5.63</c:v>
                </c:pt>
                <c:pt idx="4">
                  <c:v>4.17</c:v>
                </c:pt>
              </c:numCache>
            </c:numRef>
          </c:val>
          <c:extLst>
            <c:ext xmlns:c16="http://schemas.microsoft.com/office/drawing/2014/chart" uri="{C3380CC4-5D6E-409C-BE32-E72D297353CC}">
              <c16:uniqueId val="{00000000-0817-4225-A056-F6E7D815FEB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21.12</c:v>
                </c:pt>
                <c:pt idx="1">
                  <c:v>22.76</c:v>
                </c:pt>
                <c:pt idx="2">
                  <c:v>21.45</c:v>
                </c:pt>
                <c:pt idx="3">
                  <c:v>25.66</c:v>
                </c:pt>
                <c:pt idx="4">
                  <c:v>27.42</c:v>
                </c:pt>
              </c:numCache>
            </c:numRef>
          </c:val>
          <c:extLst>
            <c:ext xmlns:c16="http://schemas.microsoft.com/office/drawing/2014/chart" uri="{C3380CC4-5D6E-409C-BE32-E72D297353CC}">
              <c16:uniqueId val="{00000001-0817-4225-A056-F6E7D815FEB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0.38</c:v>
                </c:pt>
                <c:pt idx="1">
                  <c:v>2.9</c:v>
                </c:pt>
                <c:pt idx="2">
                  <c:v>0.68</c:v>
                </c:pt>
                <c:pt idx="3">
                  <c:v>7.83</c:v>
                </c:pt>
                <c:pt idx="4">
                  <c:v>1.72</c:v>
                </c:pt>
              </c:numCache>
            </c:numRef>
          </c:val>
          <c:smooth val="0"/>
          <c:extLst>
            <c:ext xmlns:c16="http://schemas.microsoft.com/office/drawing/2014/chart" uri="{C3380CC4-5D6E-409C-BE32-E72D297353CC}">
              <c16:uniqueId val="{00000002-0817-4225-A056-F6E7D815FEB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C780-49FC-B1DA-64FAC3291E2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780-49FC-B1DA-64FAC3291E24}"/>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780-49FC-B1DA-64FAC3291E24}"/>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0.04</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780-49FC-B1DA-64FAC3291E24}"/>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0.25</c:v>
                </c:pt>
                <c:pt idx="2">
                  <c:v>#N/A</c:v>
                </c:pt>
                <c:pt idx="3">
                  <c:v>0.14000000000000001</c:v>
                </c:pt>
                <c:pt idx="4">
                  <c:v>#N/A</c:v>
                </c:pt>
                <c:pt idx="5">
                  <c:v>0.14000000000000001</c:v>
                </c:pt>
                <c:pt idx="6">
                  <c:v>#N/A</c:v>
                </c:pt>
                <c:pt idx="7">
                  <c:v>0.18</c:v>
                </c:pt>
                <c:pt idx="8">
                  <c:v>#N/A</c:v>
                </c:pt>
                <c:pt idx="9">
                  <c:v>0.06</c:v>
                </c:pt>
              </c:numCache>
            </c:numRef>
          </c:val>
          <c:extLst>
            <c:ext xmlns:c16="http://schemas.microsoft.com/office/drawing/2014/chart" uri="{C3380CC4-5D6E-409C-BE32-E72D297353CC}">
              <c16:uniqueId val="{00000004-C780-49FC-B1DA-64FAC3291E24}"/>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0.95</c:v>
                </c:pt>
                <c:pt idx="2">
                  <c:v>#N/A</c:v>
                </c:pt>
                <c:pt idx="3">
                  <c:v>0.98</c:v>
                </c:pt>
                <c:pt idx="4">
                  <c:v>#N/A</c:v>
                </c:pt>
                <c:pt idx="5">
                  <c:v>0.95</c:v>
                </c:pt>
                <c:pt idx="6">
                  <c:v>#N/A</c:v>
                </c:pt>
                <c:pt idx="7">
                  <c:v>1.04</c:v>
                </c:pt>
                <c:pt idx="8">
                  <c:v>#N/A</c:v>
                </c:pt>
                <c:pt idx="9">
                  <c:v>0.87</c:v>
                </c:pt>
              </c:numCache>
            </c:numRef>
          </c:val>
          <c:extLst>
            <c:ext xmlns:c16="http://schemas.microsoft.com/office/drawing/2014/chart" uri="{C3380CC4-5D6E-409C-BE32-E72D297353CC}">
              <c16:uniqueId val="{00000005-C780-49FC-B1DA-64FAC3291E24}"/>
            </c:ext>
          </c:extLst>
        </c:ser>
        <c:ser>
          <c:idx val="6"/>
          <c:order val="6"/>
          <c:tx>
            <c:strRef>
              <c:f>データシート!$A$33</c:f>
              <c:strCache>
                <c:ptCount val="1"/>
                <c:pt idx="0">
                  <c:v>介護保険事業（保険事業勘定）特別会計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1.21</c:v>
                </c:pt>
                <c:pt idx="2">
                  <c:v>#N/A</c:v>
                </c:pt>
                <c:pt idx="3">
                  <c:v>0.89</c:v>
                </c:pt>
                <c:pt idx="4">
                  <c:v>#N/A</c:v>
                </c:pt>
                <c:pt idx="5">
                  <c:v>0.74</c:v>
                </c:pt>
                <c:pt idx="6">
                  <c:v>#N/A</c:v>
                </c:pt>
                <c:pt idx="7">
                  <c:v>0.87</c:v>
                </c:pt>
                <c:pt idx="8">
                  <c:v>#N/A</c:v>
                </c:pt>
                <c:pt idx="9">
                  <c:v>1.06</c:v>
                </c:pt>
              </c:numCache>
            </c:numRef>
          </c:val>
          <c:extLst>
            <c:ext xmlns:c16="http://schemas.microsoft.com/office/drawing/2014/chart" uri="{C3380CC4-5D6E-409C-BE32-E72D297353CC}">
              <c16:uniqueId val="{00000006-C780-49FC-B1DA-64FAC3291E2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3.01</c:v>
                </c:pt>
                <c:pt idx="2">
                  <c:v>#N/A</c:v>
                </c:pt>
                <c:pt idx="3">
                  <c:v>3.16</c:v>
                </c:pt>
                <c:pt idx="4">
                  <c:v>#N/A</c:v>
                </c:pt>
                <c:pt idx="5">
                  <c:v>4.34</c:v>
                </c:pt>
                <c:pt idx="6">
                  <c:v>#N/A</c:v>
                </c:pt>
                <c:pt idx="7">
                  <c:v>5.63</c:v>
                </c:pt>
                <c:pt idx="8">
                  <c:v>#N/A</c:v>
                </c:pt>
                <c:pt idx="9">
                  <c:v>4.16</c:v>
                </c:pt>
              </c:numCache>
            </c:numRef>
          </c:val>
          <c:extLst>
            <c:ext xmlns:c16="http://schemas.microsoft.com/office/drawing/2014/chart" uri="{C3380CC4-5D6E-409C-BE32-E72D297353CC}">
              <c16:uniqueId val="{00000007-C780-49FC-B1DA-64FAC3291E24}"/>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11.45</c:v>
                </c:pt>
                <c:pt idx="2">
                  <c:v>#N/A</c:v>
                </c:pt>
                <c:pt idx="3">
                  <c:v>12.58</c:v>
                </c:pt>
                <c:pt idx="4">
                  <c:v>#N/A</c:v>
                </c:pt>
                <c:pt idx="5">
                  <c:v>11.53</c:v>
                </c:pt>
                <c:pt idx="6">
                  <c:v>#N/A</c:v>
                </c:pt>
                <c:pt idx="7">
                  <c:v>12.02</c:v>
                </c:pt>
                <c:pt idx="8">
                  <c:v>#N/A</c:v>
                </c:pt>
                <c:pt idx="9">
                  <c:v>13.67</c:v>
                </c:pt>
              </c:numCache>
            </c:numRef>
          </c:val>
          <c:extLst>
            <c:ext xmlns:c16="http://schemas.microsoft.com/office/drawing/2014/chart" uri="{C3380CC4-5D6E-409C-BE32-E72D297353CC}">
              <c16:uniqueId val="{00000008-C780-49FC-B1DA-64FAC3291E24}"/>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30.28</c:v>
                </c:pt>
                <c:pt idx="2">
                  <c:v>#N/A</c:v>
                </c:pt>
                <c:pt idx="3">
                  <c:v>31.11</c:v>
                </c:pt>
                <c:pt idx="4">
                  <c:v>#N/A</c:v>
                </c:pt>
                <c:pt idx="5">
                  <c:v>33.619999999999997</c:v>
                </c:pt>
                <c:pt idx="6">
                  <c:v>#N/A</c:v>
                </c:pt>
                <c:pt idx="7">
                  <c:v>37.159999999999997</c:v>
                </c:pt>
                <c:pt idx="8">
                  <c:v>#N/A</c:v>
                </c:pt>
                <c:pt idx="9">
                  <c:v>37.43</c:v>
                </c:pt>
              </c:numCache>
            </c:numRef>
          </c:val>
          <c:extLst>
            <c:ext xmlns:c16="http://schemas.microsoft.com/office/drawing/2014/chart" uri="{C3380CC4-5D6E-409C-BE32-E72D297353CC}">
              <c16:uniqueId val="{00000009-C780-49FC-B1DA-64FAC3291E2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3229</c:v>
                </c:pt>
                <c:pt idx="5">
                  <c:v>3116</c:v>
                </c:pt>
                <c:pt idx="8">
                  <c:v>3154</c:v>
                </c:pt>
                <c:pt idx="11">
                  <c:v>3177</c:v>
                </c:pt>
                <c:pt idx="14">
                  <c:v>3177</c:v>
                </c:pt>
              </c:numCache>
            </c:numRef>
          </c:val>
          <c:extLst>
            <c:ext xmlns:c16="http://schemas.microsoft.com/office/drawing/2014/chart" uri="{C3380CC4-5D6E-409C-BE32-E72D297353CC}">
              <c16:uniqueId val="{00000000-8185-4ADC-B8D9-63D292D066F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185-4ADC-B8D9-63D292D066F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93</c:v>
                </c:pt>
                <c:pt idx="12">
                  <c:v>3</c:v>
                </c:pt>
              </c:numCache>
            </c:numRef>
          </c:val>
          <c:extLst>
            <c:ext xmlns:c16="http://schemas.microsoft.com/office/drawing/2014/chart" uri="{C3380CC4-5D6E-409C-BE32-E72D297353CC}">
              <c16:uniqueId val="{00000002-8185-4ADC-B8D9-63D292D066F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68</c:v>
                </c:pt>
                <c:pt idx="3">
                  <c:v>73</c:v>
                </c:pt>
                <c:pt idx="6">
                  <c:v>79</c:v>
                </c:pt>
                <c:pt idx="9">
                  <c:v>66</c:v>
                </c:pt>
                <c:pt idx="12">
                  <c:v>55</c:v>
                </c:pt>
              </c:numCache>
            </c:numRef>
          </c:val>
          <c:extLst>
            <c:ext xmlns:c16="http://schemas.microsoft.com/office/drawing/2014/chart" uri="{C3380CC4-5D6E-409C-BE32-E72D297353CC}">
              <c16:uniqueId val="{00000003-8185-4ADC-B8D9-63D292D066F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1058</c:v>
                </c:pt>
                <c:pt idx="3">
                  <c:v>805</c:v>
                </c:pt>
                <c:pt idx="6">
                  <c:v>767</c:v>
                </c:pt>
                <c:pt idx="9">
                  <c:v>741</c:v>
                </c:pt>
                <c:pt idx="12">
                  <c:v>692</c:v>
                </c:pt>
              </c:numCache>
            </c:numRef>
          </c:val>
          <c:extLst>
            <c:ext xmlns:c16="http://schemas.microsoft.com/office/drawing/2014/chart" uri="{C3380CC4-5D6E-409C-BE32-E72D297353CC}">
              <c16:uniqueId val="{00000004-8185-4ADC-B8D9-63D292D066F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185-4ADC-B8D9-63D292D066F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185-4ADC-B8D9-63D292D066F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2439</c:v>
                </c:pt>
                <c:pt idx="3">
                  <c:v>2473</c:v>
                </c:pt>
                <c:pt idx="6">
                  <c:v>2444</c:v>
                </c:pt>
                <c:pt idx="9">
                  <c:v>2461</c:v>
                </c:pt>
                <c:pt idx="12">
                  <c:v>2466</c:v>
                </c:pt>
              </c:numCache>
            </c:numRef>
          </c:val>
          <c:extLst>
            <c:ext xmlns:c16="http://schemas.microsoft.com/office/drawing/2014/chart" uri="{C3380CC4-5D6E-409C-BE32-E72D297353CC}">
              <c16:uniqueId val="{00000007-8185-4ADC-B8D9-63D292D066F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336</c:v>
                </c:pt>
                <c:pt idx="2">
                  <c:v>#N/A</c:v>
                </c:pt>
                <c:pt idx="3">
                  <c:v>#N/A</c:v>
                </c:pt>
                <c:pt idx="4">
                  <c:v>235</c:v>
                </c:pt>
                <c:pt idx="5">
                  <c:v>#N/A</c:v>
                </c:pt>
                <c:pt idx="6">
                  <c:v>#N/A</c:v>
                </c:pt>
                <c:pt idx="7">
                  <c:v>136</c:v>
                </c:pt>
                <c:pt idx="8">
                  <c:v>#N/A</c:v>
                </c:pt>
                <c:pt idx="9">
                  <c:v>#N/A</c:v>
                </c:pt>
                <c:pt idx="10">
                  <c:v>184</c:v>
                </c:pt>
                <c:pt idx="11">
                  <c:v>#N/A</c:v>
                </c:pt>
                <c:pt idx="12">
                  <c:v>#N/A</c:v>
                </c:pt>
                <c:pt idx="13">
                  <c:v>39</c:v>
                </c:pt>
                <c:pt idx="14">
                  <c:v>#N/A</c:v>
                </c:pt>
              </c:numCache>
            </c:numRef>
          </c:val>
          <c:smooth val="0"/>
          <c:extLst>
            <c:ext xmlns:c16="http://schemas.microsoft.com/office/drawing/2014/chart" uri="{C3380CC4-5D6E-409C-BE32-E72D297353CC}">
              <c16:uniqueId val="{00000008-8185-4ADC-B8D9-63D292D066F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37056</c:v>
                </c:pt>
                <c:pt idx="5">
                  <c:v>35908</c:v>
                </c:pt>
                <c:pt idx="8">
                  <c:v>35117</c:v>
                </c:pt>
                <c:pt idx="11">
                  <c:v>33725</c:v>
                </c:pt>
                <c:pt idx="14">
                  <c:v>31709</c:v>
                </c:pt>
              </c:numCache>
            </c:numRef>
          </c:val>
          <c:extLst>
            <c:ext xmlns:c16="http://schemas.microsoft.com/office/drawing/2014/chart" uri="{C3380CC4-5D6E-409C-BE32-E72D297353CC}">
              <c16:uniqueId val="{00000000-1998-470B-99FB-7F255642967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4098</c:v>
                </c:pt>
                <c:pt idx="5">
                  <c:v>3125</c:v>
                </c:pt>
                <c:pt idx="8">
                  <c:v>2723</c:v>
                </c:pt>
                <c:pt idx="11">
                  <c:v>2428</c:v>
                </c:pt>
                <c:pt idx="14">
                  <c:v>2187</c:v>
                </c:pt>
              </c:numCache>
            </c:numRef>
          </c:val>
          <c:extLst>
            <c:ext xmlns:c16="http://schemas.microsoft.com/office/drawing/2014/chart" uri="{C3380CC4-5D6E-409C-BE32-E72D297353CC}">
              <c16:uniqueId val="{00000001-1998-470B-99FB-7F255642967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17290</c:v>
                </c:pt>
                <c:pt idx="5">
                  <c:v>19563</c:v>
                </c:pt>
                <c:pt idx="8">
                  <c:v>21133</c:v>
                </c:pt>
                <c:pt idx="11">
                  <c:v>25290</c:v>
                </c:pt>
                <c:pt idx="14">
                  <c:v>28219</c:v>
                </c:pt>
              </c:numCache>
            </c:numRef>
          </c:val>
          <c:extLst>
            <c:ext xmlns:c16="http://schemas.microsoft.com/office/drawing/2014/chart" uri="{C3380CC4-5D6E-409C-BE32-E72D297353CC}">
              <c16:uniqueId val="{00000002-1998-470B-99FB-7F255642967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998-470B-99FB-7F255642967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998-470B-99FB-7F255642967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98-470B-99FB-7F255642967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3789</c:v>
                </c:pt>
                <c:pt idx="3">
                  <c:v>3737</c:v>
                </c:pt>
                <c:pt idx="6">
                  <c:v>3729</c:v>
                </c:pt>
                <c:pt idx="9">
                  <c:v>3722</c:v>
                </c:pt>
                <c:pt idx="12">
                  <c:v>3575</c:v>
                </c:pt>
              </c:numCache>
            </c:numRef>
          </c:val>
          <c:extLst>
            <c:ext xmlns:c16="http://schemas.microsoft.com/office/drawing/2014/chart" uri="{C3380CC4-5D6E-409C-BE32-E72D297353CC}">
              <c16:uniqueId val="{00000006-1998-470B-99FB-7F255642967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525</c:v>
                </c:pt>
                <c:pt idx="3">
                  <c:v>468</c:v>
                </c:pt>
                <c:pt idx="6">
                  <c:v>416</c:v>
                </c:pt>
                <c:pt idx="9">
                  <c:v>385</c:v>
                </c:pt>
                <c:pt idx="12">
                  <c:v>331</c:v>
                </c:pt>
              </c:numCache>
            </c:numRef>
          </c:val>
          <c:extLst>
            <c:ext xmlns:c16="http://schemas.microsoft.com/office/drawing/2014/chart" uri="{C3380CC4-5D6E-409C-BE32-E72D297353CC}">
              <c16:uniqueId val="{00000007-1998-470B-99FB-7F255642967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13205</c:v>
                </c:pt>
                <c:pt idx="3">
                  <c:v>10202</c:v>
                </c:pt>
                <c:pt idx="6">
                  <c:v>8913</c:v>
                </c:pt>
                <c:pt idx="9">
                  <c:v>7336</c:v>
                </c:pt>
                <c:pt idx="12">
                  <c:v>6230</c:v>
                </c:pt>
              </c:numCache>
            </c:numRef>
          </c:val>
          <c:extLst>
            <c:ext xmlns:c16="http://schemas.microsoft.com/office/drawing/2014/chart" uri="{C3380CC4-5D6E-409C-BE32-E72D297353CC}">
              <c16:uniqueId val="{00000008-1998-470B-99FB-7F255642967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93</c:v>
                </c:pt>
                <c:pt idx="9">
                  <c:v>3</c:v>
                </c:pt>
                <c:pt idx="12">
                  <c:v>44</c:v>
                </c:pt>
              </c:numCache>
            </c:numRef>
          </c:val>
          <c:extLst>
            <c:ext xmlns:c16="http://schemas.microsoft.com/office/drawing/2014/chart" uri="{C3380CC4-5D6E-409C-BE32-E72D297353CC}">
              <c16:uniqueId val="{00000009-1998-470B-99FB-7F255642967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28230</c:v>
                </c:pt>
                <c:pt idx="3">
                  <c:v>26833</c:v>
                </c:pt>
                <c:pt idx="6">
                  <c:v>26075</c:v>
                </c:pt>
                <c:pt idx="9">
                  <c:v>25162</c:v>
                </c:pt>
                <c:pt idx="12">
                  <c:v>22976</c:v>
                </c:pt>
              </c:numCache>
            </c:numRef>
          </c:val>
          <c:extLst>
            <c:ext xmlns:c16="http://schemas.microsoft.com/office/drawing/2014/chart" uri="{C3380CC4-5D6E-409C-BE32-E72D297353CC}">
              <c16:uniqueId val="{0000000A-1998-470B-99FB-7F255642967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998-470B-99FB-7F255642967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4050</c:v>
                </c:pt>
                <c:pt idx="1">
                  <c:v>5062</c:v>
                </c:pt>
                <c:pt idx="2">
                  <c:v>5319</c:v>
                </c:pt>
              </c:numCache>
            </c:numRef>
          </c:val>
          <c:extLst>
            <c:ext xmlns:c16="http://schemas.microsoft.com/office/drawing/2014/chart" uri="{C3380CC4-5D6E-409C-BE32-E72D297353CC}">
              <c16:uniqueId val="{00000000-DBEB-41EA-868E-399894426A2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3039</c:v>
                </c:pt>
                <c:pt idx="1">
                  <c:v>3242</c:v>
                </c:pt>
                <c:pt idx="2">
                  <c:v>3544</c:v>
                </c:pt>
              </c:numCache>
            </c:numRef>
          </c:val>
          <c:extLst>
            <c:ext xmlns:c16="http://schemas.microsoft.com/office/drawing/2014/chart" uri="{C3380CC4-5D6E-409C-BE32-E72D297353CC}">
              <c16:uniqueId val="{00000001-DBEB-41EA-868E-399894426A2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11919</c:v>
                </c:pt>
                <c:pt idx="1">
                  <c:v>14757</c:v>
                </c:pt>
                <c:pt idx="2">
                  <c:v>17069</c:v>
                </c:pt>
              </c:numCache>
            </c:numRef>
          </c:val>
          <c:extLst>
            <c:ext xmlns:c16="http://schemas.microsoft.com/office/drawing/2014/chart" uri="{C3380CC4-5D6E-409C-BE32-E72D297353CC}">
              <c16:uniqueId val="{00000002-DBEB-41EA-868E-399894426A2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{9601168D-341A-42E0-AF01-6280C26322DF}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3985-4E2C-8393-F3249BF946E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{A8E59847-8278-42B0-9019-104DEA6BCFE4}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85-4E2C-8393-F3249BF946E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{6F1A9948-ACE7-4090-8261-92C7FBBCD3D0}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85-4E2C-8393-F3249BF946E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{FED98A40-4C02-4377-A12C-8F6055423671}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85-4E2C-8393-F3249BF946E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{D6664CC9-752C-4CA3-8054-C55AD25D1188}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85-4E2C-8393-F3249BF946EB}"/>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{E8703450-7C7A-4758-AEB6-DC814CEA0E7F}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3985-4E2C-8393-F3249BF946EB}"/>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{6FF3F944-254D-408A-9ADC-A32BA37FF676}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3985-4E2C-8393-F3249BF946E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{72200074-36DD-4B98-B742-6C2FCF0B035D}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3985-4E2C-8393-F3249BF946E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{22789526-D19A-4386-A81D-9D1CD2935FDA}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3985-4E2C-8393-F3249BF946E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54.6</c:v>
                </c:pt>
                <c:pt idx="8">
                  <c:v>56.2</c:v>
                </c:pt>
                <c:pt idx="16">
                  <c:v>57.9</c:v>
                </c:pt>
                <c:pt idx="24">
                  <c:v>59.1</c:v>
                </c:pt>
                <c:pt idx="32">
                  <c:v>60.9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985-4E2C-8393-F3249BF946E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{9C6C7BE2-6425-4D00-94F7-B6E405862FC1}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3985-4E2C-8393-F3249BF946E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{3353114E-5787-47FB-B1FF-D86DB0DCDE3E}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85-4E2C-8393-F3249BF946E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{D4236AF0-E93D-40F4-83CE-1999267BB99B}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85-4E2C-8393-F3249BF946E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{15EEDAB2-BCF1-4655-BFA3-27C2C26C061C}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85-4E2C-8393-F3249BF946E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{8BF80763-6741-40A7-9461-66A01B7792D2}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85-4E2C-8393-F3249BF946EB}"/>
                </c:ext>
              </c:extLst>
            </c:dLbl>
            <c:dLbl>
              <c:idx val="8"/>
              <c:layout>
                <c:manualLayout>
                  <c:x val="-2.7070447203257766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{1B0B80F8-1F0D-4084-9151-91BCD1EE3DD2}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3985-4E2C-8393-F3249BF946EB}"/>
                </c:ext>
              </c:extLst>
            </c:dLbl>
            <c:dLbl>
              <c:idx val="16"/>
              <c:layout>
                <c:manualLayout>
                  <c:x val="-3.6961054097210483E-2"/>
                  <c:y val="-6.4739042105865174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{82746056-7414-4047-BBB0-E5E7D8F9702D}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3985-4E2C-8393-F3249BF946E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{24F9028B-C1D0-4383-88A9-863B7A3D079A}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3985-4E2C-8393-F3249BF946E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{E782AA73-197C-46A6-A957-CD56B4FB3AF3}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3985-4E2C-8393-F3249BF946E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61</c:v>
                </c:pt>
                <c:pt idx="24">
                  <c:v>62.1</c:v>
                </c:pt>
                <c:pt idx="32">
                  <c:v>63.1</c:v>
                </c:pt>
              </c:numCache>
            </c:numRef>
          </c:xVal>
          <c:yVal>
            <c:numRef>
              <c:f>公会計指標分析・財政指標組合せ分析表!$BP$55:$DC$55</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3985-4E2C-8393-F3249BF946EB}"/>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{0F2AA2F0-E01F-4260-A799-915490D4D5BF}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7270-4F68-A844-5ACCC031362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{765C66C5-3B82-4448-96DD-99522CADB98C}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270-4F68-A844-5ACCC031362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{7F814E2C-FBAF-4575-9A60-E1ED6AC83C0B}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270-4F68-A844-5ACCC031362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{73D2F673-4083-4D09-9DED-B70BDD81E141}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270-4F68-A844-5ACCC031362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{78645950-C0B3-48B3-82F3-ECE0F4E75EB6}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270-4F68-A844-5ACCC0313625}"/>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{CEEC3F2E-2539-45C4-84FB-69743607EBDB}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7270-4F68-A844-5ACCC031362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{E6E36E82-CEDC-49A5-8AE6-635E86F9198F}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7270-4F68-A844-5ACCC031362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{FB2CEA6C-1D55-44AE-B030-1F1FE0004979}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7270-4F68-A844-5ACCC031362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{6E9734B5-6DC3-43DD-98CB-0E3247603473}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7270-4F68-A844-5ACCC031362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3.1</c:v>
                </c:pt>
                <c:pt idx="8">
                  <c:v>2.2999999999999998</c:v>
                </c:pt>
                <c:pt idx="16">
                  <c:v>1.5</c:v>
                </c:pt>
                <c:pt idx="24">
                  <c:v>1.1000000000000001</c:v>
                </c:pt>
                <c:pt idx="32">
                  <c:v>0.7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270-4F68-A844-5ACCC031362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{892A7885-AAEB-4FF8-A615-5B09D0B7DD45}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7270-4F68-A844-5ACCC031362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{F7849EAB-BC2A-4081-B1F9-DD0ECFE42586}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270-4F68-A844-5ACCC031362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{8B789E48-DADB-45F7-9171-9F3E12BE89B3}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270-4F68-A844-5ACCC031362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{188E46A7-34CA-4A87-9247-40080633B590}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270-4F68-A844-5ACCC031362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{3761AE6B-F0E1-4619-956B-114A37CCACDF}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270-4F68-A844-5ACCC0313625}"/>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{40F89429-FFE6-4A22-AC48-376358E4140D}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7270-4F68-A844-5ACCC0313625}"/>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{C60EBB32-B26F-4C7A-B215-015B0F05B72F}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7270-4F68-A844-5ACCC0313625}"/>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{5FBC8992-40DE-41ED-9ADD-81111CE00AEC}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7270-4F68-A844-5ACCC0313625}"/>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{84D5F149-26E4-485B-9061-349F2AE2FDC2}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7270-4F68-A844-5ACCC031362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6.6</c:v>
                </c:pt>
                <c:pt idx="32">
                  <c:v>6.6</c:v>
                </c:pt>
              </c:numCache>
            </c:numRef>
          </c:xVal>
          <c:yVal>
            <c:numRef>
              <c:f>公会計指標分析・財政指標組合せ分析表!$BP$77:$DC$77</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7270-4F68-A844-5ACCC0313625}"/>
            </c:ext>
          </c:extLst>
        </c:ser>
        <c:dLbls>
          <c:showLegendKey val="0"/>
          <c:showVal val="1"/>
          <c:showCatName val="0"/>
          <c:showSerName val="0"/>
          <c:showPercent val="0"/>
          <c:showBubbleSize val="0"/>
        </c:dLbls>
        <c:axId val="84219776"/>
        <c:axId val="84234240"/>
      </c:scatterChart>
      <c:valAx>
        <c:axId val="84219776"/>
        <c:scaling>
          <c:orientation val="maxMin"/>
          <c:max val="7"/>
          <c:min val="6.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これまでの市債の新規発行抑制や繰上償還により、実質公債費比率は低位で推移し、健全な状況です。</a:t>
          </a:r>
        </a:p>
        <a:p>
          <a:r>
            <a:rPr kumimoji="1" lang="ja-JP" altLang="en-US" sz="1050">
              <a:latin typeface="ＭＳ ゴシック" pitchFamily="49" charset="-128"/>
              <a:ea typeface="ＭＳ ゴシック" pitchFamily="49" charset="-128"/>
            </a:rPr>
            <a:t>＜主な増減要因＞</a:t>
          </a:r>
        </a:p>
        <a:p>
          <a:r>
            <a:rPr kumimoji="1" lang="ja-JP" altLang="en-US" sz="1050">
              <a:latin typeface="ＭＳ ゴシック" pitchFamily="49" charset="-128"/>
              <a:ea typeface="ＭＳ ゴシック" pitchFamily="49" charset="-128"/>
            </a:rPr>
            <a:t>　一般会計については分母である標準財政規模が</a:t>
          </a:r>
          <a:r>
            <a:rPr kumimoji="1" lang="en-US" altLang="ja-JP" sz="1050">
              <a:latin typeface="ＭＳ ゴシック" pitchFamily="49" charset="-128"/>
              <a:ea typeface="ＭＳ ゴシック" pitchFamily="49" charset="-128"/>
            </a:rPr>
            <a:t>330,641</a:t>
          </a:r>
          <a:r>
            <a:rPr kumimoji="1" lang="ja-JP" altLang="en-US" sz="1050">
              <a:latin typeface="ＭＳ ゴシック" pitchFamily="49" charset="-128"/>
              <a:ea typeface="ＭＳ ゴシック" pitchFamily="49" charset="-128"/>
            </a:rPr>
            <a:t>千円減少したものの、分子である公債費に準ずる債務負担行為で大中地区土地改良事業が減少したこと等により、単年度比率で前年度</a:t>
          </a:r>
          <a:r>
            <a:rPr kumimoji="1" lang="en-US" altLang="ja-JP" sz="1050">
              <a:latin typeface="ＭＳ ゴシック" pitchFamily="49" charset="-128"/>
              <a:ea typeface="ＭＳ ゴシック" pitchFamily="49" charset="-128"/>
            </a:rPr>
            <a:t>0,9</a:t>
          </a:r>
          <a:r>
            <a:rPr kumimoji="1" lang="ja-JP" altLang="en-US" sz="1050">
              <a:latin typeface="ＭＳ ゴシック" pitchFamily="49" charset="-128"/>
              <a:ea typeface="ＭＳ ゴシック" pitchFamily="49" charset="-128"/>
            </a:rPr>
            <a:t>％減の</a:t>
          </a:r>
          <a:r>
            <a:rPr kumimoji="1" lang="en-US" altLang="ja-JP" sz="1050">
              <a:latin typeface="ＭＳ ゴシック" pitchFamily="49" charset="-128"/>
              <a:ea typeface="ＭＳ ゴシック" pitchFamily="49" charset="-128"/>
            </a:rPr>
            <a:t>0,2</a:t>
          </a:r>
          <a:r>
            <a:rPr kumimoji="1" lang="ja-JP" altLang="en-US" sz="1050">
              <a:latin typeface="ＭＳ ゴシック" pitchFamily="49" charset="-128"/>
              <a:ea typeface="ＭＳ ゴシック" pitchFamily="49" charset="-128"/>
            </a:rPr>
            <a:t>％となりました。</a:t>
          </a:r>
          <a:r>
            <a:rPr kumimoji="1" lang="en-US" altLang="ja-JP" sz="1050">
              <a:latin typeface="ＭＳ ゴシック" pitchFamily="49" charset="-128"/>
              <a:ea typeface="ＭＳ ゴシック" pitchFamily="49" charset="-128"/>
            </a:rPr>
            <a:t>3</a:t>
          </a:r>
          <a:r>
            <a:rPr kumimoji="1" lang="ja-JP" altLang="en-US" sz="1050">
              <a:latin typeface="ＭＳ ゴシック" pitchFamily="49" charset="-128"/>
              <a:ea typeface="ＭＳ ゴシック" pitchFamily="49" charset="-128"/>
            </a:rPr>
            <a:t>か年平均としては、公営企業への元利償還金に対する繰出が年々減少し、交付税措置の有利な市債を活用していることから算入公債費等の額は年々増加しています。また、標準財政規模についても単年では昨年より減少したものの、令和元年度と比べると</a:t>
          </a:r>
          <a:r>
            <a:rPr kumimoji="1" lang="en-US" altLang="ja-JP" sz="1050">
              <a:latin typeface="ＭＳ ゴシック" pitchFamily="49" charset="-128"/>
              <a:ea typeface="ＭＳ ゴシック" pitchFamily="49" charset="-128"/>
            </a:rPr>
            <a:t>1,107,149</a:t>
          </a:r>
          <a:r>
            <a:rPr kumimoji="1" lang="ja-JP" altLang="en-US" sz="1050">
              <a:latin typeface="ＭＳ ゴシック" pitchFamily="49" charset="-128"/>
              <a:ea typeface="ＭＳ ゴシック" pitchFamily="49" charset="-128"/>
            </a:rPr>
            <a:t>千円の増加と大きく上昇していることから、実質公債費率の良化に繋がっています。</a:t>
          </a:r>
        </a:p>
        <a:p>
          <a:r>
            <a:rPr kumimoji="1" lang="ja-JP" altLang="en-US" sz="1050">
              <a:latin typeface="ＭＳ ゴシック" pitchFamily="49" charset="-128"/>
              <a:ea typeface="ＭＳ ゴシック" pitchFamily="49" charset="-128"/>
            </a:rPr>
            <a:t>＜今後の見通し・課題・改善方策＞</a:t>
          </a:r>
        </a:p>
        <a:p>
          <a:r>
            <a:rPr kumimoji="1" lang="ja-JP" altLang="en-US" sz="1050">
              <a:latin typeface="ＭＳ ゴシック" pitchFamily="49" charset="-128"/>
              <a:ea typeface="ＭＳ ゴシック" pitchFamily="49" charset="-128"/>
            </a:rPr>
            <a:t>　地方交付税措置のない市債の発行見送りや繰上償還の実施などにより公債費の抑制に努めるとともに、あらゆる面から合理的かつ経済的な事業実施に取り組みます。</a:t>
          </a:r>
        </a:p>
        <a:p>
          <a:endParaRPr kumimoji="1" lang="ja-JP" altLang="en-US" sz="11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充当可能財源等が将来負担額を上回っており、将来負担率は引き続き算定されませんでした。特に悪化を示す状況もなく健全な状態といえます。</a:t>
          </a:r>
        </a:p>
        <a:p>
          <a:endParaRPr kumimoji="1" lang="ja-JP" altLang="en-US"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＜主な増減要因＞</a:t>
          </a:r>
        </a:p>
        <a:p>
          <a:r>
            <a:rPr kumimoji="1" lang="ja-JP" altLang="en-US" sz="1050">
              <a:latin typeface="ＭＳ ゴシック" pitchFamily="49" charset="-128"/>
              <a:ea typeface="ＭＳ ゴシック" pitchFamily="49" charset="-128"/>
            </a:rPr>
            <a:t>　将来負担額のうち、地方債現在高は、繰上償還の増により償還額が増加し、臨時財政対策債発行可能額の大幅な減により新規発行債は減となったため、約</a:t>
          </a:r>
          <a:r>
            <a:rPr kumimoji="1" lang="en-US" altLang="ja-JP" sz="1050">
              <a:latin typeface="ＭＳ ゴシック" pitchFamily="49" charset="-128"/>
              <a:ea typeface="ＭＳ ゴシック" pitchFamily="49" charset="-128"/>
            </a:rPr>
            <a:t>21.8</a:t>
          </a:r>
          <a:r>
            <a:rPr kumimoji="1" lang="ja-JP" altLang="en-US" sz="1050">
              <a:latin typeface="ＭＳ ゴシック" pitchFamily="49" charset="-128"/>
              <a:ea typeface="ＭＳ ゴシック" pitchFamily="49" charset="-128"/>
            </a:rPr>
            <a:t>億円減少しました。また、企業会計等繰入見込額については、企業債残高の減少等により、約</a:t>
          </a:r>
          <a:r>
            <a:rPr kumimoji="1" lang="en-US" altLang="ja-JP" sz="1050">
              <a:latin typeface="ＭＳ ゴシック" pitchFamily="49" charset="-128"/>
              <a:ea typeface="ＭＳ ゴシック" pitchFamily="49" charset="-128"/>
            </a:rPr>
            <a:t>11.1</a:t>
          </a:r>
          <a:r>
            <a:rPr kumimoji="1" lang="ja-JP" altLang="en-US" sz="1050">
              <a:latin typeface="ＭＳ ゴシック" pitchFamily="49" charset="-128"/>
              <a:ea typeface="ＭＳ ゴシック" pitchFamily="49" charset="-128"/>
            </a:rPr>
            <a:t>億円減少しました。その他、退職手当負担金については、長期勤続年数対象者の減により約</a:t>
          </a:r>
          <a:r>
            <a:rPr kumimoji="1" lang="en-US" altLang="ja-JP" sz="1050">
              <a:latin typeface="ＭＳ ゴシック" pitchFamily="49" charset="-128"/>
              <a:ea typeface="ＭＳ ゴシック" pitchFamily="49" charset="-128"/>
            </a:rPr>
            <a:t>1.5</a:t>
          </a:r>
          <a:r>
            <a:rPr kumimoji="1" lang="ja-JP" altLang="en-US" sz="1050">
              <a:latin typeface="ＭＳ ゴシック" pitchFamily="49" charset="-128"/>
              <a:ea typeface="ＭＳ ゴシック" pitchFamily="49" charset="-128"/>
            </a:rPr>
            <a:t>億円の減少となりました。</a:t>
          </a:r>
        </a:p>
        <a:p>
          <a:r>
            <a:rPr kumimoji="1" lang="ja-JP" altLang="en-US" sz="1050">
              <a:latin typeface="ＭＳ ゴシック" pitchFamily="49" charset="-128"/>
              <a:ea typeface="ＭＳ ゴシック" pitchFamily="49" charset="-128"/>
            </a:rPr>
            <a:t>　充当可能財源等のうち充当可能基金は、ふるさと応援基金や子ども・子育て支援基金等の増により約</a:t>
          </a:r>
          <a:r>
            <a:rPr kumimoji="1" lang="en-US" altLang="ja-JP" sz="1050">
              <a:latin typeface="ＭＳ ゴシック" pitchFamily="49" charset="-128"/>
              <a:ea typeface="ＭＳ ゴシック" pitchFamily="49" charset="-128"/>
            </a:rPr>
            <a:t>29.3</a:t>
          </a:r>
          <a:r>
            <a:rPr kumimoji="1" lang="ja-JP" altLang="en-US" sz="1050">
              <a:latin typeface="ＭＳ ゴシック" pitchFamily="49" charset="-128"/>
              <a:ea typeface="ＭＳ ゴシック" pitchFamily="49" charset="-128"/>
            </a:rPr>
            <a:t>億円増加しました。一方で充当可能特定歳入及び基準財政需要額算入見込額については、約</a:t>
          </a:r>
          <a:r>
            <a:rPr kumimoji="1" lang="en-US" altLang="ja-JP" sz="1050">
              <a:latin typeface="ＭＳ ゴシック" pitchFamily="49" charset="-128"/>
              <a:ea typeface="ＭＳ ゴシック" pitchFamily="49" charset="-128"/>
            </a:rPr>
            <a:t>22.6</a:t>
          </a:r>
          <a:r>
            <a:rPr kumimoji="1" lang="ja-JP" altLang="en-US" sz="1050">
              <a:latin typeface="ＭＳ ゴシック" pitchFamily="49" charset="-128"/>
              <a:ea typeface="ＭＳ ゴシック" pitchFamily="49" charset="-128"/>
            </a:rPr>
            <a:t>億円の減少となり、全体で約</a:t>
          </a:r>
          <a:r>
            <a:rPr kumimoji="1" lang="en-US" altLang="ja-JP" sz="1050">
              <a:latin typeface="ＭＳ ゴシック" pitchFamily="49" charset="-128"/>
              <a:ea typeface="ＭＳ ゴシック" pitchFamily="49" charset="-128"/>
            </a:rPr>
            <a:t>6.7</a:t>
          </a:r>
          <a:r>
            <a:rPr kumimoji="1" lang="ja-JP" altLang="en-US" sz="1050">
              <a:latin typeface="ＭＳ ゴシック" pitchFamily="49" charset="-128"/>
              <a:ea typeface="ＭＳ ゴシック" pitchFamily="49" charset="-128"/>
            </a:rPr>
            <a:t>億円の増加となりました。</a:t>
          </a:r>
        </a:p>
        <a:p>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＜今後の見通し・課題・改善方策＞</a:t>
          </a:r>
        </a:p>
        <a:p>
          <a:r>
            <a:rPr kumimoji="1" lang="ja-JP" altLang="en-US" sz="1050">
              <a:latin typeface="ＭＳ ゴシック" pitchFamily="49" charset="-128"/>
              <a:ea typeface="ＭＳ ゴシック" pitchFamily="49" charset="-128"/>
            </a:rPr>
            <a:t>　今後も大型施設整備事業の需要があり地方債の発行が予想されるため、地方交付税措置割合の低い地方債の発行見送りや、繰上償還の実施等により地方債現在高の抑制を図るとともに、より一層の行政改革により収支改善に取り組み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ふるさと応援寄付金の好調や補正予算編成過程での歳入上振の活用により約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億円の現在高となりました。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財政調整基金については、災害等の有事の際の備えとして、また、市民ニーズに沿った臨時的な政策課題に対応するため、残高を維持します。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減債基金については、大型施設整備事業が控え、今後償還額が増加するため、公債費の償還や繰上償還に充当していきます。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目的用途に見合う事業に積極的に取り崩しを行うこととし、特に、公共施設等整備基金については、今後の市庁舎整備への財源として積み立てつつ、他の財源とバランスを図りながら必要な施設整備に活用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基金については、基金現在高比率を基準指標とし、その比率の水準については中期財政計画に定められた標準財政規模の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ふるさと応援基金：本市を応援しようとする個人、法人及び団体等からの寄付金を財源とし、まちづくり事業や地域活力社会の形成等に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資することを目的とします。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公共施設等整備基金：義務教育施設、公益施設、清掃施設その他公共施設の整備に資することを目的とします。</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子ども・子育て支援基金：子ども・子育て支援の推進に資することを目的とします。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ふるさと応援基金は、ふるさと応援寄付金が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億円となったが、子ども医療費助成および給食費多子世帯減免へ向こう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年間の財源担保として、子ども・子育て支援基金への積替え等で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公共施設等整備基金は、普通財産売払収入の積立、前年度事業用資産減価償却費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％分の積立、庁舎見直し一般財源増加分の積立、補正予算編成過程での歳入上振分等により約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子ども・子育て支援基金は、子ども医療費助成および給食費多子世帯減免の向こう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年間の事業費として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億円をふるさと応援基金から積替え、子ども医療費助成および給食費多子世帯減免に充当するため約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今後、市庁舎整備事業を控えていることや、老朽化した既存施設の更新が見込まれるため、これらの財源として活用していきます。また、ふるさと応援寄付金による収入について、目的用途に見合う事業に積極的に活用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前年度からの純繰越金の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億円を積立て、減債基金への積替として取崩し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億円を行ったことから基金残高は対前年度比約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％以上を目標とします。うち、財政調整基金と減債基金の合計については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今後の施設整備の公債費償還に備え、財政調整基金から積替として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億円を積立て、取り崩しを行わなかったことから基金残高は対前年度比約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大型施設整備事業が控え、特に、市庁舎整備に伴う市債の償還が見込まれるため、増加する公債費の償還や繰上償還に充当します。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a:latin typeface="ＭＳ Ｐゴシック" panose="020B0600070205080204" pitchFamily="50" charset="-128"/>
              <a:ea typeface="ＭＳ Ｐゴシック" panose="020B0600070205080204" pitchFamily="50" charset="-128"/>
            </a:rPr>
            <a:t>　類似団体より良好な数値となっています。</a:t>
          </a:r>
          <a:endParaRPr lang="en-US" altLang="ja-JP">
            <a:latin typeface="ＭＳ Ｐゴシック" panose="020B0600070205080204" pitchFamily="50" charset="-128"/>
            <a:ea typeface="ＭＳ Ｐゴシック" panose="020B0600070205080204" pitchFamily="50" charset="-128"/>
          </a:endParaRPr>
        </a:p>
        <a:p>
          <a:r>
            <a:rPr lang="ja-JP" altLang="en-US">
              <a:latin typeface="ＭＳ Ｐゴシック" panose="020B0600070205080204" pitchFamily="50" charset="-128"/>
              <a:ea typeface="ＭＳ Ｐゴシック" panose="020B0600070205080204" pitchFamily="50" charset="-128"/>
            </a:rPr>
            <a:t>　令和４年度は第７９回国民スポーツ大会に向けたあづちマリエート の改修や健康ふれあい公園のスケートパーク整備を実施した一方、 近年整備した環境エネルギーセンターや健康ふれあい公園施設など の大型施設の減価償却が進んだことにより、</a:t>
          </a:r>
          <a:r>
            <a:rPr lang="en-US" altLang="ja-JP">
              <a:latin typeface="ＭＳ Ｐゴシック" panose="020B0600070205080204" pitchFamily="50" charset="-128"/>
              <a:ea typeface="ＭＳ Ｐゴシック" panose="020B0600070205080204" pitchFamily="50" charset="-128"/>
            </a:rPr>
            <a:t>60.9</a:t>
          </a:r>
          <a:r>
            <a:rPr lang="ja-JP" altLang="en-US">
              <a:latin typeface="ＭＳ Ｐゴシック" panose="020B0600070205080204" pitchFamily="50" charset="-128"/>
              <a:ea typeface="ＭＳ Ｐゴシック" panose="020B0600070205080204" pitchFamily="50" charset="-128"/>
            </a:rPr>
            <a:t>％（対前年度 </a:t>
          </a:r>
          <a:r>
            <a:rPr lang="en-US" altLang="ja-JP">
              <a:latin typeface="ＭＳ Ｐゴシック" panose="020B0600070205080204" pitchFamily="50" charset="-128"/>
              <a:ea typeface="ＭＳ Ｐゴシック" panose="020B0600070205080204" pitchFamily="50" charset="-128"/>
            </a:rPr>
            <a:t>1.8</a:t>
          </a:r>
          <a:r>
            <a:rPr lang="ja-JP" altLang="en-US">
              <a:latin typeface="ＭＳ Ｐゴシック" panose="020B0600070205080204" pitchFamily="50" charset="-128"/>
              <a:ea typeface="ＭＳ Ｐゴシック" panose="020B0600070205080204" pitchFamily="50" charset="-128"/>
            </a:rPr>
            <a:t>％増）となりました。</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61383</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471160"/>
          <a:ext cx="1270" cy="119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65210</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666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61383</xdr:rowOff>
    </xdr:from>
    <xdr:to>
      <xdr:col>23</xdr:col>
      <xdr:colOff>174625</xdr:colOff>
      <xdr:row>34</xdr:row>
      <xdr:rowOff>61383</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66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156650</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0716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99060</xdr:rowOff>
    </xdr:from>
    <xdr:to>
      <xdr:col>11</xdr:col>
      <xdr:colOff>187325</xdr:colOff>
      <xdr:row>31</xdr:row>
      <xdr:rowOff>29210</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99060</xdr:rowOff>
    </xdr:from>
    <xdr:to>
      <xdr:col>23</xdr:col>
      <xdr:colOff>136525</xdr:colOff>
      <xdr:row>31</xdr:row>
      <xdr:rowOff>29210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601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121937</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86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34290</xdr:rowOff>
    </xdr:from>
    <xdr:to>
      <xdr:col>19</xdr:col>
      <xdr:colOff>187325</xdr:colOff>
      <xdr:row>30</xdr:row>
      <xdr:rowOff>135890</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85090</xdr:rowOff>
    </xdr:from>
    <xdr:to>
      <xdr:col>23</xdr:col>
      <xdr:colOff>85725</xdr:colOff>
      <xdr:row>30</xdr:row>
      <xdr:rowOff>149860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4051300" y="6000115"/>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162560</xdr:rowOff>
    </xdr:from>
    <xdr:to>
      <xdr:col>15</xdr:col>
      <xdr:colOff>187325</xdr:colOff>
      <xdr:row>30</xdr:row>
      <xdr:rowOff>92710</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590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41910</xdr:rowOff>
    </xdr:from>
    <xdr:to>
      <xdr:col>19</xdr:col>
      <xdr:colOff>136525</xdr:colOff>
      <xdr:row>30</xdr:row>
      <xdr:rowOff>85090</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5956935"/>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101388</xdr:rowOff>
    </xdr:from>
    <xdr:to>
      <xdr:col>11</xdr:col>
      <xdr:colOff>187325</xdr:colOff>
      <xdr:row>30</xdr:row>
      <xdr:rowOff>31538</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8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152188</xdr:rowOff>
    </xdr:from>
    <xdr:to>
      <xdr:col>15</xdr:col>
      <xdr:colOff>136525</xdr:colOff>
      <xdr:row>30</xdr:row>
      <xdr:rowOff>41910</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5895763"/>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43815</xdr:rowOff>
    </xdr:from>
    <xdr:to>
      <xdr:col>7</xdr:col>
      <xdr:colOff>187325</xdr:colOff>
      <xdr:row>29</xdr:row>
      <xdr:rowOff>145415</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94615</xdr:rowOff>
    </xdr:from>
    <xdr:to>
      <xdr:col>11</xdr:col>
      <xdr:colOff>136525</xdr:colOff>
      <xdr:row>29</xdr:row>
      <xdr:rowOff>152188</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583819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20337</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152417</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109237</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48065</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6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161942</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年度は、金田小学校非構造部材落下防止対策等の施設整備における借入を行いましたが、一方で繰上償還の実施等により、借入額を償還額が上回ったため地方債残高は減少しました。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加えて、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公営企業経費に要する地方債の償還の財源に充てた繰入金が減少したこと、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応援寄付金が増収となり基金に積み立てたこと等に伴い充当可能基金残高が増加したことにより実質債務が減少し、債務償還比率は前年度より良化し、全国平均、滋賀県平均より良好な結果となりま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121885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4793595" y="5312833"/>
          <a:ext cx="1269" cy="1238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125712</xdr:rowOff>
    </xdr:from>
    <xdr:ext cx="560923"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4846300" y="655508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121885</xdr:rowOff>
    </xdr:from>
    <xdr:to>
      <xdr:col>76</xdr:col>
      <xdr:colOff>111125</xdr:colOff>
      <xdr:row>33</xdr:row>
      <xdr:rowOff>121885</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4706600" y="655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134030</xdr:rowOff>
    </xdr:from>
    <xdr:ext cx="469744"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4846300" y="587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155603</xdr:rowOff>
    </xdr:from>
    <xdr:to>
      <xdr:col>76</xdr:col>
      <xdr:colOff>73025</xdr:colOff>
      <xdr:row>30</xdr:row>
      <xdr:rowOff>85753</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47447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109665</xdr:rowOff>
    </xdr:from>
    <xdr:to>
      <xdr:col>72</xdr:col>
      <xdr:colOff>123825</xdr:colOff>
      <xdr:row>30</xdr:row>
      <xdr:rowOff>39815</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4033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106257</xdr:rowOff>
    </xdr:from>
    <xdr:to>
      <xdr:col>68</xdr:col>
      <xdr:colOff>123825</xdr:colOff>
      <xdr:row>31</xdr:row>
      <xdr:rowOff>36407</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71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110695</xdr:rowOff>
    </xdr:from>
    <xdr:to>
      <xdr:col>64</xdr:col>
      <xdr:colOff>123825</xdr:colOff>
      <xdr:row>31</xdr:row>
      <xdr:rowOff>40845</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509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91743</xdr:rowOff>
    </xdr:from>
    <xdr:to>
      <xdr:col>60</xdr:col>
      <xdr:colOff>123825</xdr:colOff>
      <xdr:row>31</xdr:row>
      <xdr:rowOff>21893</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747500" y="600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93860</xdr:rowOff>
    </xdr:from>
    <xdr:to>
      <xdr:col>76</xdr:col>
      <xdr:colOff>73025</xdr:colOff>
      <xdr:row>27</xdr:row>
      <xdr:rowOff>24010</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4744700" y="532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8787</xdr:rowOff>
    </xdr:from>
    <xdr:ext cx="405111" cy="259045"/>
    <xdr:sp macro="" textlink="">
      <xdr:nvSpPr>
        <xdr:cNvPr id="154" name="債務償還比率該当値テキスト">
          <a:extLst>
            <a:ext uri="{FF2B5EF4-FFF2-40B4-BE49-F238E27FC236}">
              <a16:creationId xmlns:a16="http://schemas.microsoft.com/office/drawing/2014/main" id="{00000000-0008-0000-0D00-00009A000000}"/>
            </a:ext>
          </a:extLst>
        </xdr:cNvPr>
        <xdr:cNvSpPr txBox="1"/>
      </xdr:nvSpPr>
      <xdr:spPr>
        <a:xfrm>
          <a:off x="14846300" y="523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24123</xdr:rowOff>
    </xdr:from>
    <xdr:to>
      <xdr:col>72</xdr:col>
      <xdr:colOff>123825</xdr:colOff>
      <xdr:row>27</xdr:row>
      <xdr:rowOff>125723</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033500" y="54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144660</xdr:rowOff>
    </xdr:from>
    <xdr:to>
      <xdr:col>76</xdr:col>
      <xdr:colOff>22225</xdr:colOff>
      <xdr:row>27</xdr:row>
      <xdr:rowOff>74923</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flipV="1">
          <a:off x="14084300" y="5373885"/>
          <a:ext cx="711200" cy="10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78528</xdr:rowOff>
    </xdr:from>
    <xdr:to>
      <xdr:col>68</xdr:col>
      <xdr:colOff>123825</xdr:colOff>
      <xdr:row>29</xdr:row>
      <xdr:rowOff>8678</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3271500" y="565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74923</xdr:rowOff>
    </xdr:from>
    <xdr:to>
      <xdr:col>72</xdr:col>
      <xdr:colOff>73025</xdr:colOff>
      <xdr:row>28</xdr:row>
      <xdr:rowOff>129328</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3322300" y="5475598"/>
          <a:ext cx="762000" cy="22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138740</xdr:rowOff>
    </xdr:from>
    <xdr:to>
      <xdr:col>64</xdr:col>
      <xdr:colOff>123825</xdr:colOff>
      <xdr:row>29</xdr:row>
      <xdr:rowOff>68890</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2509500" y="57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129328</xdr:rowOff>
    </xdr:from>
    <xdr:to>
      <xdr:col>68</xdr:col>
      <xdr:colOff>73025</xdr:colOff>
      <xdr:row>29</xdr:row>
      <xdr:rowOff>18090</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flipV="1">
          <a:off x="12560300" y="5701453"/>
          <a:ext cx="762000" cy="6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66964</xdr:rowOff>
    </xdr:from>
    <xdr:to>
      <xdr:col>60</xdr:col>
      <xdr:colOff>123825</xdr:colOff>
      <xdr:row>29</xdr:row>
      <xdr:rowOff>168564</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1747500" y="58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18090</xdr:rowOff>
    </xdr:from>
    <xdr:to>
      <xdr:col>64</xdr:col>
      <xdr:colOff>73025</xdr:colOff>
      <xdr:row>29</xdr:row>
      <xdr:rowOff>117764</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1798300" y="5761665"/>
          <a:ext cx="762000" cy="99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30942</xdr:rowOff>
    </xdr:from>
    <xdr:ext cx="469744" cy="259045"/>
    <xdr:sp macro="" textlink="">
      <xdr:nvSpPr>
        <xdr:cNvPr id="163" name="n_1aveValue債務償還比率">
          <a:extLst>
            <a:ext uri="{FF2B5EF4-FFF2-40B4-BE49-F238E27FC236}">
              <a16:creationId xmlns:a16="http://schemas.microsoft.com/office/drawing/2014/main" id="{00000000-0008-0000-0D00-0000A3000000}"/>
            </a:ext>
          </a:extLst>
        </xdr:cNvPr>
        <xdr:cNvSpPr txBox="1"/>
      </xdr:nvSpPr>
      <xdr:spPr>
        <a:xfrm>
          <a:off x="13836727" y="594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27534</xdr:rowOff>
    </xdr:from>
    <xdr:ext cx="469744" cy="259045"/>
    <xdr:sp macro="" textlink="">
      <xdr:nvSpPr>
        <xdr:cNvPr id="164" name="n_2aveValue債務償還比率">
          <a:extLst>
            <a:ext uri="{FF2B5EF4-FFF2-40B4-BE49-F238E27FC236}">
              <a16:creationId xmlns:a16="http://schemas.microsoft.com/office/drawing/2014/main" id="{00000000-0008-0000-0D00-0000A4000000}"/>
            </a:ext>
          </a:extLst>
        </xdr:cNvPr>
        <xdr:cNvSpPr txBox="1"/>
      </xdr:nvSpPr>
      <xdr:spPr>
        <a:xfrm>
          <a:off x="13087427" y="61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31972</xdr:rowOff>
    </xdr:from>
    <xdr:ext cx="469744" cy="259045"/>
    <xdr:sp macro="" textlink="">
      <xdr:nvSpPr>
        <xdr:cNvPr id="165" name="n_3aveValue債務償還比率">
          <a:extLst>
            <a:ext uri="{FF2B5EF4-FFF2-40B4-BE49-F238E27FC236}">
              <a16:creationId xmlns:a16="http://schemas.microsoft.com/office/drawing/2014/main" id="{00000000-0008-0000-0D00-0000A5000000}"/>
            </a:ext>
          </a:extLst>
        </xdr:cNvPr>
        <xdr:cNvSpPr txBox="1"/>
      </xdr:nvSpPr>
      <xdr:spPr>
        <a:xfrm>
          <a:off x="12325427" y="611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13020</xdr:rowOff>
    </xdr:from>
    <xdr:ext cx="469744" cy="259045"/>
    <xdr:sp macro="" textlink="">
      <xdr:nvSpPr>
        <xdr:cNvPr id="166" name="n_4aveValue債務償還比率">
          <a:extLst>
            <a:ext uri="{FF2B5EF4-FFF2-40B4-BE49-F238E27FC236}">
              <a16:creationId xmlns:a16="http://schemas.microsoft.com/office/drawing/2014/main" id="{00000000-0008-0000-0D00-0000A6000000}"/>
            </a:ext>
          </a:extLst>
        </xdr:cNvPr>
        <xdr:cNvSpPr txBox="1"/>
      </xdr:nvSpPr>
      <xdr:spPr>
        <a:xfrm>
          <a:off x="11563427" y="609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142250</xdr:rowOff>
    </xdr:from>
    <xdr:ext cx="469744" cy="259045"/>
    <xdr:sp macro="" textlink="">
      <xdr:nvSpPr>
        <xdr:cNvPr id="167" name="n_1mainValue債務償還比率">
          <a:extLst>
            <a:ext uri="{FF2B5EF4-FFF2-40B4-BE49-F238E27FC236}">
              <a16:creationId xmlns:a16="http://schemas.microsoft.com/office/drawing/2014/main" id="{00000000-0008-0000-0D00-0000A7000000}"/>
            </a:ext>
          </a:extLst>
        </xdr:cNvPr>
        <xdr:cNvSpPr txBox="1"/>
      </xdr:nvSpPr>
      <xdr:spPr>
        <a:xfrm>
          <a:off x="13836727" y="520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25205</xdr:rowOff>
    </xdr:from>
    <xdr:ext cx="469744" cy="259045"/>
    <xdr:sp macro="" textlink="">
      <xdr:nvSpPr>
        <xdr:cNvPr id="168" name="n_2mainValue債務償還比率">
          <a:extLst>
            <a:ext uri="{FF2B5EF4-FFF2-40B4-BE49-F238E27FC236}">
              <a16:creationId xmlns:a16="http://schemas.microsoft.com/office/drawing/2014/main" id="{00000000-0008-0000-0D00-0000A8000000}"/>
            </a:ext>
          </a:extLst>
        </xdr:cNvPr>
        <xdr:cNvSpPr txBox="1"/>
      </xdr:nvSpPr>
      <xdr:spPr>
        <a:xfrm>
          <a:off x="13087427" y="5425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85417</xdr:rowOff>
    </xdr:from>
    <xdr:ext cx="469744" cy="259045"/>
    <xdr:sp macro="" textlink="">
      <xdr:nvSpPr>
        <xdr:cNvPr id="169" name="n_3mainValue債務償還比率">
          <a:extLst>
            <a:ext uri="{FF2B5EF4-FFF2-40B4-BE49-F238E27FC236}">
              <a16:creationId xmlns:a16="http://schemas.microsoft.com/office/drawing/2014/main" id="{00000000-0008-0000-0D00-0000A9000000}"/>
            </a:ext>
          </a:extLst>
        </xdr:cNvPr>
        <xdr:cNvSpPr txBox="1"/>
      </xdr:nvSpPr>
      <xdr:spPr>
        <a:xfrm>
          <a:off x="12325427" y="548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13641</xdr:rowOff>
    </xdr:from>
    <xdr:ext cx="469744" cy="259045"/>
    <xdr:sp macro="" textlink="">
      <xdr:nvSpPr>
        <xdr:cNvPr id="170" name="n_4mainValue債務償還比率">
          <a:extLst>
            <a:ext uri="{FF2B5EF4-FFF2-40B4-BE49-F238E27FC236}">
              <a16:creationId xmlns:a16="http://schemas.microsoft.com/office/drawing/2014/main" id="{00000000-0008-0000-0D00-0000AA000000}"/>
            </a:ext>
          </a:extLst>
        </xdr:cNvPr>
        <xdr:cNvSpPr txBox="1"/>
      </xdr:nvSpPr>
      <xdr:spPr>
        <a:xfrm>
          <a:off x="11563427" y="558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D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37338</xdr:rowOff>
    </xdr:from>
    <xdr:to>
      <xdr:col>24</xdr:col>
      <xdr:colOff>62865</xdr:colOff>
      <xdr:row>39</xdr:row>
      <xdr:rowOff>163068</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695188"/>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166895</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163068</xdr:rowOff>
    </xdr:from>
    <xdr:to>
      <xdr:col>24</xdr:col>
      <xdr:colOff>152400</xdr:colOff>
      <xdr:row>39</xdr:row>
      <xdr:rowOff>163068</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684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155465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47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37338</xdr:rowOff>
    </xdr:from>
    <xdr:to>
      <xdr:col>24</xdr:col>
      <xdr:colOff>152400</xdr:colOff>
      <xdr:row>33</xdr:row>
      <xdr:rowOff>37338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102125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274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89408</xdr:rowOff>
    </xdr:from>
    <xdr:to>
      <xdr:col>20</xdr:col>
      <xdr:colOff>38100</xdr:colOff>
      <xdr:row>37</xdr:row>
      <xdr:rowOff>19558</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32258</xdr:rowOff>
    </xdr:from>
    <xdr:to>
      <xdr:col>10</xdr:col>
      <xdr:colOff>165100</xdr:colOff>
      <xdr:row>36</xdr:row>
      <xdr:rowOff>133858</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153416</xdr:rowOff>
    </xdr:from>
    <xdr:to>
      <xdr:col>6</xdr:col>
      <xdr:colOff>38100</xdr:colOff>
      <xdr:row>36</xdr:row>
      <xdr:rowOff>83566</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15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103124</xdr:rowOff>
    </xdr:from>
    <xdr:to>
      <xdr:col>24</xdr:col>
      <xdr:colOff>114300</xdr:colOff>
      <xdr:row>37</xdr:row>
      <xdr:rowOff>33274</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27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126001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612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80264</xdr:rowOff>
    </xdr:from>
    <xdr:to>
      <xdr:col>20</xdr:col>
      <xdr:colOff>38100</xdr:colOff>
      <xdr:row>37</xdr:row>
      <xdr:rowOff>10414</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131064</xdr:rowOff>
    </xdr:from>
    <xdr:to>
      <xdr:col>24</xdr:col>
      <xdr:colOff>63500</xdr:colOff>
      <xdr:row>36</xdr:row>
      <xdr:rowOff>153924</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30326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36830</xdr:rowOff>
    </xdr:from>
    <xdr:to>
      <xdr:col>15</xdr:col>
      <xdr:colOff>101600</xdr:colOff>
      <xdr:row>36</xdr:row>
      <xdr:rowOff>138430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87630</xdr:rowOff>
    </xdr:from>
    <xdr:to>
      <xdr:col>19</xdr:col>
      <xdr:colOff>177800</xdr:colOff>
      <xdr:row>36</xdr:row>
      <xdr:rowOff>131064</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25983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169418</xdr:rowOff>
    </xdr:from>
    <xdr:to>
      <xdr:col>10</xdr:col>
      <xdr:colOff>165100</xdr:colOff>
      <xdr:row>36</xdr:row>
      <xdr:rowOff>99568</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17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48768</xdr:rowOff>
    </xdr:from>
    <xdr:to>
      <xdr:col>15</xdr:col>
      <xdr:colOff>50800</xdr:colOff>
      <xdr:row>36</xdr:row>
      <xdr:rowOff>87630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22096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121412</xdr:rowOff>
    </xdr:from>
    <xdr:to>
      <xdr:col>6</xdr:col>
      <xdr:colOff>38100</xdr:colOff>
      <xdr:row>36</xdr:row>
      <xdr:rowOff>51562</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612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762</xdr:rowOff>
    </xdr:from>
    <xdr:to>
      <xdr:col>10</xdr:col>
      <xdr:colOff>114300</xdr:colOff>
      <xdr:row>36</xdr:row>
      <xdr:rowOff>48768</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617296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10685</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124985</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629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74693</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6246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26941</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154957</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116095</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5945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68089</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38955</xdr:rowOff>
    </xdr:from>
    <xdr:to>
      <xdr:col>54</xdr:col>
      <xdr:colOff>189865</xdr:colOff>
      <xdr:row>42</xdr:row>
      <xdr:rowOff>34579</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868255"/>
          <a:ext cx="0" cy="136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38406</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3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34579</xdr:rowOff>
    </xdr:from>
    <xdr:to>
      <xdr:col>55</xdr:col>
      <xdr:colOff>88900</xdr:colOff>
      <xdr:row>42</xdr:row>
      <xdr:rowOff>34579</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5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157082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4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38955</xdr:rowOff>
    </xdr:from>
    <xdr:to>
      <xdr:col>55</xdr:col>
      <xdr:colOff>88900</xdr:colOff>
      <xdr:row>34</xdr:row>
      <xdr:rowOff>38955</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86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170790</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857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147913</xdr:rowOff>
    </xdr:from>
    <xdr:to>
      <xdr:col>55</xdr:col>
      <xdr:colOff>50800</xdr:colOff>
      <xdr:row>41</xdr:row>
      <xdr:rowOff>78063</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70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146624</xdr:rowOff>
    </xdr:from>
    <xdr:to>
      <xdr:col>50</xdr:col>
      <xdr:colOff>165100</xdr:colOff>
      <xdr:row>41</xdr:row>
      <xdr:rowOff>76774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70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168684</xdr:rowOff>
    </xdr:from>
    <xdr:to>
      <xdr:col>46</xdr:col>
      <xdr:colOff>38100</xdr:colOff>
      <xdr:row>41</xdr:row>
      <xdr:rowOff>98834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162592</xdr:rowOff>
    </xdr:from>
    <xdr:to>
      <xdr:col>41</xdr:col>
      <xdr:colOff>101600</xdr:colOff>
      <xdr:row>41</xdr:row>
      <xdr:rowOff>92742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702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165222</xdr:rowOff>
    </xdr:from>
    <xdr:to>
      <xdr:col>36</xdr:col>
      <xdr:colOff>165100</xdr:colOff>
      <xdr:row>41</xdr:row>
      <xdr:rowOff>95372</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70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101573</xdr:rowOff>
    </xdr:from>
    <xdr:to>
      <xdr:col>55</xdr:col>
      <xdr:colOff>50800</xdr:colOff>
      <xdr:row>42</xdr:row>
      <xdr:rowOff>31723</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13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16500</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4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102553</xdr:rowOff>
    </xdr:from>
    <xdr:to>
      <xdr:col>50</xdr:col>
      <xdr:colOff>165100</xdr:colOff>
      <xdr:row>42</xdr:row>
      <xdr:rowOff>32703</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13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152373</xdr:rowOff>
    </xdr:from>
    <xdr:to>
      <xdr:col>55</xdr:col>
      <xdr:colOff>0</xdr:colOff>
      <xdr:row>41</xdr:row>
      <xdr:rowOff>153353</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181823"/>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103091</xdr:rowOff>
    </xdr:from>
    <xdr:to>
      <xdr:col>46</xdr:col>
      <xdr:colOff>38100</xdr:colOff>
      <xdr:row>42</xdr:row>
      <xdr:rowOff>33241</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13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153353</xdr:rowOff>
    </xdr:from>
    <xdr:to>
      <xdr:col>50</xdr:col>
      <xdr:colOff>114300</xdr:colOff>
      <xdr:row>41</xdr:row>
      <xdr:rowOff>153891</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82803"/>
          <a:ext cx="889000" cy="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102977</xdr:rowOff>
    </xdr:from>
    <xdr:to>
      <xdr:col>41</xdr:col>
      <xdr:colOff>101600</xdr:colOff>
      <xdr:row>42</xdr:row>
      <xdr:rowOff>33127</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13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153777</xdr:rowOff>
    </xdr:from>
    <xdr:to>
      <xdr:col>45</xdr:col>
      <xdr:colOff>177800</xdr:colOff>
      <xdr:row>41</xdr:row>
      <xdr:rowOff>153891</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7861300" y="7183227"/>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103205</xdr:rowOff>
    </xdr:from>
    <xdr:to>
      <xdr:col>36</xdr:col>
      <xdr:colOff>165100</xdr:colOff>
      <xdr:row>42</xdr:row>
      <xdr:rowOff>33355</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13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153777</xdr:rowOff>
    </xdr:from>
    <xdr:to>
      <xdr:col>41</xdr:col>
      <xdr:colOff>50800</xdr:colOff>
      <xdr:row>41</xdr:row>
      <xdr:rowOff>154005</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972300" y="7183227"/>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93301</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59411" y="67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115361</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4831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109269</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594111" y="679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111899</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05111" y="67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23830</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224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24368</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225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24254</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22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24482</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22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107769</xdr:rowOff>
    </xdr:from>
    <xdr:to>
      <xdr:col>24</xdr:col>
      <xdr:colOff>62865</xdr:colOff>
      <xdr:row>63</xdr:row>
      <xdr:rowOff>124097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537519"/>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127924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2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124097</xdr:rowOff>
    </xdr:from>
    <xdr:to>
      <xdr:col>24</xdr:col>
      <xdr:colOff>152400</xdr:colOff>
      <xdr:row>63</xdr:row>
      <xdr:rowOff>124097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54446</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107769</xdr:rowOff>
    </xdr:from>
    <xdr:to>
      <xdr:col>24</xdr:col>
      <xdr:colOff>152400</xdr:colOff>
      <xdr:row>55</xdr:row>
      <xdr:rowOff>107769</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108874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395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164737</xdr:rowOff>
    </xdr:from>
    <xdr:to>
      <xdr:col>24</xdr:col>
      <xdr:colOff>114300</xdr:colOff>
      <xdr:row>60</xdr:row>
      <xdr:rowOff>94887</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16164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131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138612</xdr:rowOff>
    </xdr:from>
    <xdr:to>
      <xdr:col>20</xdr:col>
      <xdr:colOff>38100</xdr:colOff>
      <xdr:row>60</xdr:row>
      <xdr:rowOff>68762</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17962</xdr:rowOff>
    </xdr:from>
    <xdr:to>
      <xdr:col>24</xdr:col>
      <xdr:colOff>63500</xdr:colOff>
      <xdr:row>60</xdr:row>
      <xdr:rowOff>44087</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30496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112485</xdr:rowOff>
    </xdr:from>
    <xdr:to>
      <xdr:col>15</xdr:col>
      <xdr:colOff>101600</xdr:colOff>
      <xdr:row>60</xdr:row>
      <xdr:rowOff>42635</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163285</xdr:rowOff>
    </xdr:from>
    <xdr:to>
      <xdr:col>19</xdr:col>
      <xdr:colOff>177800</xdr:colOff>
      <xdr:row>60</xdr:row>
      <xdr:rowOff>17962</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27883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87993</xdr:rowOff>
    </xdr:from>
    <xdr:to>
      <xdr:col>10</xdr:col>
      <xdr:colOff>165100</xdr:colOff>
      <xdr:row>60</xdr:row>
      <xdr:rowOff>18143</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138793</xdr:rowOff>
    </xdr:from>
    <xdr:to>
      <xdr:col>15</xdr:col>
      <xdr:colOff>50800</xdr:colOff>
      <xdr:row>59</xdr:row>
      <xdr:rowOff>163285</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254343"/>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60234</xdr:rowOff>
    </xdr:from>
    <xdr:to>
      <xdr:col>6</xdr:col>
      <xdr:colOff>38100</xdr:colOff>
      <xdr:row>59</xdr:row>
      <xdr:rowOff>161834</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111034</xdr:rowOff>
    </xdr:from>
    <xdr:to>
      <xdr:col>10</xdr:col>
      <xdr:colOff>114300</xdr:colOff>
      <xdr:row>59</xdr:row>
      <xdr:rowOff>138793</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130300" y="1022658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85289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02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59162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34670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6911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18903</xdr:rowOff>
    </xdr:from>
    <xdr:to>
      <xdr:col>54</xdr:col>
      <xdr:colOff>189865</xdr:colOff>
      <xdr:row>64</xdr:row>
      <xdr:rowOff>71728</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20103"/>
          <a:ext cx="0" cy="142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75555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71728</xdr:rowOff>
    </xdr:from>
    <xdr:to>
      <xdr:col>55</xdr:col>
      <xdr:colOff>88900</xdr:colOff>
      <xdr:row>64</xdr:row>
      <xdr:rowOff>71728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4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137030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953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18903</xdr:rowOff>
    </xdr:from>
    <xdr:to>
      <xdr:col>55</xdr:col>
      <xdr:colOff>88900</xdr:colOff>
      <xdr:row>56</xdr:row>
      <xdr:rowOff>18903</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20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121924</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580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99047</xdr:rowOff>
    </xdr:from>
    <xdr:to>
      <xdr:col>55</xdr:col>
      <xdr:colOff>50800</xdr:colOff>
      <xdr:row>63</xdr:row>
      <xdr:rowOff>29197</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728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96082</xdr:rowOff>
    </xdr:from>
    <xdr:to>
      <xdr:col>50</xdr:col>
      <xdr:colOff>165100</xdr:colOff>
      <xdr:row>63</xdr:row>
      <xdr:rowOff>26232</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113012</xdr:rowOff>
    </xdr:from>
    <xdr:to>
      <xdr:col>41</xdr:col>
      <xdr:colOff>101600</xdr:colOff>
      <xdr:row>63</xdr:row>
      <xdr:rowOff>43162</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114671</xdr:rowOff>
    </xdr:from>
    <xdr:to>
      <xdr:col>36</xdr:col>
      <xdr:colOff>165100</xdr:colOff>
      <xdr:row>63</xdr:row>
      <xdr:rowOff>44821</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74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19605</xdr:rowOff>
    </xdr:from>
    <xdr:to>
      <xdr:col>55</xdr:col>
      <xdr:colOff>50800</xdr:colOff>
      <xdr:row>63</xdr:row>
      <xdr:rowOff>121205</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82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169482</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799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20227</xdr:rowOff>
    </xdr:from>
    <xdr:to>
      <xdr:col>50</xdr:col>
      <xdr:colOff>165100</xdr:colOff>
      <xdr:row>63</xdr:row>
      <xdr:rowOff>121827</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82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70405</xdr:rowOff>
    </xdr:from>
    <xdr:to>
      <xdr:col>55</xdr:col>
      <xdr:colOff>0</xdr:colOff>
      <xdr:row>63</xdr:row>
      <xdr:rowOff>71027</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0871755"/>
          <a:ext cx="838200" cy="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20960</xdr:rowOff>
    </xdr:from>
    <xdr:to>
      <xdr:col>46</xdr:col>
      <xdr:colOff>38100</xdr:colOff>
      <xdr:row>63</xdr:row>
      <xdr:rowOff>122560</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82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71027</xdr:rowOff>
    </xdr:from>
    <xdr:to>
      <xdr:col>50</xdr:col>
      <xdr:colOff>114300</xdr:colOff>
      <xdr:row>63</xdr:row>
      <xdr:rowOff>71760</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0872377"/>
          <a:ext cx="889000" cy="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20960</xdr:rowOff>
    </xdr:from>
    <xdr:to>
      <xdr:col>41</xdr:col>
      <xdr:colOff>101600</xdr:colOff>
      <xdr:row>63</xdr:row>
      <xdr:rowOff>122560</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82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71760</xdr:rowOff>
    </xdr:from>
    <xdr:to>
      <xdr:col>45</xdr:col>
      <xdr:colOff>177800</xdr:colOff>
      <xdr:row>63</xdr:row>
      <xdr:rowOff>71760</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861300" y="108731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21172</xdr:rowOff>
    </xdr:from>
    <xdr:to>
      <xdr:col>36</xdr:col>
      <xdr:colOff>165100</xdr:colOff>
      <xdr:row>63</xdr:row>
      <xdr:rowOff>122772</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82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71760</xdr:rowOff>
    </xdr:from>
    <xdr:to>
      <xdr:col>41</xdr:col>
      <xdr:colOff>50800</xdr:colOff>
      <xdr:row>63</xdr:row>
      <xdr:rowOff>71972</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72300" y="10873110"/>
          <a:ext cx="889000" cy="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42759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59689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61348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51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112954</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27095" y="1091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113687</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50795" y="1091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113687</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61795" y="1091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113899</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672795" y="1091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163830</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634865" y="135369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110507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673600"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163830</xdr:rowOff>
    </xdr:from>
    <xdr:to>
      <xdr:col>24</xdr:col>
      <xdr:colOff>152400</xdr:colOff>
      <xdr:row>78</xdr:row>
      <xdr:rowOff>163830</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60469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673600" y="13947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37592</xdr:rowOff>
    </xdr:from>
    <xdr:to>
      <xdr:col>24</xdr:col>
      <xdr:colOff>114300</xdr:colOff>
      <xdr:row>82</xdr:row>
      <xdr:rowOff>139192</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5847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19304</xdr:rowOff>
    </xdr:from>
    <xdr:to>
      <xdr:col>20</xdr:col>
      <xdr:colOff>38100</xdr:colOff>
      <xdr:row>82</xdr:row>
      <xdr:rowOff>120904</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746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857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126746</xdr:rowOff>
    </xdr:from>
    <xdr:to>
      <xdr:col>10</xdr:col>
      <xdr:colOff>165100</xdr:colOff>
      <xdr:row>82</xdr:row>
      <xdr:rowOff>56896</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968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74168</xdr:rowOff>
    </xdr:from>
    <xdr:to>
      <xdr:col>6</xdr:col>
      <xdr:colOff>38100</xdr:colOff>
      <xdr:row>82</xdr:row>
      <xdr:rowOff>4318</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079500" y="1396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163322</xdr:rowOff>
    </xdr:from>
    <xdr:to>
      <xdr:col>24</xdr:col>
      <xdr:colOff>114300</xdr:colOff>
      <xdr:row>83</xdr:row>
      <xdr:rowOff>93472</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584700" y="1422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141749</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673600" y="142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119887</xdr:rowOff>
    </xdr:from>
    <xdr:to>
      <xdr:col>20</xdr:col>
      <xdr:colOff>38100</xdr:colOff>
      <xdr:row>83</xdr:row>
      <xdr:rowOff>50037</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746500" y="141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170687</xdr:rowOff>
    </xdr:from>
    <xdr:to>
      <xdr:col>24</xdr:col>
      <xdr:colOff>63500</xdr:colOff>
      <xdr:row>83</xdr:row>
      <xdr:rowOff>42672</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797300" y="14229587"/>
          <a:ext cx="8382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78739</xdr:rowOff>
    </xdr:from>
    <xdr:to>
      <xdr:col>15</xdr:col>
      <xdr:colOff>101600</xdr:colOff>
      <xdr:row>83</xdr:row>
      <xdr:rowOff>8889</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857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129539</xdr:rowOff>
    </xdr:from>
    <xdr:to>
      <xdr:col>19</xdr:col>
      <xdr:colOff>177800</xdr:colOff>
      <xdr:row>82</xdr:row>
      <xdr:rowOff>170687</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908300" y="14188439"/>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33020</xdr:rowOff>
    </xdr:from>
    <xdr:to>
      <xdr:col>10</xdr:col>
      <xdr:colOff>165100</xdr:colOff>
      <xdr:row>82</xdr:row>
      <xdr:rowOff>134620</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968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83820</xdr:rowOff>
    </xdr:from>
    <xdr:to>
      <xdr:col>15</xdr:col>
      <xdr:colOff>50800</xdr:colOff>
      <xdr:row>82</xdr:row>
      <xdr:rowOff>129539</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019300" y="141427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156463</xdr:rowOff>
    </xdr:from>
    <xdr:to>
      <xdr:col>6</xdr:col>
      <xdr:colOff>38100</xdr:colOff>
      <xdr:row>82</xdr:row>
      <xdr:rowOff>86613</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079500" y="1404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35813</xdr:rowOff>
    </xdr:from>
    <xdr:to>
      <xdr:col>10</xdr:col>
      <xdr:colOff>114300</xdr:colOff>
      <xdr:row>82</xdr:row>
      <xdr:rowOff>83820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130300" y="14094713"/>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137431</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385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100855</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73423</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20845</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373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41164</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582044" y="1427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705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125747</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816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77740</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927744" y="141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00000000-0008-0000-0E00-000056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flipV="1">
          <a:off x="10476865" y="13443204"/>
          <a:ext cx="0" cy="1410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0000000-0008-0000-0E00-000058010000}"/>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6" name="【公営住宅】&#10;一人当たり面積最大値テキスト">
          <a:extLst>
            <a:ext uri="{FF2B5EF4-FFF2-40B4-BE49-F238E27FC236}">
              <a16:creationId xmlns:a16="http://schemas.microsoft.com/office/drawing/2014/main" id="{00000000-0008-0000-0E00-00005A010000}"/>
            </a:ext>
          </a:extLst>
        </xdr:cNvPr>
        <xdr:cNvSpPr txBox="1"/>
      </xdr:nvSpPr>
      <xdr:spPr>
        <a:xfrm>
          <a:off x="10515600" y="1321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10388600" y="1344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158514</xdr:rowOff>
    </xdr:from>
    <xdr:ext cx="469744" cy="259045"/>
    <xdr:sp macro="" textlink="">
      <xdr:nvSpPr>
        <xdr:cNvPr id="348" name="【公営住宅】&#10;一人当たり面積平均値テキスト">
          <a:extLst>
            <a:ext uri="{FF2B5EF4-FFF2-40B4-BE49-F238E27FC236}">
              <a16:creationId xmlns:a16="http://schemas.microsoft.com/office/drawing/2014/main" id="{00000000-0008-0000-0E00-00005C010000}"/>
            </a:ext>
          </a:extLst>
        </xdr:cNvPr>
        <xdr:cNvSpPr txBox="1"/>
      </xdr:nvSpPr>
      <xdr:spPr>
        <a:xfrm>
          <a:off x="10515600" y="14388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104267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6350</xdr:rowOff>
    </xdr:from>
    <xdr:to>
      <xdr:col>50</xdr:col>
      <xdr:colOff>165100</xdr:colOff>
      <xdr:row>84</xdr:row>
      <xdr:rowOff>107950</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9588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8699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7810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4826</xdr:rowOff>
    </xdr:from>
    <xdr:to>
      <xdr:col>36</xdr:col>
      <xdr:colOff>165100</xdr:colOff>
      <xdr:row>84</xdr:row>
      <xdr:rowOff>106426</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6921500" y="1440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34544</xdr:rowOff>
    </xdr:from>
    <xdr:to>
      <xdr:col>55</xdr:col>
      <xdr:colOff>50800</xdr:colOff>
      <xdr:row>82</xdr:row>
      <xdr:rowOff>136144</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10426700" y="1409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57421</xdr:rowOff>
    </xdr:from>
    <xdr:ext cx="469744" cy="259045"/>
    <xdr:sp macro="" textlink="">
      <xdr:nvSpPr>
        <xdr:cNvPr id="360" name="【公営住宅】&#10;一人当たり面積該当値テキスト">
          <a:extLst>
            <a:ext uri="{FF2B5EF4-FFF2-40B4-BE49-F238E27FC236}">
              <a16:creationId xmlns:a16="http://schemas.microsoft.com/office/drawing/2014/main" id="{00000000-0008-0000-0E00-000068010000}"/>
            </a:ext>
          </a:extLst>
        </xdr:cNvPr>
        <xdr:cNvSpPr txBox="1"/>
      </xdr:nvSpPr>
      <xdr:spPr>
        <a:xfrm>
          <a:off x="10515600" y="1394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31496</xdr:rowOff>
    </xdr:from>
    <xdr:to>
      <xdr:col>50</xdr:col>
      <xdr:colOff>165100</xdr:colOff>
      <xdr:row>82</xdr:row>
      <xdr:rowOff>133096</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9588500" y="1409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82296</xdr:rowOff>
    </xdr:from>
    <xdr:to>
      <xdr:col>55</xdr:col>
      <xdr:colOff>0</xdr:colOff>
      <xdr:row>82</xdr:row>
      <xdr:rowOff>85344</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9639300" y="14141196"/>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28448</xdr:rowOff>
    </xdr:from>
    <xdr:to>
      <xdr:col>46</xdr:col>
      <xdr:colOff>38100</xdr:colOff>
      <xdr:row>82</xdr:row>
      <xdr:rowOff>130048</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8699500" y="1408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79248</xdr:rowOff>
    </xdr:from>
    <xdr:to>
      <xdr:col>50</xdr:col>
      <xdr:colOff>114300</xdr:colOff>
      <xdr:row>82</xdr:row>
      <xdr:rowOff>82296</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a:off x="8750300" y="14138148"/>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20828</xdr:rowOff>
    </xdr:from>
    <xdr:to>
      <xdr:col>41</xdr:col>
      <xdr:colOff>101600</xdr:colOff>
      <xdr:row>82</xdr:row>
      <xdr:rowOff>122428</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7810500" y="1407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71628</xdr:rowOff>
    </xdr:from>
    <xdr:to>
      <xdr:col>45</xdr:col>
      <xdr:colOff>177800</xdr:colOff>
      <xdr:row>82</xdr:row>
      <xdr:rowOff>79248</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a:off x="7861300" y="1413052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17018</xdr:rowOff>
    </xdr:from>
    <xdr:to>
      <xdr:col>36</xdr:col>
      <xdr:colOff>165100</xdr:colOff>
      <xdr:row>82</xdr:row>
      <xdr:rowOff>118618</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6921500" y="140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67818</xdr:rowOff>
    </xdr:from>
    <xdr:to>
      <xdr:col>41</xdr:col>
      <xdr:colOff>50800</xdr:colOff>
      <xdr:row>82</xdr:row>
      <xdr:rowOff>71628</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6972300" y="14126718"/>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99077</xdr:rowOff>
    </xdr:from>
    <xdr:ext cx="469744" cy="259045"/>
    <xdr:sp macro="" textlink="">
      <xdr:nvSpPr>
        <xdr:cNvPr id="369" name="n_1aveValue【公営住宅】&#10;一人当たり面積">
          <a:extLst>
            <a:ext uri="{FF2B5EF4-FFF2-40B4-BE49-F238E27FC236}">
              <a16:creationId xmlns:a16="http://schemas.microsoft.com/office/drawing/2014/main" id="{00000000-0008-0000-0E00-000071010000}"/>
            </a:ext>
          </a:extLst>
        </xdr:cNvPr>
        <xdr:cNvSpPr txBox="1"/>
      </xdr:nvSpPr>
      <xdr:spPr>
        <a:xfrm>
          <a:off x="93917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105935</xdr:rowOff>
    </xdr:from>
    <xdr:ext cx="469744" cy="259045"/>
    <xdr:sp macro="" textlink="">
      <xdr:nvSpPr>
        <xdr:cNvPr id="370" name="n_2aveValue【公営住宅】&#10;一人当たり面積">
          <a:extLst>
            <a:ext uri="{FF2B5EF4-FFF2-40B4-BE49-F238E27FC236}">
              <a16:creationId xmlns:a16="http://schemas.microsoft.com/office/drawing/2014/main" id="{00000000-0008-0000-0E00-000072010000}"/>
            </a:ext>
          </a:extLst>
        </xdr:cNvPr>
        <xdr:cNvSpPr txBox="1"/>
      </xdr:nvSpPr>
      <xdr:spPr>
        <a:xfrm>
          <a:off x="8515427" y="1450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93742</xdr:rowOff>
    </xdr:from>
    <xdr:ext cx="469744" cy="259045"/>
    <xdr:sp macro="" textlink="">
      <xdr:nvSpPr>
        <xdr:cNvPr id="371" name="n_3aveValue【公営住宅】&#10;一人当たり面積">
          <a:extLst>
            <a:ext uri="{FF2B5EF4-FFF2-40B4-BE49-F238E27FC236}">
              <a16:creationId xmlns:a16="http://schemas.microsoft.com/office/drawing/2014/main" id="{00000000-0008-0000-0E00-000073010000}"/>
            </a:ext>
          </a:extLst>
        </xdr:cNvPr>
        <xdr:cNvSpPr txBox="1"/>
      </xdr:nvSpPr>
      <xdr:spPr>
        <a:xfrm>
          <a:off x="7626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97553</xdr:rowOff>
    </xdr:from>
    <xdr:ext cx="469744" cy="259045"/>
    <xdr:sp macro="" textlink="">
      <xdr:nvSpPr>
        <xdr:cNvPr id="372" name="n_4aveValue【公営住宅】&#10;一人当たり面積">
          <a:extLst>
            <a:ext uri="{FF2B5EF4-FFF2-40B4-BE49-F238E27FC236}">
              <a16:creationId xmlns:a16="http://schemas.microsoft.com/office/drawing/2014/main" id="{00000000-0008-0000-0E00-000074010000}"/>
            </a:ext>
          </a:extLst>
        </xdr:cNvPr>
        <xdr:cNvSpPr txBox="1"/>
      </xdr:nvSpPr>
      <xdr:spPr>
        <a:xfrm>
          <a:off x="6737427" y="14499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149623</xdr:rowOff>
    </xdr:from>
    <xdr:ext cx="469744" cy="259045"/>
    <xdr:sp macro="" textlink="">
      <xdr:nvSpPr>
        <xdr:cNvPr id="373" name="n_1mainValue【公営住宅】&#10;一人当たり面積">
          <a:extLst>
            <a:ext uri="{FF2B5EF4-FFF2-40B4-BE49-F238E27FC236}">
              <a16:creationId xmlns:a16="http://schemas.microsoft.com/office/drawing/2014/main" id="{00000000-0008-0000-0E00-000075010000}"/>
            </a:ext>
          </a:extLst>
        </xdr:cNvPr>
        <xdr:cNvSpPr txBox="1"/>
      </xdr:nvSpPr>
      <xdr:spPr>
        <a:xfrm>
          <a:off x="9391727" y="1386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146575</xdr:rowOff>
    </xdr:from>
    <xdr:ext cx="469744" cy="259045"/>
    <xdr:sp macro="" textlink="">
      <xdr:nvSpPr>
        <xdr:cNvPr id="374" name="n_2mainValue【公営住宅】&#10;一人当たり面積">
          <a:extLst>
            <a:ext uri="{FF2B5EF4-FFF2-40B4-BE49-F238E27FC236}">
              <a16:creationId xmlns:a16="http://schemas.microsoft.com/office/drawing/2014/main" id="{00000000-0008-0000-0E00-000076010000}"/>
            </a:ext>
          </a:extLst>
        </xdr:cNvPr>
        <xdr:cNvSpPr txBox="1"/>
      </xdr:nvSpPr>
      <xdr:spPr>
        <a:xfrm>
          <a:off x="8515427" y="1386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138955</xdr:rowOff>
    </xdr:from>
    <xdr:ext cx="469744" cy="259045"/>
    <xdr:sp macro="" textlink="">
      <xdr:nvSpPr>
        <xdr:cNvPr id="375" name="n_3mainValue【公営住宅】&#10;一人当たり面積">
          <a:extLst>
            <a:ext uri="{FF2B5EF4-FFF2-40B4-BE49-F238E27FC236}">
              <a16:creationId xmlns:a16="http://schemas.microsoft.com/office/drawing/2014/main" id="{00000000-0008-0000-0E00-000077010000}"/>
            </a:ext>
          </a:extLst>
        </xdr:cNvPr>
        <xdr:cNvSpPr txBox="1"/>
      </xdr:nvSpPr>
      <xdr:spPr>
        <a:xfrm>
          <a:off x="7626427" y="1385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135145</xdr:rowOff>
    </xdr:from>
    <xdr:ext cx="469744" cy="259045"/>
    <xdr:sp macro="" textlink="">
      <xdr:nvSpPr>
        <xdr:cNvPr id="376" name="n_4mainValue【公営住宅】&#10;一人当たり面積">
          <a:extLst>
            <a:ext uri="{FF2B5EF4-FFF2-40B4-BE49-F238E27FC236}">
              <a16:creationId xmlns:a16="http://schemas.microsoft.com/office/drawing/2014/main" id="{00000000-0008-0000-0E00-000078010000}"/>
            </a:ext>
          </a:extLst>
        </xdr:cNvPr>
        <xdr:cNvSpPr txBox="1"/>
      </xdr:nvSpPr>
      <xdr:spPr>
        <a:xfrm>
          <a:off x="6737427" y="1385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00000000-0008-0000-0E00-000081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00000000-0008-0000-0E00-000082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00000000-0008-0000-0E00-000083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00000000-0008-0000-0E00-000084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00000000-0008-0000-0E00-000085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00000000-0008-0000-0E00-000086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00000000-0008-0000-0E00-000088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00000000-0008-0000-0E00-000089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00000000-0008-0000-0E00-00008A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00000000-0008-0000-0E00-00008B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00000000-0008-0000-0E00-000090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57150</xdr:rowOff>
    </xdr:from>
    <xdr:to>
      <xdr:col>24</xdr:col>
      <xdr:colOff>62865</xdr:colOff>
      <xdr:row>108</xdr:row>
      <xdr:rowOff>40005</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flipV="1">
          <a:off x="4634865" y="17202150"/>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43832</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00000000-0008-0000-0E00-000092010000}"/>
            </a:ext>
          </a:extLst>
        </xdr:cNvPr>
        <xdr:cNvSpPr txBox="1"/>
      </xdr:nvSpPr>
      <xdr:spPr>
        <a:xfrm>
          <a:off x="4673600" y="1856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40005</xdr:rowOff>
    </xdr:from>
    <xdr:to>
      <xdr:col>24</xdr:col>
      <xdr:colOff>152400</xdr:colOff>
      <xdr:row>108</xdr:row>
      <xdr:rowOff>40005</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4546600" y="18556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3827</xdr:rowOff>
    </xdr:from>
    <xdr:ext cx="405111" cy="259045"/>
    <xdr:sp macro="" textlink="">
      <xdr:nvSpPr>
        <xdr:cNvPr id="404" name="【港湾・漁港】&#10;有形固定資産減価償却率最大値テキスト">
          <a:extLst>
            <a:ext uri="{FF2B5EF4-FFF2-40B4-BE49-F238E27FC236}">
              <a16:creationId xmlns:a16="http://schemas.microsoft.com/office/drawing/2014/main" id="{00000000-0008-0000-0E00-000094010000}"/>
            </a:ext>
          </a:extLst>
        </xdr:cNvPr>
        <xdr:cNvSpPr txBox="1"/>
      </xdr:nvSpPr>
      <xdr:spPr>
        <a:xfrm>
          <a:off x="4673600" y="1697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57150</xdr:rowOff>
    </xdr:from>
    <xdr:to>
      <xdr:col>24</xdr:col>
      <xdr:colOff>152400</xdr:colOff>
      <xdr:row>100</xdr:row>
      <xdr:rowOff>57150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4546600" y="1720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69232</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00000000-0008-0000-0E00-000096010000}"/>
            </a:ext>
          </a:extLst>
        </xdr:cNvPr>
        <xdr:cNvSpPr txBox="1"/>
      </xdr:nvSpPr>
      <xdr:spPr>
        <a:xfrm>
          <a:off x="4673600" y="1772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46355</xdr:rowOff>
    </xdr:from>
    <xdr:to>
      <xdr:col>24</xdr:col>
      <xdr:colOff>114300</xdr:colOff>
      <xdr:row>104</xdr:row>
      <xdr:rowOff>147955</xdr:rowOff>
    </xdr:to>
    <xdr:sp macro="" textlink="">
      <xdr:nvSpPr>
        <xdr:cNvPr id="407" name="フローチャート: 判断 406">
          <a:extLst>
            <a:ext uri="{FF2B5EF4-FFF2-40B4-BE49-F238E27FC236}">
              <a16:creationId xmlns:a16="http://schemas.microsoft.com/office/drawing/2014/main" id="{00000000-0008-0000-0E00-000097010000}"/>
            </a:ext>
          </a:extLst>
        </xdr:cNvPr>
        <xdr:cNvSpPr/>
      </xdr:nvSpPr>
      <xdr:spPr>
        <a:xfrm>
          <a:off x="45847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19686</xdr:rowOff>
    </xdr:from>
    <xdr:to>
      <xdr:col>20</xdr:col>
      <xdr:colOff>38100</xdr:colOff>
      <xdr:row>104</xdr:row>
      <xdr:rowOff>121286</xdr:rowOff>
    </xdr:to>
    <xdr:sp macro="" textlink="">
      <xdr:nvSpPr>
        <xdr:cNvPr id="408" name="フローチャート: 判断 407">
          <a:extLst>
            <a:ext uri="{FF2B5EF4-FFF2-40B4-BE49-F238E27FC236}">
              <a16:creationId xmlns:a16="http://schemas.microsoft.com/office/drawing/2014/main" id="{00000000-0008-0000-0E00-000098010000}"/>
            </a:ext>
          </a:extLst>
        </xdr:cNvPr>
        <xdr:cNvSpPr/>
      </xdr:nvSpPr>
      <xdr:spPr>
        <a:xfrm>
          <a:off x="3746500" y="1785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126364</xdr:rowOff>
    </xdr:from>
    <xdr:to>
      <xdr:col>15</xdr:col>
      <xdr:colOff>101600</xdr:colOff>
      <xdr:row>104</xdr:row>
      <xdr:rowOff>56514</xdr:rowOff>
    </xdr:to>
    <xdr:sp macro="" textlink="">
      <xdr:nvSpPr>
        <xdr:cNvPr id="409" name="フローチャート: 判断 408">
          <a:extLst>
            <a:ext uri="{FF2B5EF4-FFF2-40B4-BE49-F238E27FC236}">
              <a16:creationId xmlns:a16="http://schemas.microsoft.com/office/drawing/2014/main" id="{00000000-0008-0000-0E00-000099010000}"/>
            </a:ext>
          </a:extLst>
        </xdr:cNvPr>
        <xdr:cNvSpPr/>
      </xdr:nvSpPr>
      <xdr:spPr>
        <a:xfrm>
          <a:off x="28575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113030</xdr:rowOff>
    </xdr:from>
    <xdr:to>
      <xdr:col>10</xdr:col>
      <xdr:colOff>165100</xdr:colOff>
      <xdr:row>104</xdr:row>
      <xdr:rowOff>43180</xdr:rowOff>
    </xdr:to>
    <xdr:sp macro="" textlink="">
      <xdr:nvSpPr>
        <xdr:cNvPr id="410" name="フローチャート: 判断 409">
          <a:extLst>
            <a:ext uri="{FF2B5EF4-FFF2-40B4-BE49-F238E27FC236}">
              <a16:creationId xmlns:a16="http://schemas.microsoft.com/office/drawing/2014/main" id="{00000000-0008-0000-0E00-00009A010000}"/>
            </a:ext>
          </a:extLst>
        </xdr:cNvPr>
        <xdr:cNvSpPr/>
      </xdr:nvSpPr>
      <xdr:spPr>
        <a:xfrm>
          <a:off x="1968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86361</xdr:rowOff>
    </xdr:from>
    <xdr:to>
      <xdr:col>6</xdr:col>
      <xdr:colOff>38100</xdr:colOff>
      <xdr:row>105</xdr:row>
      <xdr:rowOff>16511</xdr:rowOff>
    </xdr:to>
    <xdr:sp macro="" textlink="">
      <xdr:nvSpPr>
        <xdr:cNvPr id="411" name="フローチャート: 判断 410">
          <a:extLst>
            <a:ext uri="{FF2B5EF4-FFF2-40B4-BE49-F238E27FC236}">
              <a16:creationId xmlns:a16="http://schemas.microsoft.com/office/drawing/2014/main" id="{00000000-0008-0000-0E00-00009B010000}"/>
            </a:ext>
          </a:extLst>
        </xdr:cNvPr>
        <xdr:cNvSpPr/>
      </xdr:nvSpPr>
      <xdr:spPr>
        <a:xfrm>
          <a:off x="1079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122555</xdr:rowOff>
    </xdr:from>
    <xdr:to>
      <xdr:col>24</xdr:col>
      <xdr:colOff>114300</xdr:colOff>
      <xdr:row>106</xdr:row>
      <xdr:rowOff>52705</xdr:rowOff>
    </xdr:to>
    <xdr:sp macro="" textlink="">
      <xdr:nvSpPr>
        <xdr:cNvPr id="417" name="楕円 416">
          <a:extLst>
            <a:ext uri="{FF2B5EF4-FFF2-40B4-BE49-F238E27FC236}">
              <a16:creationId xmlns:a16="http://schemas.microsoft.com/office/drawing/2014/main" id="{00000000-0008-0000-0E00-0000A1010000}"/>
            </a:ext>
          </a:extLst>
        </xdr:cNvPr>
        <xdr:cNvSpPr/>
      </xdr:nvSpPr>
      <xdr:spPr>
        <a:xfrm>
          <a:off x="4584700" y="1812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100982</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00000000-0008-0000-0E00-0000A2010000}"/>
            </a:ext>
          </a:extLst>
        </xdr:cNvPr>
        <xdr:cNvSpPr txBox="1"/>
      </xdr:nvSpPr>
      <xdr:spPr>
        <a:xfrm>
          <a:off x="4673600"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84455</xdr:rowOff>
    </xdr:from>
    <xdr:to>
      <xdr:col>20</xdr:col>
      <xdr:colOff>38100</xdr:colOff>
      <xdr:row>106</xdr:row>
      <xdr:rowOff>14605</xdr:rowOff>
    </xdr:to>
    <xdr:sp macro="" textlink="">
      <xdr:nvSpPr>
        <xdr:cNvPr id="419" name="楕円 418">
          <a:extLst>
            <a:ext uri="{FF2B5EF4-FFF2-40B4-BE49-F238E27FC236}">
              <a16:creationId xmlns:a16="http://schemas.microsoft.com/office/drawing/2014/main" id="{00000000-0008-0000-0E00-0000A3010000}"/>
            </a:ext>
          </a:extLst>
        </xdr:cNvPr>
        <xdr:cNvSpPr/>
      </xdr:nvSpPr>
      <xdr:spPr>
        <a:xfrm>
          <a:off x="37465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135255</xdr:rowOff>
    </xdr:from>
    <xdr:to>
      <xdr:col>24</xdr:col>
      <xdr:colOff>63500</xdr:colOff>
      <xdr:row>106</xdr:row>
      <xdr:rowOff>1905</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3797300" y="181375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46355</xdr:rowOff>
    </xdr:from>
    <xdr:to>
      <xdr:col>15</xdr:col>
      <xdr:colOff>101600</xdr:colOff>
      <xdr:row>105</xdr:row>
      <xdr:rowOff>147955</xdr:rowOff>
    </xdr:to>
    <xdr:sp macro="" textlink="">
      <xdr:nvSpPr>
        <xdr:cNvPr id="421" name="楕円 420">
          <a:extLst>
            <a:ext uri="{FF2B5EF4-FFF2-40B4-BE49-F238E27FC236}">
              <a16:creationId xmlns:a16="http://schemas.microsoft.com/office/drawing/2014/main" id="{00000000-0008-0000-0E00-0000A5010000}"/>
            </a:ext>
          </a:extLst>
        </xdr:cNvPr>
        <xdr:cNvSpPr/>
      </xdr:nvSpPr>
      <xdr:spPr>
        <a:xfrm>
          <a:off x="2857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97155</xdr:rowOff>
    </xdr:from>
    <xdr:to>
      <xdr:col>19</xdr:col>
      <xdr:colOff>177800</xdr:colOff>
      <xdr:row>105</xdr:row>
      <xdr:rowOff>135255</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2908300" y="180994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8255</xdr:rowOff>
    </xdr:from>
    <xdr:to>
      <xdr:col>10</xdr:col>
      <xdr:colOff>165100</xdr:colOff>
      <xdr:row>105</xdr:row>
      <xdr:rowOff>109855</xdr:rowOff>
    </xdr:to>
    <xdr:sp macro="" textlink="">
      <xdr:nvSpPr>
        <xdr:cNvPr id="423" name="楕円 422">
          <a:extLst>
            <a:ext uri="{FF2B5EF4-FFF2-40B4-BE49-F238E27FC236}">
              <a16:creationId xmlns:a16="http://schemas.microsoft.com/office/drawing/2014/main" id="{00000000-0008-0000-0E00-0000A7010000}"/>
            </a:ext>
          </a:extLst>
        </xdr:cNvPr>
        <xdr:cNvSpPr/>
      </xdr:nvSpPr>
      <xdr:spPr>
        <a:xfrm>
          <a:off x="1968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59055</xdr:rowOff>
    </xdr:from>
    <xdr:to>
      <xdr:col>15</xdr:col>
      <xdr:colOff>50800</xdr:colOff>
      <xdr:row>105</xdr:row>
      <xdr:rowOff>97155</xdr:rowOff>
    </xdr:to>
    <xdr:cxnSp macro="">
      <xdr:nvCxnSpPr>
        <xdr:cNvPr id="424" name="直線コネクタ 423">
          <a:extLst>
            <a:ext uri="{FF2B5EF4-FFF2-40B4-BE49-F238E27FC236}">
              <a16:creationId xmlns:a16="http://schemas.microsoft.com/office/drawing/2014/main" id="{00000000-0008-0000-0E00-0000A8010000}"/>
            </a:ext>
          </a:extLst>
        </xdr:cNvPr>
        <xdr:cNvCxnSpPr/>
      </xdr:nvCxnSpPr>
      <xdr:spPr>
        <a:xfrm>
          <a:off x="2019300" y="180613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141605</xdr:rowOff>
    </xdr:from>
    <xdr:to>
      <xdr:col>6</xdr:col>
      <xdr:colOff>38100</xdr:colOff>
      <xdr:row>105</xdr:row>
      <xdr:rowOff>71755</xdr:rowOff>
    </xdr:to>
    <xdr:sp macro="" textlink="">
      <xdr:nvSpPr>
        <xdr:cNvPr id="425" name="楕円 424">
          <a:extLst>
            <a:ext uri="{FF2B5EF4-FFF2-40B4-BE49-F238E27FC236}">
              <a16:creationId xmlns:a16="http://schemas.microsoft.com/office/drawing/2014/main" id="{00000000-0008-0000-0E00-0000A9010000}"/>
            </a:ext>
          </a:extLst>
        </xdr:cNvPr>
        <xdr:cNvSpPr/>
      </xdr:nvSpPr>
      <xdr:spPr>
        <a:xfrm>
          <a:off x="10795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20955</xdr:rowOff>
    </xdr:from>
    <xdr:to>
      <xdr:col>10</xdr:col>
      <xdr:colOff>114300</xdr:colOff>
      <xdr:row>105</xdr:row>
      <xdr:rowOff>59055</xdr:rowOff>
    </xdr:to>
    <xdr:cxnSp macro="">
      <xdr:nvCxnSpPr>
        <xdr:cNvPr id="426" name="直線コネクタ 425">
          <a:extLst>
            <a:ext uri="{FF2B5EF4-FFF2-40B4-BE49-F238E27FC236}">
              <a16:creationId xmlns:a16="http://schemas.microsoft.com/office/drawing/2014/main" id="{00000000-0008-0000-0E00-0000AA010000}"/>
            </a:ext>
          </a:extLst>
        </xdr:cNvPr>
        <xdr:cNvCxnSpPr/>
      </xdr:nvCxnSpPr>
      <xdr:spPr>
        <a:xfrm>
          <a:off x="1130300" y="18023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137813</xdr:rowOff>
    </xdr:from>
    <xdr:ext cx="405111" cy="259045"/>
    <xdr:sp macro="" textlink="">
      <xdr:nvSpPr>
        <xdr:cNvPr id="427" name="n_1aveValue【港湾・漁港】&#10;有形固定資産減価償却率">
          <a:extLst>
            <a:ext uri="{FF2B5EF4-FFF2-40B4-BE49-F238E27FC236}">
              <a16:creationId xmlns:a16="http://schemas.microsoft.com/office/drawing/2014/main" id="{00000000-0008-0000-0E00-0000AB010000}"/>
            </a:ext>
          </a:extLst>
        </xdr:cNvPr>
        <xdr:cNvSpPr txBox="1"/>
      </xdr:nvSpPr>
      <xdr:spPr>
        <a:xfrm>
          <a:off x="3582044" y="1762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73041</xdr:rowOff>
    </xdr:from>
    <xdr:ext cx="405111" cy="259045"/>
    <xdr:sp macro="" textlink="">
      <xdr:nvSpPr>
        <xdr:cNvPr id="428" name="n_2aveValue【港湾・漁港】&#10;有形固定資産減価償却率">
          <a:extLst>
            <a:ext uri="{FF2B5EF4-FFF2-40B4-BE49-F238E27FC236}">
              <a16:creationId xmlns:a16="http://schemas.microsoft.com/office/drawing/2014/main" id="{00000000-0008-0000-0E00-0000AC010000}"/>
            </a:ext>
          </a:extLst>
        </xdr:cNvPr>
        <xdr:cNvSpPr txBox="1"/>
      </xdr:nvSpPr>
      <xdr:spPr>
        <a:xfrm>
          <a:off x="2705744" y="1756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59707</xdr:rowOff>
    </xdr:from>
    <xdr:ext cx="405111" cy="259045"/>
    <xdr:sp macro="" textlink="">
      <xdr:nvSpPr>
        <xdr:cNvPr id="429" name="n_3aveValue【港湾・漁港】&#10;有形固定資産減価償却率">
          <a:extLst>
            <a:ext uri="{FF2B5EF4-FFF2-40B4-BE49-F238E27FC236}">
              <a16:creationId xmlns:a16="http://schemas.microsoft.com/office/drawing/2014/main" id="{00000000-0008-0000-0E00-0000AD010000}"/>
            </a:ext>
          </a:extLst>
        </xdr:cNvPr>
        <xdr:cNvSpPr txBox="1"/>
      </xdr:nvSpPr>
      <xdr:spPr>
        <a:xfrm>
          <a:off x="1816744"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33038</xdr:rowOff>
    </xdr:from>
    <xdr:ext cx="405111" cy="259045"/>
    <xdr:sp macro="" textlink="">
      <xdr:nvSpPr>
        <xdr:cNvPr id="430" name="n_4aveValue【港湾・漁港】&#10;有形固定資産減価償却率">
          <a:extLst>
            <a:ext uri="{FF2B5EF4-FFF2-40B4-BE49-F238E27FC236}">
              <a16:creationId xmlns:a16="http://schemas.microsoft.com/office/drawing/2014/main" id="{00000000-0008-0000-0E00-0000AE010000}"/>
            </a:ext>
          </a:extLst>
        </xdr:cNvPr>
        <xdr:cNvSpPr txBox="1"/>
      </xdr:nvSpPr>
      <xdr:spPr>
        <a:xfrm>
          <a:off x="9277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5732</xdr:rowOff>
    </xdr:from>
    <xdr:ext cx="405111" cy="259045"/>
    <xdr:sp macro="" textlink="">
      <xdr:nvSpPr>
        <xdr:cNvPr id="431" name="n_1mainValue【港湾・漁港】&#10;有形固定資産減価償却率">
          <a:extLst>
            <a:ext uri="{FF2B5EF4-FFF2-40B4-BE49-F238E27FC236}">
              <a16:creationId xmlns:a16="http://schemas.microsoft.com/office/drawing/2014/main" id="{00000000-0008-0000-0E00-0000AF010000}"/>
            </a:ext>
          </a:extLst>
        </xdr:cNvPr>
        <xdr:cNvSpPr txBox="1"/>
      </xdr:nvSpPr>
      <xdr:spPr>
        <a:xfrm>
          <a:off x="3582044" y="1817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139082</xdr:rowOff>
    </xdr:from>
    <xdr:ext cx="405111" cy="259045"/>
    <xdr:sp macro="" textlink="">
      <xdr:nvSpPr>
        <xdr:cNvPr id="432" name="n_2mainValue【港湾・漁港】&#10;有形固定資産減価償却率">
          <a:extLst>
            <a:ext uri="{FF2B5EF4-FFF2-40B4-BE49-F238E27FC236}">
              <a16:creationId xmlns:a16="http://schemas.microsoft.com/office/drawing/2014/main" id="{00000000-0008-0000-0E00-0000B0010000}"/>
            </a:ext>
          </a:extLst>
        </xdr:cNvPr>
        <xdr:cNvSpPr txBox="1"/>
      </xdr:nvSpPr>
      <xdr:spPr>
        <a:xfrm>
          <a:off x="2705744"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100982</xdr:rowOff>
    </xdr:from>
    <xdr:ext cx="405111" cy="259045"/>
    <xdr:sp macro="" textlink="">
      <xdr:nvSpPr>
        <xdr:cNvPr id="433" name="n_3mainValue【港湾・漁港】&#10;有形固定資産減価償却率">
          <a:extLst>
            <a:ext uri="{FF2B5EF4-FFF2-40B4-BE49-F238E27FC236}">
              <a16:creationId xmlns:a16="http://schemas.microsoft.com/office/drawing/2014/main" id="{00000000-0008-0000-0E00-0000B1010000}"/>
            </a:ext>
          </a:extLst>
        </xdr:cNvPr>
        <xdr:cNvSpPr txBox="1"/>
      </xdr:nvSpPr>
      <xdr:spPr>
        <a:xfrm>
          <a:off x="1816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62882</xdr:rowOff>
    </xdr:from>
    <xdr:ext cx="405111" cy="259045"/>
    <xdr:sp macro="" textlink="">
      <xdr:nvSpPr>
        <xdr:cNvPr id="434" name="n_4mainValue【港湾・漁港】&#10;有形固定資産減価償却率">
          <a:extLst>
            <a:ext uri="{FF2B5EF4-FFF2-40B4-BE49-F238E27FC236}">
              <a16:creationId xmlns:a16="http://schemas.microsoft.com/office/drawing/2014/main" id="{00000000-0008-0000-0E00-0000B2010000}"/>
            </a:ext>
          </a:extLst>
        </xdr:cNvPr>
        <xdr:cNvSpPr txBox="1"/>
      </xdr:nvSpPr>
      <xdr:spPr>
        <a:xfrm>
          <a:off x="927744"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00000000-0008-0000-0E00-0000B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00000000-0008-0000-0E00-0000B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00000000-0008-0000-0E00-0000B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E00-0000B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E00-0000B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E00-0000B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E00-0000B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00000000-0008-0000-0E00-0000BB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00000000-0008-0000-0E00-0000BD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6" name="テキスト ボックス 445">
          <a:extLst>
            <a:ext uri="{FF2B5EF4-FFF2-40B4-BE49-F238E27FC236}">
              <a16:creationId xmlns:a16="http://schemas.microsoft.com/office/drawing/2014/main" id="{00000000-0008-0000-0E00-0000BE010000}"/>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00000000-0008-0000-0E00-0000BF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00000000-0008-0000-0E00-0000C1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2" name="テキスト ボックス 451">
          <a:extLst>
            <a:ext uri="{FF2B5EF4-FFF2-40B4-BE49-F238E27FC236}">
              <a16:creationId xmlns:a16="http://schemas.microsoft.com/office/drawing/2014/main" id="{00000000-0008-0000-0E00-0000C4010000}"/>
            </a:ext>
          </a:extLst>
        </xdr:cNvPr>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00000000-0008-0000-0E00-0000C5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54" name="テキスト ボックス 453">
          <a:extLst>
            <a:ext uri="{FF2B5EF4-FFF2-40B4-BE49-F238E27FC236}">
              <a16:creationId xmlns:a16="http://schemas.microsoft.com/office/drawing/2014/main" id="{00000000-0008-0000-0E00-0000C6010000}"/>
            </a:ext>
          </a:extLst>
        </xdr:cNvPr>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6" name="テキスト ボックス 455">
          <a:extLst>
            <a:ext uri="{FF2B5EF4-FFF2-40B4-BE49-F238E27FC236}">
              <a16:creationId xmlns:a16="http://schemas.microsoft.com/office/drawing/2014/main" id="{00000000-0008-0000-0E00-0000C8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a:extLst>
            <a:ext uri="{FF2B5EF4-FFF2-40B4-BE49-F238E27FC236}">
              <a16:creationId xmlns:a16="http://schemas.microsoft.com/office/drawing/2014/main" id="{00000000-0008-0000-0E00-0000C9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9247</xdr:rowOff>
    </xdr:from>
    <xdr:to>
      <xdr:col>54</xdr:col>
      <xdr:colOff>189865</xdr:colOff>
      <xdr:row>108</xdr:row>
      <xdr:rowOff>151319</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flipV="1">
          <a:off x="10476865" y="17154247"/>
          <a:ext cx="0" cy="1513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155146</xdr:rowOff>
    </xdr:from>
    <xdr:ext cx="378565" cy="259045"/>
    <xdr:sp macro="" textlink="">
      <xdr:nvSpPr>
        <xdr:cNvPr id="459" name="【港湾・漁港】&#10;一人当たり有形固定資産（償却資産）額最小値テキスト">
          <a:extLst>
            <a:ext uri="{FF2B5EF4-FFF2-40B4-BE49-F238E27FC236}">
              <a16:creationId xmlns:a16="http://schemas.microsoft.com/office/drawing/2014/main" id="{00000000-0008-0000-0E00-0000CB010000}"/>
            </a:ext>
          </a:extLst>
        </xdr:cNvPr>
        <xdr:cNvSpPr txBox="1"/>
      </xdr:nvSpPr>
      <xdr:spPr>
        <a:xfrm>
          <a:off x="10515600" y="18671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151319</xdr:rowOff>
    </xdr:from>
    <xdr:to>
      <xdr:col>55</xdr:col>
      <xdr:colOff>88900</xdr:colOff>
      <xdr:row>108</xdr:row>
      <xdr:rowOff>151319</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0388600" y="1866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127374</xdr:rowOff>
    </xdr:from>
    <xdr:ext cx="599010" cy="259045"/>
    <xdr:sp macro="" textlink="">
      <xdr:nvSpPr>
        <xdr:cNvPr id="461" name="【港湾・漁港】&#10;一人当たり有形固定資産（償却資産）額最大値テキスト">
          <a:extLst>
            <a:ext uri="{FF2B5EF4-FFF2-40B4-BE49-F238E27FC236}">
              <a16:creationId xmlns:a16="http://schemas.microsoft.com/office/drawing/2014/main" id="{00000000-0008-0000-0E00-0000CD010000}"/>
            </a:ext>
          </a:extLst>
        </xdr:cNvPr>
        <xdr:cNvSpPr txBox="1"/>
      </xdr:nvSpPr>
      <xdr:spPr>
        <a:xfrm>
          <a:off x="10515600" y="1692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9247</xdr:rowOff>
    </xdr:from>
    <xdr:to>
      <xdr:col>55</xdr:col>
      <xdr:colOff>88900</xdr:colOff>
      <xdr:row>100</xdr:row>
      <xdr:rowOff>9247</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0388600" y="17154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119189</xdr:rowOff>
    </xdr:from>
    <xdr:ext cx="534377" cy="259045"/>
    <xdr:sp macro="" textlink="">
      <xdr:nvSpPr>
        <xdr:cNvPr id="463" name="【港湾・漁港】&#10;一人当たり有形固定資産（償却資産）額平均値テキスト">
          <a:extLst>
            <a:ext uri="{FF2B5EF4-FFF2-40B4-BE49-F238E27FC236}">
              <a16:creationId xmlns:a16="http://schemas.microsoft.com/office/drawing/2014/main" id="{00000000-0008-0000-0E00-0000CF010000}"/>
            </a:ext>
          </a:extLst>
        </xdr:cNvPr>
        <xdr:cNvSpPr txBox="1"/>
      </xdr:nvSpPr>
      <xdr:spPr>
        <a:xfrm>
          <a:off x="10515600" y="18292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96312</xdr:rowOff>
    </xdr:from>
    <xdr:to>
      <xdr:col>55</xdr:col>
      <xdr:colOff>50800</xdr:colOff>
      <xdr:row>108</xdr:row>
      <xdr:rowOff>26462</xdr:rowOff>
    </xdr:to>
    <xdr:sp macro="" textlink="">
      <xdr:nvSpPr>
        <xdr:cNvPr id="464" name="フローチャート: 判断 463">
          <a:extLst>
            <a:ext uri="{FF2B5EF4-FFF2-40B4-BE49-F238E27FC236}">
              <a16:creationId xmlns:a16="http://schemas.microsoft.com/office/drawing/2014/main" id="{00000000-0008-0000-0E00-0000D0010000}"/>
            </a:ext>
          </a:extLst>
        </xdr:cNvPr>
        <xdr:cNvSpPr/>
      </xdr:nvSpPr>
      <xdr:spPr>
        <a:xfrm>
          <a:off x="10426700" y="1844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98875</xdr:rowOff>
    </xdr:from>
    <xdr:to>
      <xdr:col>50</xdr:col>
      <xdr:colOff>165100</xdr:colOff>
      <xdr:row>108</xdr:row>
      <xdr:rowOff>29025</xdr:rowOff>
    </xdr:to>
    <xdr:sp macro="" textlink="">
      <xdr:nvSpPr>
        <xdr:cNvPr id="465" name="フローチャート: 判断 464">
          <a:extLst>
            <a:ext uri="{FF2B5EF4-FFF2-40B4-BE49-F238E27FC236}">
              <a16:creationId xmlns:a16="http://schemas.microsoft.com/office/drawing/2014/main" id="{00000000-0008-0000-0E00-0000D1010000}"/>
            </a:ext>
          </a:extLst>
        </xdr:cNvPr>
        <xdr:cNvSpPr/>
      </xdr:nvSpPr>
      <xdr:spPr>
        <a:xfrm>
          <a:off x="9588500" y="1844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137193</xdr:rowOff>
    </xdr:from>
    <xdr:to>
      <xdr:col>46</xdr:col>
      <xdr:colOff>38100</xdr:colOff>
      <xdr:row>107</xdr:row>
      <xdr:rowOff>67343</xdr:rowOff>
    </xdr:to>
    <xdr:sp macro="" textlink="">
      <xdr:nvSpPr>
        <xdr:cNvPr id="466" name="フローチャート: 判断 465">
          <a:extLst>
            <a:ext uri="{FF2B5EF4-FFF2-40B4-BE49-F238E27FC236}">
              <a16:creationId xmlns:a16="http://schemas.microsoft.com/office/drawing/2014/main" id="{00000000-0008-0000-0E00-0000D2010000}"/>
            </a:ext>
          </a:extLst>
        </xdr:cNvPr>
        <xdr:cNvSpPr/>
      </xdr:nvSpPr>
      <xdr:spPr>
        <a:xfrm>
          <a:off x="8699500" y="1831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141185</xdr:rowOff>
    </xdr:from>
    <xdr:to>
      <xdr:col>41</xdr:col>
      <xdr:colOff>101600</xdr:colOff>
      <xdr:row>107</xdr:row>
      <xdr:rowOff>71335</xdr:rowOff>
    </xdr:to>
    <xdr:sp macro="" textlink="">
      <xdr:nvSpPr>
        <xdr:cNvPr id="467" name="フローチャート: 判断 466">
          <a:extLst>
            <a:ext uri="{FF2B5EF4-FFF2-40B4-BE49-F238E27FC236}">
              <a16:creationId xmlns:a16="http://schemas.microsoft.com/office/drawing/2014/main" id="{00000000-0008-0000-0E00-0000D3010000}"/>
            </a:ext>
          </a:extLst>
        </xdr:cNvPr>
        <xdr:cNvSpPr/>
      </xdr:nvSpPr>
      <xdr:spPr>
        <a:xfrm>
          <a:off x="7810500" y="1831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42438</xdr:rowOff>
    </xdr:from>
    <xdr:to>
      <xdr:col>36</xdr:col>
      <xdr:colOff>165100</xdr:colOff>
      <xdr:row>107</xdr:row>
      <xdr:rowOff>144038</xdr:rowOff>
    </xdr:to>
    <xdr:sp macro="" textlink="">
      <xdr:nvSpPr>
        <xdr:cNvPr id="468" name="フローチャート: 判断 467">
          <a:extLst>
            <a:ext uri="{FF2B5EF4-FFF2-40B4-BE49-F238E27FC236}">
              <a16:creationId xmlns:a16="http://schemas.microsoft.com/office/drawing/2014/main" id="{00000000-0008-0000-0E00-0000D4010000}"/>
            </a:ext>
          </a:extLst>
        </xdr:cNvPr>
        <xdr:cNvSpPr/>
      </xdr:nvSpPr>
      <xdr:spPr>
        <a:xfrm>
          <a:off x="6921500" y="1838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E00-0000D7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E00-0000D9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49797</xdr:rowOff>
    </xdr:from>
    <xdr:to>
      <xdr:col>55</xdr:col>
      <xdr:colOff>50800</xdr:colOff>
      <xdr:row>108</xdr:row>
      <xdr:rowOff>151397</xdr:rowOff>
    </xdr:to>
    <xdr:sp macro="" textlink="">
      <xdr:nvSpPr>
        <xdr:cNvPr id="474" name="楕円 473">
          <a:extLst>
            <a:ext uri="{FF2B5EF4-FFF2-40B4-BE49-F238E27FC236}">
              <a16:creationId xmlns:a16="http://schemas.microsoft.com/office/drawing/2014/main" id="{00000000-0008-0000-0E00-0000DA010000}"/>
            </a:ext>
          </a:extLst>
        </xdr:cNvPr>
        <xdr:cNvSpPr/>
      </xdr:nvSpPr>
      <xdr:spPr>
        <a:xfrm>
          <a:off x="10426700" y="1856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136174</xdr:rowOff>
    </xdr:from>
    <xdr:ext cx="534377" cy="259045"/>
    <xdr:sp macro="" textlink="">
      <xdr:nvSpPr>
        <xdr:cNvPr id="475" name="【港湾・漁港】&#10;一人当たり有形固定資産（償却資産）額該当値テキスト">
          <a:extLst>
            <a:ext uri="{FF2B5EF4-FFF2-40B4-BE49-F238E27FC236}">
              <a16:creationId xmlns:a16="http://schemas.microsoft.com/office/drawing/2014/main" id="{00000000-0008-0000-0E00-0000DB010000}"/>
            </a:ext>
          </a:extLst>
        </xdr:cNvPr>
        <xdr:cNvSpPr txBox="1"/>
      </xdr:nvSpPr>
      <xdr:spPr>
        <a:xfrm>
          <a:off x="10515600" y="1848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49845</xdr:rowOff>
    </xdr:from>
    <xdr:to>
      <xdr:col>50</xdr:col>
      <xdr:colOff>165100</xdr:colOff>
      <xdr:row>108</xdr:row>
      <xdr:rowOff>151445</xdr:rowOff>
    </xdr:to>
    <xdr:sp macro="" textlink="">
      <xdr:nvSpPr>
        <xdr:cNvPr id="476" name="楕円 475">
          <a:extLst>
            <a:ext uri="{FF2B5EF4-FFF2-40B4-BE49-F238E27FC236}">
              <a16:creationId xmlns:a16="http://schemas.microsoft.com/office/drawing/2014/main" id="{00000000-0008-0000-0E00-0000DC010000}"/>
            </a:ext>
          </a:extLst>
        </xdr:cNvPr>
        <xdr:cNvSpPr/>
      </xdr:nvSpPr>
      <xdr:spPr>
        <a:xfrm>
          <a:off x="9588500" y="1856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100597</xdr:rowOff>
    </xdr:from>
    <xdr:to>
      <xdr:col>55</xdr:col>
      <xdr:colOff>0</xdr:colOff>
      <xdr:row>108</xdr:row>
      <xdr:rowOff>100645</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flipV="1">
          <a:off x="9639300" y="18617197"/>
          <a:ext cx="8382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49997</xdr:rowOff>
    </xdr:from>
    <xdr:to>
      <xdr:col>46</xdr:col>
      <xdr:colOff>38100</xdr:colOff>
      <xdr:row>108</xdr:row>
      <xdr:rowOff>151597</xdr:rowOff>
    </xdr:to>
    <xdr:sp macro="" textlink="">
      <xdr:nvSpPr>
        <xdr:cNvPr id="478" name="楕円 477">
          <a:extLst>
            <a:ext uri="{FF2B5EF4-FFF2-40B4-BE49-F238E27FC236}">
              <a16:creationId xmlns:a16="http://schemas.microsoft.com/office/drawing/2014/main" id="{00000000-0008-0000-0E00-0000DE010000}"/>
            </a:ext>
          </a:extLst>
        </xdr:cNvPr>
        <xdr:cNvSpPr/>
      </xdr:nvSpPr>
      <xdr:spPr>
        <a:xfrm>
          <a:off x="8699500" y="1856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100645</xdr:rowOff>
    </xdr:from>
    <xdr:to>
      <xdr:col>50</xdr:col>
      <xdr:colOff>114300</xdr:colOff>
      <xdr:row>108</xdr:row>
      <xdr:rowOff>100797</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flipV="1">
          <a:off x="8750300" y="18617245"/>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49839</xdr:rowOff>
    </xdr:from>
    <xdr:to>
      <xdr:col>41</xdr:col>
      <xdr:colOff>101600</xdr:colOff>
      <xdr:row>108</xdr:row>
      <xdr:rowOff>151439</xdr:rowOff>
    </xdr:to>
    <xdr:sp macro="" textlink="">
      <xdr:nvSpPr>
        <xdr:cNvPr id="480" name="楕円 479">
          <a:extLst>
            <a:ext uri="{FF2B5EF4-FFF2-40B4-BE49-F238E27FC236}">
              <a16:creationId xmlns:a16="http://schemas.microsoft.com/office/drawing/2014/main" id="{00000000-0008-0000-0E00-0000E0010000}"/>
            </a:ext>
          </a:extLst>
        </xdr:cNvPr>
        <xdr:cNvSpPr/>
      </xdr:nvSpPr>
      <xdr:spPr>
        <a:xfrm>
          <a:off x="7810500" y="1856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100639</xdr:rowOff>
    </xdr:from>
    <xdr:to>
      <xdr:col>45</xdr:col>
      <xdr:colOff>177800</xdr:colOff>
      <xdr:row>108</xdr:row>
      <xdr:rowOff>100797</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7861300" y="18617239"/>
          <a:ext cx="889000" cy="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49902</xdr:rowOff>
    </xdr:from>
    <xdr:to>
      <xdr:col>36</xdr:col>
      <xdr:colOff>165100</xdr:colOff>
      <xdr:row>108</xdr:row>
      <xdr:rowOff>151502</xdr:rowOff>
    </xdr:to>
    <xdr:sp macro="" textlink="">
      <xdr:nvSpPr>
        <xdr:cNvPr id="482" name="楕円 481">
          <a:extLst>
            <a:ext uri="{FF2B5EF4-FFF2-40B4-BE49-F238E27FC236}">
              <a16:creationId xmlns:a16="http://schemas.microsoft.com/office/drawing/2014/main" id="{00000000-0008-0000-0E00-0000E2010000}"/>
            </a:ext>
          </a:extLst>
        </xdr:cNvPr>
        <xdr:cNvSpPr/>
      </xdr:nvSpPr>
      <xdr:spPr>
        <a:xfrm>
          <a:off x="6921500" y="185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100639</xdr:rowOff>
    </xdr:from>
    <xdr:to>
      <xdr:col>41</xdr:col>
      <xdr:colOff>50800</xdr:colOff>
      <xdr:row>108</xdr:row>
      <xdr:rowOff>100702</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flipV="1">
          <a:off x="6972300" y="18617239"/>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45552</xdr:rowOff>
    </xdr:from>
    <xdr:ext cx="534377" cy="259045"/>
    <xdr:sp macro="" textlink="">
      <xdr:nvSpPr>
        <xdr:cNvPr id="484" name="n_1aveValue【港湾・漁港】&#10;一人当たり有形固定資産（償却資産）額">
          <a:extLst>
            <a:ext uri="{FF2B5EF4-FFF2-40B4-BE49-F238E27FC236}">
              <a16:creationId xmlns:a16="http://schemas.microsoft.com/office/drawing/2014/main" id="{00000000-0008-0000-0E00-0000E4010000}"/>
            </a:ext>
          </a:extLst>
        </xdr:cNvPr>
        <xdr:cNvSpPr txBox="1"/>
      </xdr:nvSpPr>
      <xdr:spPr>
        <a:xfrm>
          <a:off x="9359411" y="1821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83870</xdr:rowOff>
    </xdr:from>
    <xdr:ext cx="599010" cy="259045"/>
    <xdr:sp macro="" textlink="">
      <xdr:nvSpPr>
        <xdr:cNvPr id="485" name="n_2aveValue【港湾・漁港】&#10;一人当たり有形固定資産（償却資産）額">
          <a:extLst>
            <a:ext uri="{FF2B5EF4-FFF2-40B4-BE49-F238E27FC236}">
              <a16:creationId xmlns:a16="http://schemas.microsoft.com/office/drawing/2014/main" id="{00000000-0008-0000-0E00-0000E5010000}"/>
            </a:ext>
          </a:extLst>
        </xdr:cNvPr>
        <xdr:cNvSpPr txBox="1"/>
      </xdr:nvSpPr>
      <xdr:spPr>
        <a:xfrm>
          <a:off x="8450795" y="1808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87862</xdr:rowOff>
    </xdr:from>
    <xdr:ext cx="599010" cy="259045"/>
    <xdr:sp macro="" textlink="">
      <xdr:nvSpPr>
        <xdr:cNvPr id="486" name="n_3aveValue【港湾・漁港】&#10;一人当たり有形固定資産（償却資産）額">
          <a:extLst>
            <a:ext uri="{FF2B5EF4-FFF2-40B4-BE49-F238E27FC236}">
              <a16:creationId xmlns:a16="http://schemas.microsoft.com/office/drawing/2014/main" id="{00000000-0008-0000-0E00-0000E6010000}"/>
            </a:ext>
          </a:extLst>
        </xdr:cNvPr>
        <xdr:cNvSpPr txBox="1"/>
      </xdr:nvSpPr>
      <xdr:spPr>
        <a:xfrm>
          <a:off x="7561795" y="1809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160565</xdr:rowOff>
    </xdr:from>
    <xdr:ext cx="599010" cy="259045"/>
    <xdr:sp macro="" textlink="">
      <xdr:nvSpPr>
        <xdr:cNvPr id="487" name="n_4aveValue【港湾・漁港】&#10;一人当たり有形固定資産（償却資産）額">
          <a:extLst>
            <a:ext uri="{FF2B5EF4-FFF2-40B4-BE49-F238E27FC236}">
              <a16:creationId xmlns:a16="http://schemas.microsoft.com/office/drawing/2014/main" id="{00000000-0008-0000-0E00-0000E7010000}"/>
            </a:ext>
          </a:extLst>
        </xdr:cNvPr>
        <xdr:cNvSpPr txBox="1"/>
      </xdr:nvSpPr>
      <xdr:spPr>
        <a:xfrm>
          <a:off x="6672795" y="1816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142572</xdr:rowOff>
    </xdr:from>
    <xdr:ext cx="534377" cy="259045"/>
    <xdr:sp macro="" textlink="">
      <xdr:nvSpPr>
        <xdr:cNvPr id="488" name="n_1mainValue【港湾・漁港】&#10;一人当たり有形固定資産（償却資産）額">
          <a:extLst>
            <a:ext uri="{FF2B5EF4-FFF2-40B4-BE49-F238E27FC236}">
              <a16:creationId xmlns:a16="http://schemas.microsoft.com/office/drawing/2014/main" id="{00000000-0008-0000-0E00-0000E8010000}"/>
            </a:ext>
          </a:extLst>
        </xdr:cNvPr>
        <xdr:cNvSpPr txBox="1"/>
      </xdr:nvSpPr>
      <xdr:spPr>
        <a:xfrm>
          <a:off x="9359411" y="1865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142724</xdr:rowOff>
    </xdr:from>
    <xdr:ext cx="534377" cy="259045"/>
    <xdr:sp macro="" textlink="">
      <xdr:nvSpPr>
        <xdr:cNvPr id="489" name="n_2mainValue【港湾・漁港】&#10;一人当たり有形固定資産（償却資産）額">
          <a:extLst>
            <a:ext uri="{FF2B5EF4-FFF2-40B4-BE49-F238E27FC236}">
              <a16:creationId xmlns:a16="http://schemas.microsoft.com/office/drawing/2014/main" id="{00000000-0008-0000-0E00-0000E9010000}"/>
            </a:ext>
          </a:extLst>
        </xdr:cNvPr>
        <xdr:cNvSpPr txBox="1"/>
      </xdr:nvSpPr>
      <xdr:spPr>
        <a:xfrm>
          <a:off x="8483111" y="1865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142566</xdr:rowOff>
    </xdr:from>
    <xdr:ext cx="534377" cy="259045"/>
    <xdr:sp macro="" textlink="">
      <xdr:nvSpPr>
        <xdr:cNvPr id="490" name="n_3mainValue【港湾・漁港】&#10;一人当たり有形固定資産（償却資産）額">
          <a:extLst>
            <a:ext uri="{FF2B5EF4-FFF2-40B4-BE49-F238E27FC236}">
              <a16:creationId xmlns:a16="http://schemas.microsoft.com/office/drawing/2014/main" id="{00000000-0008-0000-0E00-0000EA010000}"/>
            </a:ext>
          </a:extLst>
        </xdr:cNvPr>
        <xdr:cNvSpPr txBox="1"/>
      </xdr:nvSpPr>
      <xdr:spPr>
        <a:xfrm>
          <a:off x="7594111" y="1865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142629</xdr:rowOff>
    </xdr:from>
    <xdr:ext cx="534377" cy="259045"/>
    <xdr:sp macro="" textlink="">
      <xdr:nvSpPr>
        <xdr:cNvPr id="491" name="n_4mainValue【港湾・漁港】&#10;一人当たり有形固定資産（償却資産）額">
          <a:extLst>
            <a:ext uri="{FF2B5EF4-FFF2-40B4-BE49-F238E27FC236}">
              <a16:creationId xmlns:a16="http://schemas.microsoft.com/office/drawing/2014/main" id="{00000000-0008-0000-0E00-0000EB010000}"/>
            </a:ext>
          </a:extLst>
        </xdr:cNvPr>
        <xdr:cNvSpPr txBox="1"/>
      </xdr:nvSpPr>
      <xdr:spPr>
        <a:xfrm>
          <a:off x="6705111" y="1865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00000000-0008-0000-0E00-0000E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00000000-0008-0000-0E00-0000E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00000000-0008-0000-0E00-0000E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00000000-0008-0000-0E00-0000E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00000000-0008-0000-0E00-0000F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E00-0000F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E00-0000F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00000000-0008-0000-0E00-0000F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00000000-0008-0000-0E00-0000F6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00000000-0008-0000-0E00-0000F7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00000000-0008-0000-0E00-0000F8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00000000-0008-0000-0E00-0000F9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00000000-0008-0000-0E00-0000FA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00000000-0008-0000-0E00-0000FB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00000000-0008-0000-0E00-0000FD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00000000-0008-0000-0E00-0000FE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00000000-0008-0000-0E00-0000FF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00000000-0008-0000-0E00-000000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00000000-0008-0000-0E00-000002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00000000-0008-0000-0E00-000003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42</xdr:row>
      <xdr:rowOff>36195</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flipV="1">
          <a:off x="16318864" y="5930265"/>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7" name="【認定こども園・幼稚園・保育所】&#10;有形固定資産減価償却率最小値テキスト">
          <a:extLst>
            <a:ext uri="{FF2B5EF4-FFF2-40B4-BE49-F238E27FC236}">
              <a16:creationId xmlns:a16="http://schemas.microsoft.com/office/drawing/2014/main" id="{00000000-0008-0000-0E00-000005020000}"/>
            </a:ext>
          </a:extLst>
        </xdr:cNvPr>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519" name="【認定こども園・幼稚園・保育所】&#10;有形固定資産減価償却率最大値テキスト">
          <a:extLst>
            <a:ext uri="{FF2B5EF4-FFF2-40B4-BE49-F238E27FC236}">
              <a16:creationId xmlns:a16="http://schemas.microsoft.com/office/drawing/2014/main" id="{00000000-0008-0000-0E00-000007020000}"/>
            </a:ext>
          </a:extLst>
        </xdr:cNvPr>
        <xdr:cNvSpPr txBox="1"/>
      </xdr:nvSpPr>
      <xdr:spPr>
        <a:xfrm>
          <a:off x="16357600"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6230600" y="593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166387</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00000000-0008-0000-0E00-000009020000}"/>
            </a:ext>
          </a:extLst>
        </xdr:cNvPr>
        <xdr:cNvSpPr txBox="1"/>
      </xdr:nvSpPr>
      <xdr:spPr>
        <a:xfrm>
          <a:off x="16357600" y="633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522" name="フローチャート: 判断 521">
          <a:extLst>
            <a:ext uri="{FF2B5EF4-FFF2-40B4-BE49-F238E27FC236}">
              <a16:creationId xmlns:a16="http://schemas.microsoft.com/office/drawing/2014/main" id="{00000000-0008-0000-0E00-00000A020000}"/>
            </a:ext>
          </a:extLst>
        </xdr:cNvPr>
        <xdr:cNvSpPr/>
      </xdr:nvSpPr>
      <xdr:spPr>
        <a:xfrm>
          <a:off x="16268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523" name="フローチャート: 判断 522">
          <a:extLst>
            <a:ext uri="{FF2B5EF4-FFF2-40B4-BE49-F238E27FC236}">
              <a16:creationId xmlns:a16="http://schemas.microsoft.com/office/drawing/2014/main" id="{00000000-0008-0000-0E00-00000B020000}"/>
            </a:ext>
          </a:extLst>
        </xdr:cNvPr>
        <xdr:cNvSpPr/>
      </xdr:nvSpPr>
      <xdr:spPr>
        <a:xfrm>
          <a:off x="154305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524" name="フローチャート: 判断 523">
          <a:extLst>
            <a:ext uri="{FF2B5EF4-FFF2-40B4-BE49-F238E27FC236}">
              <a16:creationId xmlns:a16="http://schemas.microsoft.com/office/drawing/2014/main" id="{00000000-0008-0000-0E00-00000C020000}"/>
            </a:ext>
          </a:extLst>
        </xdr:cNvPr>
        <xdr:cNvSpPr/>
      </xdr:nvSpPr>
      <xdr:spPr>
        <a:xfrm>
          <a:off x="14541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92075</xdr:rowOff>
    </xdr:from>
    <xdr:to>
      <xdr:col>72</xdr:col>
      <xdr:colOff>38100</xdr:colOff>
      <xdr:row>38</xdr:row>
      <xdr:rowOff>22225</xdr:rowOff>
    </xdr:to>
    <xdr:sp macro="" textlink="">
      <xdr:nvSpPr>
        <xdr:cNvPr id="525" name="フローチャート: 判断 524">
          <a:extLst>
            <a:ext uri="{FF2B5EF4-FFF2-40B4-BE49-F238E27FC236}">
              <a16:creationId xmlns:a16="http://schemas.microsoft.com/office/drawing/2014/main" id="{00000000-0008-0000-0E00-00000D020000}"/>
            </a:ext>
          </a:extLst>
        </xdr:cNvPr>
        <xdr:cNvSpPr/>
      </xdr:nvSpPr>
      <xdr:spPr>
        <a:xfrm>
          <a:off x="13652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526" name="フローチャート: 判断 525">
          <a:extLst>
            <a:ext uri="{FF2B5EF4-FFF2-40B4-BE49-F238E27FC236}">
              <a16:creationId xmlns:a16="http://schemas.microsoft.com/office/drawing/2014/main" id="{00000000-0008-0000-0E00-00000E020000}"/>
            </a:ext>
          </a:extLst>
        </xdr:cNvPr>
        <xdr:cNvSpPr/>
      </xdr:nvSpPr>
      <xdr:spPr>
        <a:xfrm>
          <a:off x="12763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E00-000011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E00-000013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133985</xdr:rowOff>
    </xdr:from>
    <xdr:to>
      <xdr:col>85</xdr:col>
      <xdr:colOff>177800</xdr:colOff>
      <xdr:row>40</xdr:row>
      <xdr:rowOff>64135</xdr:rowOff>
    </xdr:to>
    <xdr:sp macro="" textlink="">
      <xdr:nvSpPr>
        <xdr:cNvPr id="532" name="楕円 531">
          <a:extLst>
            <a:ext uri="{FF2B5EF4-FFF2-40B4-BE49-F238E27FC236}">
              <a16:creationId xmlns:a16="http://schemas.microsoft.com/office/drawing/2014/main" id="{00000000-0008-0000-0E00-000014020000}"/>
            </a:ext>
          </a:extLst>
        </xdr:cNvPr>
        <xdr:cNvSpPr/>
      </xdr:nvSpPr>
      <xdr:spPr>
        <a:xfrm>
          <a:off x="162687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112412</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00000000-0008-0000-0E00-000015020000}"/>
            </a:ext>
          </a:extLst>
        </xdr:cNvPr>
        <xdr:cNvSpPr txBox="1"/>
      </xdr:nvSpPr>
      <xdr:spPr>
        <a:xfrm>
          <a:off x="16357600" y="679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128270</xdr:rowOff>
    </xdr:from>
    <xdr:to>
      <xdr:col>81</xdr:col>
      <xdr:colOff>101600</xdr:colOff>
      <xdr:row>40</xdr:row>
      <xdr:rowOff>58420</xdr:rowOff>
    </xdr:to>
    <xdr:sp macro="" textlink="">
      <xdr:nvSpPr>
        <xdr:cNvPr id="534" name="楕円 533">
          <a:extLst>
            <a:ext uri="{FF2B5EF4-FFF2-40B4-BE49-F238E27FC236}">
              <a16:creationId xmlns:a16="http://schemas.microsoft.com/office/drawing/2014/main" id="{00000000-0008-0000-0E00-000016020000}"/>
            </a:ext>
          </a:extLst>
        </xdr:cNvPr>
        <xdr:cNvSpPr/>
      </xdr:nvSpPr>
      <xdr:spPr>
        <a:xfrm>
          <a:off x="15430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xdr:rowOff>
    </xdr:from>
    <xdr:to>
      <xdr:col>85</xdr:col>
      <xdr:colOff>127000</xdr:colOff>
      <xdr:row>40</xdr:row>
      <xdr:rowOff>13335</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5481300" y="686562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10160</xdr:rowOff>
    </xdr:from>
    <xdr:to>
      <xdr:col>76</xdr:col>
      <xdr:colOff>165100</xdr:colOff>
      <xdr:row>40</xdr:row>
      <xdr:rowOff>111760</xdr:rowOff>
    </xdr:to>
    <xdr:sp macro="" textlink="">
      <xdr:nvSpPr>
        <xdr:cNvPr id="536" name="楕円 535">
          <a:extLst>
            <a:ext uri="{FF2B5EF4-FFF2-40B4-BE49-F238E27FC236}">
              <a16:creationId xmlns:a16="http://schemas.microsoft.com/office/drawing/2014/main" id="{00000000-0008-0000-0E00-000018020000}"/>
            </a:ext>
          </a:extLst>
        </xdr:cNvPr>
        <xdr:cNvSpPr/>
      </xdr:nvSpPr>
      <xdr:spPr>
        <a:xfrm>
          <a:off x="14541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7620</xdr:rowOff>
    </xdr:from>
    <xdr:to>
      <xdr:col>81</xdr:col>
      <xdr:colOff>50800</xdr:colOff>
      <xdr:row>40</xdr:row>
      <xdr:rowOff>60960</xdr:rowOff>
    </xdr:to>
    <xdr:cxnSp macro="">
      <xdr:nvCxnSpPr>
        <xdr:cNvPr id="537" name="直線コネクタ 536">
          <a:extLst>
            <a:ext uri="{FF2B5EF4-FFF2-40B4-BE49-F238E27FC236}">
              <a16:creationId xmlns:a16="http://schemas.microsoft.com/office/drawing/2014/main" id="{00000000-0008-0000-0E00-000019020000}"/>
            </a:ext>
          </a:extLst>
        </xdr:cNvPr>
        <xdr:cNvCxnSpPr/>
      </xdr:nvCxnSpPr>
      <xdr:spPr>
        <a:xfrm flipV="1">
          <a:off x="14592300" y="68656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27305</xdr:rowOff>
    </xdr:from>
    <xdr:to>
      <xdr:col>72</xdr:col>
      <xdr:colOff>38100</xdr:colOff>
      <xdr:row>40</xdr:row>
      <xdr:rowOff>128905</xdr:rowOff>
    </xdr:to>
    <xdr:sp macro="" textlink="">
      <xdr:nvSpPr>
        <xdr:cNvPr id="538" name="楕円 537">
          <a:extLst>
            <a:ext uri="{FF2B5EF4-FFF2-40B4-BE49-F238E27FC236}">
              <a16:creationId xmlns:a16="http://schemas.microsoft.com/office/drawing/2014/main" id="{00000000-0008-0000-0E00-00001A020000}"/>
            </a:ext>
          </a:extLst>
        </xdr:cNvPr>
        <xdr:cNvSpPr/>
      </xdr:nvSpPr>
      <xdr:spPr>
        <a:xfrm>
          <a:off x="13652500" y="68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60960</xdr:rowOff>
    </xdr:from>
    <xdr:to>
      <xdr:col>76</xdr:col>
      <xdr:colOff>114300</xdr:colOff>
      <xdr:row>40</xdr:row>
      <xdr:rowOff>78105</xdr:rowOff>
    </xdr:to>
    <xdr:cxnSp macro="">
      <xdr:nvCxnSpPr>
        <xdr:cNvPr id="539" name="直線コネクタ 538">
          <a:extLst>
            <a:ext uri="{FF2B5EF4-FFF2-40B4-BE49-F238E27FC236}">
              <a16:creationId xmlns:a16="http://schemas.microsoft.com/office/drawing/2014/main" id="{00000000-0008-0000-0E00-00001B020000}"/>
            </a:ext>
          </a:extLst>
        </xdr:cNvPr>
        <xdr:cNvCxnSpPr/>
      </xdr:nvCxnSpPr>
      <xdr:spPr>
        <a:xfrm flipV="1">
          <a:off x="13703300" y="691896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166370</xdr:rowOff>
    </xdr:from>
    <xdr:to>
      <xdr:col>67</xdr:col>
      <xdr:colOff>101600</xdr:colOff>
      <xdr:row>40</xdr:row>
      <xdr:rowOff>96520</xdr:rowOff>
    </xdr:to>
    <xdr:sp macro="" textlink="">
      <xdr:nvSpPr>
        <xdr:cNvPr id="540" name="楕円 539">
          <a:extLst>
            <a:ext uri="{FF2B5EF4-FFF2-40B4-BE49-F238E27FC236}">
              <a16:creationId xmlns:a16="http://schemas.microsoft.com/office/drawing/2014/main" id="{00000000-0008-0000-0E00-00001C020000}"/>
            </a:ext>
          </a:extLst>
        </xdr:cNvPr>
        <xdr:cNvSpPr/>
      </xdr:nvSpPr>
      <xdr:spPr>
        <a:xfrm>
          <a:off x="12763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45720</xdr:rowOff>
    </xdr:from>
    <xdr:to>
      <xdr:col>71</xdr:col>
      <xdr:colOff>177800</xdr:colOff>
      <xdr:row>40</xdr:row>
      <xdr:rowOff>78105</xdr:rowOff>
    </xdr:to>
    <xdr:cxnSp macro="">
      <xdr:nvCxnSpPr>
        <xdr:cNvPr id="541" name="直線コネクタ 540">
          <a:extLst>
            <a:ext uri="{FF2B5EF4-FFF2-40B4-BE49-F238E27FC236}">
              <a16:creationId xmlns:a16="http://schemas.microsoft.com/office/drawing/2014/main" id="{00000000-0008-0000-0E00-00001D020000}"/>
            </a:ext>
          </a:extLst>
        </xdr:cNvPr>
        <xdr:cNvCxnSpPr/>
      </xdr:nvCxnSpPr>
      <xdr:spPr>
        <a:xfrm>
          <a:off x="12814300" y="69037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84472</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00000000-0008-0000-0E00-00001E020000}"/>
            </a:ext>
          </a:extLst>
        </xdr:cNvPr>
        <xdr:cNvSpPr txBox="1"/>
      </xdr:nvSpPr>
      <xdr:spPr>
        <a:xfrm>
          <a:off x="152660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101617</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00000000-0008-0000-0E00-00001F020000}"/>
            </a:ext>
          </a:extLst>
        </xdr:cNvPr>
        <xdr:cNvSpPr txBox="1"/>
      </xdr:nvSpPr>
      <xdr:spPr>
        <a:xfrm>
          <a:off x="14389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38752</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00000000-0008-0000-0E00-000020020000}"/>
            </a:ext>
          </a:extLst>
        </xdr:cNvPr>
        <xdr:cNvSpPr txBox="1"/>
      </xdr:nvSpPr>
      <xdr:spPr>
        <a:xfrm>
          <a:off x="13500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61612</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00000000-0008-0000-0E00-000021020000}"/>
            </a:ext>
          </a:extLst>
        </xdr:cNvPr>
        <xdr:cNvSpPr txBox="1"/>
      </xdr:nvSpPr>
      <xdr:spPr>
        <a:xfrm>
          <a:off x="12611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49547</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00000000-0008-0000-0E00-000022020000}"/>
            </a:ext>
          </a:extLst>
        </xdr:cNvPr>
        <xdr:cNvSpPr txBox="1"/>
      </xdr:nvSpPr>
      <xdr:spPr>
        <a:xfrm>
          <a:off x="152660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102887</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00000000-0008-0000-0E00-000023020000}"/>
            </a:ext>
          </a:extLst>
        </xdr:cNvPr>
        <xdr:cNvSpPr txBox="1"/>
      </xdr:nvSpPr>
      <xdr:spPr>
        <a:xfrm>
          <a:off x="14389744"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120032</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00000000-0008-0000-0E00-000024020000}"/>
            </a:ext>
          </a:extLst>
        </xdr:cNvPr>
        <xdr:cNvSpPr txBox="1"/>
      </xdr:nvSpPr>
      <xdr:spPr>
        <a:xfrm>
          <a:off x="13500744" y="697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87647</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00000000-0008-0000-0E00-000025020000}"/>
            </a:ext>
          </a:extLst>
        </xdr:cNvPr>
        <xdr:cNvSpPr txBox="1"/>
      </xdr:nvSpPr>
      <xdr:spPr>
        <a:xfrm>
          <a:off x="12611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00000000-0008-0000-0E00-000028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00000000-0008-0000-0E00-000029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00000000-0008-0000-0E00-00002A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00000000-0008-0000-0E00-00002E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00000000-0008-0000-0E00-000030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1" name="テキスト ボックス 560">
          <a:extLst>
            <a:ext uri="{FF2B5EF4-FFF2-40B4-BE49-F238E27FC236}">
              <a16:creationId xmlns:a16="http://schemas.microsoft.com/office/drawing/2014/main" id="{00000000-0008-0000-0E00-000031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00000000-0008-0000-0E00-000032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認定こども園・幼稚園・保育所】&#10;一人当たり面積グラフ枠">
          <a:extLst>
            <a:ext uri="{FF2B5EF4-FFF2-40B4-BE49-F238E27FC236}">
              <a16:creationId xmlns:a16="http://schemas.microsoft.com/office/drawing/2014/main" id="{00000000-0008-0000-0E00-00003C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30480</xdr:rowOff>
    </xdr:from>
    <xdr:to>
      <xdr:col>116</xdr:col>
      <xdr:colOff>62864</xdr:colOff>
      <xdr:row>42</xdr:row>
      <xdr:rowOff>3810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flipV="1">
          <a:off x="22160864" y="568833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4" name="【認定こども園・幼稚園・保育所】&#10;一人当たり面積最小値テキスト">
          <a:extLst>
            <a:ext uri="{FF2B5EF4-FFF2-40B4-BE49-F238E27FC236}">
              <a16:creationId xmlns:a16="http://schemas.microsoft.com/office/drawing/2014/main" id="{00000000-0008-0000-0E00-00003E020000}"/>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148607</xdr:rowOff>
    </xdr:from>
    <xdr:ext cx="469744" cy="259045"/>
    <xdr:sp macro="" textlink="">
      <xdr:nvSpPr>
        <xdr:cNvPr id="576" name="【認定こども園・幼稚園・保育所】&#10;一人当たり面積最大値テキスト">
          <a:extLst>
            <a:ext uri="{FF2B5EF4-FFF2-40B4-BE49-F238E27FC236}">
              <a16:creationId xmlns:a16="http://schemas.microsoft.com/office/drawing/2014/main" id="{00000000-0008-0000-0E00-000040020000}"/>
            </a:ext>
          </a:extLst>
        </xdr:cNvPr>
        <xdr:cNvSpPr txBox="1"/>
      </xdr:nvSpPr>
      <xdr:spPr>
        <a:xfrm>
          <a:off x="22199600" y="546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30480</xdr:rowOff>
    </xdr:from>
    <xdr:to>
      <xdr:col>116</xdr:col>
      <xdr:colOff>152400</xdr:colOff>
      <xdr:row>33</xdr:row>
      <xdr:rowOff>30480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22072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83837</xdr:rowOff>
    </xdr:from>
    <xdr:ext cx="469744" cy="259045"/>
    <xdr:sp macro="" textlink="">
      <xdr:nvSpPr>
        <xdr:cNvPr id="578" name="【認定こども園・幼稚園・保育所】&#10;一人当たり面積平均値テキスト">
          <a:extLst>
            <a:ext uri="{FF2B5EF4-FFF2-40B4-BE49-F238E27FC236}">
              <a16:creationId xmlns:a16="http://schemas.microsoft.com/office/drawing/2014/main" id="{00000000-0008-0000-0E00-000042020000}"/>
            </a:ext>
          </a:extLst>
        </xdr:cNvPr>
        <xdr:cNvSpPr txBox="1"/>
      </xdr:nvSpPr>
      <xdr:spPr>
        <a:xfrm>
          <a:off x="22199600" y="6598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105410</xdr:rowOff>
    </xdr:from>
    <xdr:to>
      <xdr:col>116</xdr:col>
      <xdr:colOff>114300</xdr:colOff>
      <xdr:row>39</xdr:row>
      <xdr:rowOff>35560</xdr:rowOff>
    </xdr:to>
    <xdr:sp macro="" textlink="">
      <xdr:nvSpPr>
        <xdr:cNvPr id="579" name="フローチャート: 判断 578">
          <a:extLst>
            <a:ext uri="{FF2B5EF4-FFF2-40B4-BE49-F238E27FC236}">
              <a16:creationId xmlns:a16="http://schemas.microsoft.com/office/drawing/2014/main" id="{00000000-0008-0000-0E00-000043020000}"/>
            </a:ext>
          </a:extLst>
        </xdr:cNvPr>
        <xdr:cNvSpPr/>
      </xdr:nvSpPr>
      <xdr:spPr>
        <a:xfrm>
          <a:off x="221107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580" name="フローチャート: 判断 579">
          <a:extLst>
            <a:ext uri="{FF2B5EF4-FFF2-40B4-BE49-F238E27FC236}">
              <a16:creationId xmlns:a16="http://schemas.microsoft.com/office/drawing/2014/main" id="{00000000-0008-0000-0E00-000044020000}"/>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581" name="フローチャート: 判断 580">
          <a:extLst>
            <a:ext uri="{FF2B5EF4-FFF2-40B4-BE49-F238E27FC236}">
              <a16:creationId xmlns:a16="http://schemas.microsoft.com/office/drawing/2014/main" id="{00000000-0008-0000-0E00-000045020000}"/>
            </a:ext>
          </a:extLst>
        </xdr:cNvPr>
        <xdr:cNvSpPr/>
      </xdr:nvSpPr>
      <xdr:spPr>
        <a:xfrm>
          <a:off x="20383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90170</xdr:rowOff>
    </xdr:from>
    <xdr:to>
      <xdr:col>102</xdr:col>
      <xdr:colOff>165100</xdr:colOff>
      <xdr:row>39</xdr:row>
      <xdr:rowOff>20320</xdr:rowOff>
    </xdr:to>
    <xdr:sp macro="" textlink="">
      <xdr:nvSpPr>
        <xdr:cNvPr id="582" name="フローチャート: 判断 581">
          <a:extLst>
            <a:ext uri="{FF2B5EF4-FFF2-40B4-BE49-F238E27FC236}">
              <a16:creationId xmlns:a16="http://schemas.microsoft.com/office/drawing/2014/main" id="{00000000-0008-0000-0E00-000046020000}"/>
            </a:ext>
          </a:extLst>
        </xdr:cNvPr>
        <xdr:cNvSpPr/>
      </xdr:nvSpPr>
      <xdr:spPr>
        <a:xfrm>
          <a:off x="19494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97790</xdr:rowOff>
    </xdr:from>
    <xdr:to>
      <xdr:col>98</xdr:col>
      <xdr:colOff>38100</xdr:colOff>
      <xdr:row>39</xdr:row>
      <xdr:rowOff>27940</xdr:rowOff>
    </xdr:to>
    <xdr:sp macro="" textlink="">
      <xdr:nvSpPr>
        <xdr:cNvPr id="583" name="フローチャート: 判断 582">
          <a:extLst>
            <a:ext uri="{FF2B5EF4-FFF2-40B4-BE49-F238E27FC236}">
              <a16:creationId xmlns:a16="http://schemas.microsoft.com/office/drawing/2014/main" id="{00000000-0008-0000-0E00-000047020000}"/>
            </a:ext>
          </a:extLst>
        </xdr:cNvPr>
        <xdr:cNvSpPr/>
      </xdr:nvSpPr>
      <xdr:spPr>
        <a:xfrm>
          <a:off x="18605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E00-00004C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589" name="楕円 588">
          <a:extLst>
            <a:ext uri="{FF2B5EF4-FFF2-40B4-BE49-F238E27FC236}">
              <a16:creationId xmlns:a16="http://schemas.microsoft.com/office/drawing/2014/main" id="{00000000-0008-0000-0E00-00004D020000}"/>
            </a:ext>
          </a:extLst>
        </xdr:cNvPr>
        <xdr:cNvSpPr/>
      </xdr:nvSpPr>
      <xdr:spPr>
        <a:xfrm>
          <a:off x="22110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116857</xdr:rowOff>
    </xdr:from>
    <xdr:ext cx="469744" cy="259045"/>
    <xdr:sp macro="" textlink="">
      <xdr:nvSpPr>
        <xdr:cNvPr id="590" name="【認定こども園・幼稚園・保育所】&#10;一人当たり面積該当値テキスト">
          <a:extLst>
            <a:ext uri="{FF2B5EF4-FFF2-40B4-BE49-F238E27FC236}">
              <a16:creationId xmlns:a16="http://schemas.microsoft.com/office/drawing/2014/main" id="{00000000-0008-0000-0E00-00004E020000}"/>
            </a:ext>
          </a:extLst>
        </xdr:cNvPr>
        <xdr:cNvSpPr txBox="1"/>
      </xdr:nvSpPr>
      <xdr:spPr>
        <a:xfrm>
          <a:off x="2219960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93980</xdr:rowOff>
    </xdr:from>
    <xdr:to>
      <xdr:col>112</xdr:col>
      <xdr:colOff>38100</xdr:colOff>
      <xdr:row>39</xdr:row>
      <xdr:rowOff>24130</xdr:rowOff>
    </xdr:to>
    <xdr:sp macro="" textlink="">
      <xdr:nvSpPr>
        <xdr:cNvPr id="591" name="楕円 590">
          <a:extLst>
            <a:ext uri="{FF2B5EF4-FFF2-40B4-BE49-F238E27FC236}">
              <a16:creationId xmlns:a16="http://schemas.microsoft.com/office/drawing/2014/main" id="{00000000-0008-0000-0E00-00004F020000}"/>
            </a:ext>
          </a:extLst>
        </xdr:cNvPr>
        <xdr:cNvSpPr/>
      </xdr:nvSpPr>
      <xdr:spPr>
        <a:xfrm>
          <a:off x="21272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144780</xdr:rowOff>
    </xdr:from>
    <xdr:to>
      <xdr:col>116</xdr:col>
      <xdr:colOff>63500</xdr:colOff>
      <xdr:row>38</xdr:row>
      <xdr:rowOff>144780</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1323300" y="66598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113030</xdr:rowOff>
    </xdr:from>
    <xdr:to>
      <xdr:col>107</xdr:col>
      <xdr:colOff>101600</xdr:colOff>
      <xdr:row>39</xdr:row>
      <xdr:rowOff>43180</xdr:rowOff>
    </xdr:to>
    <xdr:sp macro="" textlink="">
      <xdr:nvSpPr>
        <xdr:cNvPr id="593" name="楕円 592">
          <a:extLst>
            <a:ext uri="{FF2B5EF4-FFF2-40B4-BE49-F238E27FC236}">
              <a16:creationId xmlns:a16="http://schemas.microsoft.com/office/drawing/2014/main" id="{00000000-0008-0000-0E00-000051020000}"/>
            </a:ext>
          </a:extLst>
        </xdr:cNvPr>
        <xdr:cNvSpPr/>
      </xdr:nvSpPr>
      <xdr:spPr>
        <a:xfrm>
          <a:off x="20383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144780</xdr:rowOff>
    </xdr:from>
    <xdr:to>
      <xdr:col>111</xdr:col>
      <xdr:colOff>177800</xdr:colOff>
      <xdr:row>38</xdr:row>
      <xdr:rowOff>163830</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flipV="1">
          <a:off x="20434300" y="66598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40640</xdr:rowOff>
    </xdr:from>
    <xdr:to>
      <xdr:col>102</xdr:col>
      <xdr:colOff>165100</xdr:colOff>
      <xdr:row>38</xdr:row>
      <xdr:rowOff>142240</xdr:rowOff>
    </xdr:to>
    <xdr:sp macro="" textlink="">
      <xdr:nvSpPr>
        <xdr:cNvPr id="595" name="楕円 594">
          <a:extLst>
            <a:ext uri="{FF2B5EF4-FFF2-40B4-BE49-F238E27FC236}">
              <a16:creationId xmlns:a16="http://schemas.microsoft.com/office/drawing/2014/main" id="{00000000-0008-0000-0E00-000053020000}"/>
            </a:ext>
          </a:extLst>
        </xdr:cNvPr>
        <xdr:cNvSpPr/>
      </xdr:nvSpPr>
      <xdr:spPr>
        <a:xfrm>
          <a:off x="19494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91440</xdr:rowOff>
    </xdr:from>
    <xdr:to>
      <xdr:col>107</xdr:col>
      <xdr:colOff>50800</xdr:colOff>
      <xdr:row>38</xdr:row>
      <xdr:rowOff>163830</xdr:rowOff>
    </xdr:to>
    <xdr:cxnSp macro="">
      <xdr:nvCxnSpPr>
        <xdr:cNvPr id="596" name="直線コネクタ 595">
          <a:extLst>
            <a:ext uri="{FF2B5EF4-FFF2-40B4-BE49-F238E27FC236}">
              <a16:creationId xmlns:a16="http://schemas.microsoft.com/office/drawing/2014/main" id="{00000000-0008-0000-0E00-000054020000}"/>
            </a:ext>
          </a:extLst>
        </xdr:cNvPr>
        <xdr:cNvCxnSpPr/>
      </xdr:nvCxnSpPr>
      <xdr:spPr>
        <a:xfrm>
          <a:off x="19545300" y="66065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166370</xdr:rowOff>
    </xdr:from>
    <xdr:to>
      <xdr:col>98</xdr:col>
      <xdr:colOff>38100</xdr:colOff>
      <xdr:row>38</xdr:row>
      <xdr:rowOff>96520</xdr:rowOff>
    </xdr:to>
    <xdr:sp macro="" textlink="">
      <xdr:nvSpPr>
        <xdr:cNvPr id="597" name="楕円 596">
          <a:extLst>
            <a:ext uri="{FF2B5EF4-FFF2-40B4-BE49-F238E27FC236}">
              <a16:creationId xmlns:a16="http://schemas.microsoft.com/office/drawing/2014/main" id="{00000000-0008-0000-0E00-000055020000}"/>
            </a:ext>
          </a:extLst>
        </xdr:cNvPr>
        <xdr:cNvSpPr/>
      </xdr:nvSpPr>
      <xdr:spPr>
        <a:xfrm>
          <a:off x="18605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45720</xdr:rowOff>
    </xdr:from>
    <xdr:to>
      <xdr:col>102</xdr:col>
      <xdr:colOff>114300</xdr:colOff>
      <xdr:row>38</xdr:row>
      <xdr:rowOff>91440</xdr:rowOff>
    </xdr:to>
    <xdr:cxnSp macro="">
      <xdr:nvCxnSpPr>
        <xdr:cNvPr id="598" name="直線コネクタ 597">
          <a:extLst>
            <a:ext uri="{FF2B5EF4-FFF2-40B4-BE49-F238E27FC236}">
              <a16:creationId xmlns:a16="http://schemas.microsoft.com/office/drawing/2014/main" id="{00000000-0008-0000-0E00-000056020000}"/>
            </a:ext>
          </a:extLst>
        </xdr:cNvPr>
        <xdr:cNvCxnSpPr/>
      </xdr:nvCxnSpPr>
      <xdr:spPr>
        <a:xfrm>
          <a:off x="18656300" y="6560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99" name="n_1aveValue【認定こども園・幼稚園・保育所】&#10;一人当たり面積">
          <a:extLst>
            <a:ext uri="{FF2B5EF4-FFF2-40B4-BE49-F238E27FC236}">
              <a16:creationId xmlns:a16="http://schemas.microsoft.com/office/drawing/2014/main" id="{00000000-0008-0000-0E00-000057020000}"/>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41927</xdr:rowOff>
    </xdr:from>
    <xdr:ext cx="469744" cy="259045"/>
    <xdr:sp macro="" textlink="">
      <xdr:nvSpPr>
        <xdr:cNvPr id="600" name="n_2aveValue【認定こども園・幼稚園・保育所】&#10;一人当たり面積">
          <a:extLst>
            <a:ext uri="{FF2B5EF4-FFF2-40B4-BE49-F238E27FC236}">
              <a16:creationId xmlns:a16="http://schemas.microsoft.com/office/drawing/2014/main" id="{00000000-0008-0000-0E00-000058020000}"/>
            </a:ext>
          </a:extLst>
        </xdr:cNvPr>
        <xdr:cNvSpPr txBox="1"/>
      </xdr:nvSpPr>
      <xdr:spPr>
        <a:xfrm>
          <a:off x="20199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11447</xdr:rowOff>
    </xdr:from>
    <xdr:ext cx="469744" cy="259045"/>
    <xdr:sp macro="" textlink="">
      <xdr:nvSpPr>
        <xdr:cNvPr id="601" name="n_3aveValue【認定こども園・幼稚園・保育所】&#10;一人当たり面積">
          <a:extLst>
            <a:ext uri="{FF2B5EF4-FFF2-40B4-BE49-F238E27FC236}">
              <a16:creationId xmlns:a16="http://schemas.microsoft.com/office/drawing/2014/main" id="{00000000-0008-0000-0E00-000059020000}"/>
            </a:ext>
          </a:extLst>
        </xdr:cNvPr>
        <xdr:cNvSpPr txBox="1"/>
      </xdr:nvSpPr>
      <xdr:spPr>
        <a:xfrm>
          <a:off x="19310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19067</xdr:rowOff>
    </xdr:from>
    <xdr:ext cx="469744" cy="259045"/>
    <xdr:sp macro="" textlink="">
      <xdr:nvSpPr>
        <xdr:cNvPr id="602" name="n_4aveValue【認定こども園・幼稚園・保育所】&#10;一人当たり面積">
          <a:extLst>
            <a:ext uri="{FF2B5EF4-FFF2-40B4-BE49-F238E27FC236}">
              <a16:creationId xmlns:a16="http://schemas.microsoft.com/office/drawing/2014/main" id="{00000000-0008-0000-0E00-00005A020000}"/>
            </a:ext>
          </a:extLst>
        </xdr:cNvPr>
        <xdr:cNvSpPr txBox="1"/>
      </xdr:nvSpPr>
      <xdr:spPr>
        <a:xfrm>
          <a:off x="184214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40657</xdr:rowOff>
    </xdr:from>
    <xdr:ext cx="469744" cy="259045"/>
    <xdr:sp macro="" textlink="">
      <xdr:nvSpPr>
        <xdr:cNvPr id="603" name="n_1mainValue【認定こども園・幼稚園・保育所】&#10;一人当たり面積">
          <a:extLst>
            <a:ext uri="{FF2B5EF4-FFF2-40B4-BE49-F238E27FC236}">
              <a16:creationId xmlns:a16="http://schemas.microsoft.com/office/drawing/2014/main" id="{00000000-0008-0000-0E00-00005B020000}"/>
            </a:ext>
          </a:extLst>
        </xdr:cNvPr>
        <xdr:cNvSpPr txBox="1"/>
      </xdr:nvSpPr>
      <xdr:spPr>
        <a:xfrm>
          <a:off x="210757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59707</xdr:rowOff>
    </xdr:from>
    <xdr:ext cx="469744" cy="259045"/>
    <xdr:sp macro="" textlink="">
      <xdr:nvSpPr>
        <xdr:cNvPr id="604" name="n_2mainValue【認定こども園・幼稚園・保育所】&#10;一人当たり面積">
          <a:extLst>
            <a:ext uri="{FF2B5EF4-FFF2-40B4-BE49-F238E27FC236}">
              <a16:creationId xmlns:a16="http://schemas.microsoft.com/office/drawing/2014/main" id="{00000000-0008-0000-0E00-00005C020000}"/>
            </a:ext>
          </a:extLst>
        </xdr:cNvPr>
        <xdr:cNvSpPr txBox="1"/>
      </xdr:nvSpPr>
      <xdr:spPr>
        <a:xfrm>
          <a:off x="20199427" y="640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158767</xdr:rowOff>
    </xdr:from>
    <xdr:ext cx="469744" cy="259045"/>
    <xdr:sp macro="" textlink="">
      <xdr:nvSpPr>
        <xdr:cNvPr id="605" name="n_3mainValue【認定こども園・幼稚園・保育所】&#10;一人当たり面積">
          <a:extLst>
            <a:ext uri="{FF2B5EF4-FFF2-40B4-BE49-F238E27FC236}">
              <a16:creationId xmlns:a16="http://schemas.microsoft.com/office/drawing/2014/main" id="{00000000-0008-0000-0E00-00005D020000}"/>
            </a:ext>
          </a:extLst>
        </xdr:cNvPr>
        <xdr:cNvSpPr txBox="1"/>
      </xdr:nvSpPr>
      <xdr:spPr>
        <a:xfrm>
          <a:off x="19310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113047</xdr:rowOff>
    </xdr:from>
    <xdr:ext cx="469744" cy="259045"/>
    <xdr:sp macro="" textlink="">
      <xdr:nvSpPr>
        <xdr:cNvPr id="606" name="n_4mainValue【認定こども園・幼稚園・保育所】&#10;一人当たり面積">
          <a:extLst>
            <a:ext uri="{FF2B5EF4-FFF2-40B4-BE49-F238E27FC236}">
              <a16:creationId xmlns:a16="http://schemas.microsoft.com/office/drawing/2014/main" id="{00000000-0008-0000-0E00-00005E020000}"/>
            </a:ext>
          </a:extLst>
        </xdr:cNvPr>
        <xdr:cNvSpPr txBox="1"/>
      </xdr:nvSpPr>
      <xdr:spPr>
        <a:xfrm>
          <a:off x="184214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E00-00005F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E00-000060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E00-000061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E00-000062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E00-000063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E00-000064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E00-000065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E00-000066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000000-0008-0000-0E00-000067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7" name="テキスト ボックス 616">
          <a:extLst>
            <a:ext uri="{FF2B5EF4-FFF2-40B4-BE49-F238E27FC236}">
              <a16:creationId xmlns:a16="http://schemas.microsoft.com/office/drawing/2014/main" id="{00000000-0008-0000-0E00-00006902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8" name="直線コネクタ 617">
          <a:extLst>
            <a:ext uri="{FF2B5EF4-FFF2-40B4-BE49-F238E27FC236}">
              <a16:creationId xmlns:a16="http://schemas.microsoft.com/office/drawing/2014/main" id="{00000000-0008-0000-0E00-00006A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9" name="テキスト ボックス 618">
          <a:extLst>
            <a:ext uri="{FF2B5EF4-FFF2-40B4-BE49-F238E27FC236}">
              <a16:creationId xmlns:a16="http://schemas.microsoft.com/office/drawing/2014/main" id="{00000000-0008-0000-0E00-00006B02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0" name="直線コネクタ 619">
          <a:extLst>
            <a:ext uri="{FF2B5EF4-FFF2-40B4-BE49-F238E27FC236}">
              <a16:creationId xmlns:a16="http://schemas.microsoft.com/office/drawing/2014/main" id="{00000000-0008-0000-0E00-00006C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1" name="テキスト ボックス 620">
          <a:extLst>
            <a:ext uri="{FF2B5EF4-FFF2-40B4-BE49-F238E27FC236}">
              <a16:creationId xmlns:a16="http://schemas.microsoft.com/office/drawing/2014/main" id="{00000000-0008-0000-0E00-00006D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2" name="直線コネクタ 621">
          <a:extLst>
            <a:ext uri="{FF2B5EF4-FFF2-40B4-BE49-F238E27FC236}">
              <a16:creationId xmlns:a16="http://schemas.microsoft.com/office/drawing/2014/main" id="{00000000-0008-0000-0E00-00006E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3" name="テキスト ボックス 622">
          <a:extLst>
            <a:ext uri="{FF2B5EF4-FFF2-40B4-BE49-F238E27FC236}">
              <a16:creationId xmlns:a16="http://schemas.microsoft.com/office/drawing/2014/main" id="{00000000-0008-0000-0E00-00006F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a:extLst>
            <a:ext uri="{FF2B5EF4-FFF2-40B4-BE49-F238E27FC236}">
              <a16:creationId xmlns:a16="http://schemas.microsoft.com/office/drawing/2014/main" id="{00000000-0008-0000-0E00-00007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64008</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flipV="1">
          <a:off x="16318864" y="9624060"/>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67835</xdr:rowOff>
    </xdr:from>
    <xdr:ext cx="405111" cy="259045"/>
    <xdr:sp macro="" textlink="">
      <xdr:nvSpPr>
        <xdr:cNvPr id="630" name="【学校施設】&#10;有形固定資産減価償却率最小値テキスト">
          <a:extLst>
            <a:ext uri="{FF2B5EF4-FFF2-40B4-BE49-F238E27FC236}">
              <a16:creationId xmlns:a16="http://schemas.microsoft.com/office/drawing/2014/main" id="{00000000-0008-0000-0E00-000076020000}"/>
            </a:ext>
          </a:extLst>
        </xdr:cNvPr>
        <xdr:cNvSpPr txBox="1"/>
      </xdr:nvSpPr>
      <xdr:spPr>
        <a:xfrm>
          <a:off x="16357600" y="1104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64008</xdr:rowOff>
    </xdr:from>
    <xdr:to>
      <xdr:col>86</xdr:col>
      <xdr:colOff>25400</xdr:colOff>
      <xdr:row>64</xdr:row>
      <xdr:rowOff>64008</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6230600" y="1103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632" name="【学校施設】&#10;有形固定資産減価償却率最大値テキスト">
          <a:extLst>
            <a:ext uri="{FF2B5EF4-FFF2-40B4-BE49-F238E27FC236}">
              <a16:creationId xmlns:a16="http://schemas.microsoft.com/office/drawing/2014/main" id="{00000000-0008-0000-0E00-000078020000}"/>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153941</xdr:rowOff>
    </xdr:from>
    <xdr:ext cx="405111" cy="259045"/>
    <xdr:sp macro="" textlink="">
      <xdr:nvSpPr>
        <xdr:cNvPr id="634" name="【学校施設】&#10;有形固定資産減価償却率平均値テキスト">
          <a:extLst>
            <a:ext uri="{FF2B5EF4-FFF2-40B4-BE49-F238E27FC236}">
              <a16:creationId xmlns:a16="http://schemas.microsoft.com/office/drawing/2014/main" id="{00000000-0008-0000-0E00-00007A020000}"/>
            </a:ext>
          </a:extLst>
        </xdr:cNvPr>
        <xdr:cNvSpPr txBox="1"/>
      </xdr:nvSpPr>
      <xdr:spPr>
        <a:xfrm>
          <a:off x="16357600" y="10269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635" name="フローチャート: 判断 634">
          <a:extLst>
            <a:ext uri="{FF2B5EF4-FFF2-40B4-BE49-F238E27FC236}">
              <a16:creationId xmlns:a16="http://schemas.microsoft.com/office/drawing/2014/main" id="{00000000-0008-0000-0E00-00007B020000}"/>
            </a:ext>
          </a:extLst>
        </xdr:cNvPr>
        <xdr:cNvSpPr/>
      </xdr:nvSpPr>
      <xdr:spPr>
        <a:xfrm>
          <a:off x="162687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129794</xdr:rowOff>
    </xdr:from>
    <xdr:to>
      <xdr:col>81</xdr:col>
      <xdr:colOff>101600</xdr:colOff>
      <xdr:row>60</xdr:row>
      <xdr:rowOff>59944</xdr:rowOff>
    </xdr:to>
    <xdr:sp macro="" textlink="">
      <xdr:nvSpPr>
        <xdr:cNvPr id="636" name="フローチャート: 判断 635">
          <a:extLst>
            <a:ext uri="{FF2B5EF4-FFF2-40B4-BE49-F238E27FC236}">
              <a16:creationId xmlns:a16="http://schemas.microsoft.com/office/drawing/2014/main" id="{00000000-0008-0000-0E00-00007C020000}"/>
            </a:ext>
          </a:extLst>
        </xdr:cNvPr>
        <xdr:cNvSpPr/>
      </xdr:nvSpPr>
      <xdr:spPr>
        <a:xfrm>
          <a:off x="15430500" y="1024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152654</xdr:rowOff>
    </xdr:from>
    <xdr:to>
      <xdr:col>76</xdr:col>
      <xdr:colOff>165100</xdr:colOff>
      <xdr:row>60</xdr:row>
      <xdr:rowOff>82804</xdr:rowOff>
    </xdr:to>
    <xdr:sp macro="" textlink="">
      <xdr:nvSpPr>
        <xdr:cNvPr id="637" name="フローチャート: 判断 636">
          <a:extLst>
            <a:ext uri="{FF2B5EF4-FFF2-40B4-BE49-F238E27FC236}">
              <a16:creationId xmlns:a16="http://schemas.microsoft.com/office/drawing/2014/main" id="{00000000-0008-0000-0E00-00007D020000}"/>
            </a:ext>
          </a:extLst>
        </xdr:cNvPr>
        <xdr:cNvSpPr/>
      </xdr:nvSpPr>
      <xdr:spPr>
        <a:xfrm>
          <a:off x="14541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102362</xdr:rowOff>
    </xdr:from>
    <xdr:to>
      <xdr:col>72</xdr:col>
      <xdr:colOff>38100</xdr:colOff>
      <xdr:row>60</xdr:row>
      <xdr:rowOff>32512</xdr:rowOff>
    </xdr:to>
    <xdr:sp macro="" textlink="">
      <xdr:nvSpPr>
        <xdr:cNvPr id="638" name="フローチャート: 判断 637">
          <a:extLst>
            <a:ext uri="{FF2B5EF4-FFF2-40B4-BE49-F238E27FC236}">
              <a16:creationId xmlns:a16="http://schemas.microsoft.com/office/drawing/2014/main" id="{00000000-0008-0000-0E00-00007E020000}"/>
            </a:ext>
          </a:extLst>
        </xdr:cNvPr>
        <xdr:cNvSpPr/>
      </xdr:nvSpPr>
      <xdr:spPr>
        <a:xfrm>
          <a:off x="13652500" y="102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79502</xdr:rowOff>
    </xdr:from>
    <xdr:to>
      <xdr:col>67</xdr:col>
      <xdr:colOff>101600</xdr:colOff>
      <xdr:row>60</xdr:row>
      <xdr:rowOff>9652</xdr:rowOff>
    </xdr:to>
    <xdr:sp macro="" textlink="">
      <xdr:nvSpPr>
        <xdr:cNvPr id="639" name="フローチャート: 判断 638">
          <a:extLst>
            <a:ext uri="{FF2B5EF4-FFF2-40B4-BE49-F238E27FC236}">
              <a16:creationId xmlns:a16="http://schemas.microsoft.com/office/drawing/2014/main" id="{00000000-0008-0000-0E00-00007F020000}"/>
            </a:ext>
          </a:extLst>
        </xdr:cNvPr>
        <xdr:cNvSpPr/>
      </xdr:nvSpPr>
      <xdr:spPr>
        <a:xfrm>
          <a:off x="127635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100076</xdr:rowOff>
    </xdr:from>
    <xdr:to>
      <xdr:col>85</xdr:col>
      <xdr:colOff>177800</xdr:colOff>
      <xdr:row>59</xdr:row>
      <xdr:rowOff>30226</xdr:rowOff>
    </xdr:to>
    <xdr:sp macro="" textlink="">
      <xdr:nvSpPr>
        <xdr:cNvPr id="645" name="楕円 644">
          <a:extLst>
            <a:ext uri="{FF2B5EF4-FFF2-40B4-BE49-F238E27FC236}">
              <a16:creationId xmlns:a16="http://schemas.microsoft.com/office/drawing/2014/main" id="{00000000-0008-0000-0E00-000085020000}"/>
            </a:ext>
          </a:extLst>
        </xdr:cNvPr>
        <xdr:cNvSpPr/>
      </xdr:nvSpPr>
      <xdr:spPr>
        <a:xfrm>
          <a:off x="16268700" y="100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122953</xdr:rowOff>
    </xdr:from>
    <xdr:ext cx="405111" cy="259045"/>
    <xdr:sp macro="" textlink="">
      <xdr:nvSpPr>
        <xdr:cNvPr id="646" name="【学校施設】&#10;有形固定資産減価償却率該当値テキスト">
          <a:extLst>
            <a:ext uri="{FF2B5EF4-FFF2-40B4-BE49-F238E27FC236}">
              <a16:creationId xmlns:a16="http://schemas.microsoft.com/office/drawing/2014/main" id="{00000000-0008-0000-0E00-000086020000}"/>
            </a:ext>
          </a:extLst>
        </xdr:cNvPr>
        <xdr:cNvSpPr txBox="1"/>
      </xdr:nvSpPr>
      <xdr:spPr>
        <a:xfrm>
          <a:off x="16357600" y="989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xdr:rowOff>
    </xdr:from>
    <xdr:to>
      <xdr:col>81</xdr:col>
      <xdr:colOff>101600</xdr:colOff>
      <xdr:row>58</xdr:row>
      <xdr:rowOff>110236</xdr:rowOff>
    </xdr:to>
    <xdr:sp macro="" textlink="">
      <xdr:nvSpPr>
        <xdr:cNvPr id="647" name="楕円 646">
          <a:extLst>
            <a:ext uri="{FF2B5EF4-FFF2-40B4-BE49-F238E27FC236}">
              <a16:creationId xmlns:a16="http://schemas.microsoft.com/office/drawing/2014/main" id="{00000000-0008-0000-0E00-000087020000}"/>
            </a:ext>
          </a:extLst>
        </xdr:cNvPr>
        <xdr:cNvSpPr/>
      </xdr:nvSpPr>
      <xdr:spPr>
        <a:xfrm>
          <a:off x="15430500" y="9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59436</xdr:rowOff>
    </xdr:from>
    <xdr:to>
      <xdr:col>85</xdr:col>
      <xdr:colOff>127000</xdr:colOff>
      <xdr:row>58</xdr:row>
      <xdr:rowOff>150876</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5481300" y="10003536"/>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161798</xdr:rowOff>
    </xdr:from>
    <xdr:to>
      <xdr:col>76</xdr:col>
      <xdr:colOff>165100</xdr:colOff>
      <xdr:row>58</xdr:row>
      <xdr:rowOff>91948</xdr:rowOff>
    </xdr:to>
    <xdr:sp macro="" textlink="">
      <xdr:nvSpPr>
        <xdr:cNvPr id="649" name="楕円 648">
          <a:extLst>
            <a:ext uri="{FF2B5EF4-FFF2-40B4-BE49-F238E27FC236}">
              <a16:creationId xmlns:a16="http://schemas.microsoft.com/office/drawing/2014/main" id="{00000000-0008-0000-0E00-000089020000}"/>
            </a:ext>
          </a:extLst>
        </xdr:cNvPr>
        <xdr:cNvSpPr/>
      </xdr:nvSpPr>
      <xdr:spPr>
        <a:xfrm>
          <a:off x="14541500" y="993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41148</xdr:rowOff>
    </xdr:from>
    <xdr:to>
      <xdr:col>81</xdr:col>
      <xdr:colOff>50800</xdr:colOff>
      <xdr:row>58</xdr:row>
      <xdr:rowOff>59436</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4592300" y="99852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74930</xdr:rowOff>
    </xdr:from>
    <xdr:to>
      <xdr:col>72</xdr:col>
      <xdr:colOff>38100</xdr:colOff>
      <xdr:row>58</xdr:row>
      <xdr:rowOff>5080</xdr:rowOff>
    </xdr:to>
    <xdr:sp macro="" textlink="">
      <xdr:nvSpPr>
        <xdr:cNvPr id="651" name="楕円 650">
          <a:extLst>
            <a:ext uri="{FF2B5EF4-FFF2-40B4-BE49-F238E27FC236}">
              <a16:creationId xmlns:a16="http://schemas.microsoft.com/office/drawing/2014/main" id="{00000000-0008-0000-0E00-00008B020000}"/>
            </a:ext>
          </a:extLst>
        </xdr:cNvPr>
        <xdr:cNvSpPr/>
      </xdr:nvSpPr>
      <xdr:spPr>
        <a:xfrm>
          <a:off x="13652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125730</xdr:rowOff>
    </xdr:from>
    <xdr:to>
      <xdr:col>76</xdr:col>
      <xdr:colOff>114300</xdr:colOff>
      <xdr:row>58</xdr:row>
      <xdr:rowOff>41148</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3703300" y="98983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150368</xdr:rowOff>
    </xdr:from>
    <xdr:to>
      <xdr:col>67</xdr:col>
      <xdr:colOff>101600</xdr:colOff>
      <xdr:row>57</xdr:row>
      <xdr:rowOff>80518</xdr:rowOff>
    </xdr:to>
    <xdr:sp macro="" textlink="">
      <xdr:nvSpPr>
        <xdr:cNvPr id="653" name="楕円 652">
          <a:extLst>
            <a:ext uri="{FF2B5EF4-FFF2-40B4-BE49-F238E27FC236}">
              <a16:creationId xmlns:a16="http://schemas.microsoft.com/office/drawing/2014/main" id="{00000000-0008-0000-0E00-00008D020000}"/>
            </a:ext>
          </a:extLst>
        </xdr:cNvPr>
        <xdr:cNvSpPr/>
      </xdr:nvSpPr>
      <xdr:spPr>
        <a:xfrm>
          <a:off x="12763500" y="975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29718</xdr:rowOff>
    </xdr:from>
    <xdr:to>
      <xdr:col>71</xdr:col>
      <xdr:colOff>177800</xdr:colOff>
      <xdr:row>57</xdr:row>
      <xdr:rowOff>125730</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2814300" y="98023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51071</xdr:rowOff>
    </xdr:from>
    <xdr:ext cx="405111" cy="259045"/>
    <xdr:sp macro="" textlink="">
      <xdr:nvSpPr>
        <xdr:cNvPr id="655" name="n_1aveValue【学校施設】&#10;有形固定資産減価償却率">
          <a:extLst>
            <a:ext uri="{FF2B5EF4-FFF2-40B4-BE49-F238E27FC236}">
              <a16:creationId xmlns:a16="http://schemas.microsoft.com/office/drawing/2014/main" id="{00000000-0008-0000-0E00-00008F020000}"/>
            </a:ext>
          </a:extLst>
        </xdr:cNvPr>
        <xdr:cNvSpPr txBox="1"/>
      </xdr:nvSpPr>
      <xdr:spPr>
        <a:xfrm>
          <a:off x="15266044" y="1033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73931</xdr:rowOff>
    </xdr:from>
    <xdr:ext cx="405111" cy="259045"/>
    <xdr:sp macro="" textlink="">
      <xdr:nvSpPr>
        <xdr:cNvPr id="656" name="n_2aveValue【学校施設】&#10;有形固定資産減価償却率">
          <a:extLst>
            <a:ext uri="{FF2B5EF4-FFF2-40B4-BE49-F238E27FC236}">
              <a16:creationId xmlns:a16="http://schemas.microsoft.com/office/drawing/2014/main" id="{00000000-0008-0000-0E00-000090020000}"/>
            </a:ext>
          </a:extLst>
        </xdr:cNvPr>
        <xdr:cNvSpPr txBox="1"/>
      </xdr:nvSpPr>
      <xdr:spPr>
        <a:xfrm>
          <a:off x="14389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23639</xdr:rowOff>
    </xdr:from>
    <xdr:ext cx="405111" cy="259045"/>
    <xdr:sp macro="" textlink="">
      <xdr:nvSpPr>
        <xdr:cNvPr id="657" name="n_3aveValue【学校施設】&#10;有形固定資産減価償却率">
          <a:extLst>
            <a:ext uri="{FF2B5EF4-FFF2-40B4-BE49-F238E27FC236}">
              <a16:creationId xmlns:a16="http://schemas.microsoft.com/office/drawing/2014/main" id="{00000000-0008-0000-0E00-000091020000}"/>
            </a:ext>
          </a:extLst>
        </xdr:cNvPr>
        <xdr:cNvSpPr txBox="1"/>
      </xdr:nvSpPr>
      <xdr:spPr>
        <a:xfrm>
          <a:off x="13500744" y="10310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779</xdr:rowOff>
    </xdr:from>
    <xdr:ext cx="405111" cy="259045"/>
    <xdr:sp macro="" textlink="">
      <xdr:nvSpPr>
        <xdr:cNvPr id="658" name="n_4aveValue【学校施設】&#10;有形固定資産減価償却率">
          <a:extLst>
            <a:ext uri="{FF2B5EF4-FFF2-40B4-BE49-F238E27FC236}">
              <a16:creationId xmlns:a16="http://schemas.microsoft.com/office/drawing/2014/main" id="{00000000-0008-0000-0E00-000092020000}"/>
            </a:ext>
          </a:extLst>
        </xdr:cNvPr>
        <xdr:cNvSpPr txBox="1"/>
      </xdr:nvSpPr>
      <xdr:spPr>
        <a:xfrm>
          <a:off x="12611744" y="1028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126763</xdr:rowOff>
    </xdr:from>
    <xdr:ext cx="405111" cy="259045"/>
    <xdr:sp macro="" textlink="">
      <xdr:nvSpPr>
        <xdr:cNvPr id="659" name="n_1mainValue【学校施設】&#10;有形固定資産減価償却率">
          <a:extLst>
            <a:ext uri="{FF2B5EF4-FFF2-40B4-BE49-F238E27FC236}">
              <a16:creationId xmlns:a16="http://schemas.microsoft.com/office/drawing/2014/main" id="{00000000-0008-0000-0E00-000093020000}"/>
            </a:ext>
          </a:extLst>
        </xdr:cNvPr>
        <xdr:cNvSpPr txBox="1"/>
      </xdr:nvSpPr>
      <xdr:spPr>
        <a:xfrm>
          <a:off x="15266044" y="972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108475</xdr:rowOff>
    </xdr:from>
    <xdr:ext cx="405111" cy="259045"/>
    <xdr:sp macro="" textlink="">
      <xdr:nvSpPr>
        <xdr:cNvPr id="660" name="n_2mainValue【学校施設】&#10;有形固定資産減価償却率">
          <a:extLst>
            <a:ext uri="{FF2B5EF4-FFF2-40B4-BE49-F238E27FC236}">
              <a16:creationId xmlns:a16="http://schemas.microsoft.com/office/drawing/2014/main" id="{00000000-0008-0000-0E00-000094020000}"/>
            </a:ext>
          </a:extLst>
        </xdr:cNvPr>
        <xdr:cNvSpPr txBox="1"/>
      </xdr:nvSpPr>
      <xdr:spPr>
        <a:xfrm>
          <a:off x="14389744" y="970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21607</xdr:rowOff>
    </xdr:from>
    <xdr:ext cx="405111" cy="259045"/>
    <xdr:sp macro="" textlink="">
      <xdr:nvSpPr>
        <xdr:cNvPr id="661" name="n_3mainValue【学校施設】&#10;有形固定資産減価償却率">
          <a:extLst>
            <a:ext uri="{FF2B5EF4-FFF2-40B4-BE49-F238E27FC236}">
              <a16:creationId xmlns:a16="http://schemas.microsoft.com/office/drawing/2014/main" id="{00000000-0008-0000-0E00-000095020000}"/>
            </a:ext>
          </a:extLst>
        </xdr:cNvPr>
        <xdr:cNvSpPr txBox="1"/>
      </xdr:nvSpPr>
      <xdr:spPr>
        <a:xfrm>
          <a:off x="13500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97045</xdr:rowOff>
    </xdr:from>
    <xdr:ext cx="405111" cy="259045"/>
    <xdr:sp macro="" textlink="">
      <xdr:nvSpPr>
        <xdr:cNvPr id="662" name="n_4mainValue【学校施設】&#10;有形固定資産減価償却率">
          <a:extLst>
            <a:ext uri="{FF2B5EF4-FFF2-40B4-BE49-F238E27FC236}">
              <a16:creationId xmlns:a16="http://schemas.microsoft.com/office/drawing/2014/main" id="{00000000-0008-0000-0E00-000096020000}"/>
            </a:ext>
          </a:extLst>
        </xdr:cNvPr>
        <xdr:cNvSpPr txBox="1"/>
      </xdr:nvSpPr>
      <xdr:spPr>
        <a:xfrm>
          <a:off x="12611744" y="952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00000000-0008-0000-0E00-00009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00000000-0008-0000-0E00-00009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00000000-0008-0000-0E00-00009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00000000-0008-0000-0E00-00009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00000000-0008-0000-0E00-00009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00000000-0008-0000-0E00-00009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00000000-0008-0000-0E00-00009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00000000-0008-0000-0E00-00009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00000000-0008-0000-0E00-00009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00000000-0008-0000-0E00-0000A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a:extLst>
            <a:ext uri="{FF2B5EF4-FFF2-40B4-BE49-F238E27FC236}">
              <a16:creationId xmlns:a16="http://schemas.microsoft.com/office/drawing/2014/main" id="{00000000-0008-0000-0E00-0000A1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4" name="直線コネクタ 673">
          <a:extLst>
            <a:ext uri="{FF2B5EF4-FFF2-40B4-BE49-F238E27FC236}">
              <a16:creationId xmlns:a16="http://schemas.microsoft.com/office/drawing/2014/main" id="{00000000-0008-0000-0E00-0000A2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5" name="テキスト ボックス 674">
          <a:extLst>
            <a:ext uri="{FF2B5EF4-FFF2-40B4-BE49-F238E27FC236}">
              <a16:creationId xmlns:a16="http://schemas.microsoft.com/office/drawing/2014/main" id="{00000000-0008-0000-0E00-0000A3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6" name="直線コネクタ 675">
          <a:extLst>
            <a:ext uri="{FF2B5EF4-FFF2-40B4-BE49-F238E27FC236}">
              <a16:creationId xmlns:a16="http://schemas.microsoft.com/office/drawing/2014/main" id="{00000000-0008-0000-0E00-0000A4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7" name="テキスト ボックス 676">
          <a:extLst>
            <a:ext uri="{FF2B5EF4-FFF2-40B4-BE49-F238E27FC236}">
              <a16:creationId xmlns:a16="http://schemas.microsoft.com/office/drawing/2014/main" id="{00000000-0008-0000-0E00-0000A5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78" name="直線コネクタ 677">
          <a:extLst>
            <a:ext uri="{FF2B5EF4-FFF2-40B4-BE49-F238E27FC236}">
              <a16:creationId xmlns:a16="http://schemas.microsoft.com/office/drawing/2014/main" id="{00000000-0008-0000-0E00-0000A6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79" name="テキスト ボックス 678">
          <a:extLst>
            <a:ext uri="{FF2B5EF4-FFF2-40B4-BE49-F238E27FC236}">
              <a16:creationId xmlns:a16="http://schemas.microsoft.com/office/drawing/2014/main" id="{00000000-0008-0000-0E00-0000A702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00000000-0008-0000-0E00-0000A9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00000000-0008-0000-0E00-0000A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32004</xdr:rowOff>
    </xdr:from>
    <xdr:to>
      <xdr:col>116</xdr:col>
      <xdr:colOff>62864</xdr:colOff>
      <xdr:row>62</xdr:row>
      <xdr:rowOff>170879</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flipV="1">
          <a:off x="22160864" y="9633204"/>
          <a:ext cx="0" cy="1167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3256</xdr:rowOff>
    </xdr:from>
    <xdr:ext cx="469744" cy="259045"/>
    <xdr:sp macro="" textlink="">
      <xdr:nvSpPr>
        <xdr:cNvPr id="684" name="【学校施設】&#10;一人当たり面積最小値テキスト">
          <a:extLst>
            <a:ext uri="{FF2B5EF4-FFF2-40B4-BE49-F238E27FC236}">
              <a16:creationId xmlns:a16="http://schemas.microsoft.com/office/drawing/2014/main" id="{00000000-0008-0000-0E00-0000AC020000}"/>
            </a:ext>
          </a:extLst>
        </xdr:cNvPr>
        <xdr:cNvSpPr txBox="1"/>
      </xdr:nvSpPr>
      <xdr:spPr>
        <a:xfrm>
          <a:off x="22199600"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170879</xdr:rowOff>
    </xdr:from>
    <xdr:to>
      <xdr:col>116</xdr:col>
      <xdr:colOff>152400</xdr:colOff>
      <xdr:row>62</xdr:row>
      <xdr:rowOff>170879</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22072600" y="1080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150131</xdr:rowOff>
    </xdr:from>
    <xdr:ext cx="469744" cy="259045"/>
    <xdr:sp macro="" textlink="">
      <xdr:nvSpPr>
        <xdr:cNvPr id="686" name="【学校施設】&#10;一人当たり面積最大値テキスト">
          <a:extLst>
            <a:ext uri="{FF2B5EF4-FFF2-40B4-BE49-F238E27FC236}">
              <a16:creationId xmlns:a16="http://schemas.microsoft.com/office/drawing/2014/main" id="{00000000-0008-0000-0E00-0000AE020000}"/>
            </a:ext>
          </a:extLst>
        </xdr:cNvPr>
        <xdr:cNvSpPr txBox="1"/>
      </xdr:nvSpPr>
      <xdr:spPr>
        <a:xfrm>
          <a:off x="22199600" y="940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32004</xdr:rowOff>
    </xdr:from>
    <xdr:to>
      <xdr:col>116</xdr:col>
      <xdr:colOff>152400</xdr:colOff>
      <xdr:row>56</xdr:row>
      <xdr:rowOff>32004</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22072600" y="963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144670</xdr:rowOff>
    </xdr:from>
    <xdr:ext cx="469744" cy="259045"/>
    <xdr:sp macro="" textlink="">
      <xdr:nvSpPr>
        <xdr:cNvPr id="688" name="【学校施設】&#10;一人当たり面積平均値テキスト">
          <a:extLst>
            <a:ext uri="{FF2B5EF4-FFF2-40B4-BE49-F238E27FC236}">
              <a16:creationId xmlns:a16="http://schemas.microsoft.com/office/drawing/2014/main" id="{00000000-0008-0000-0E00-0000B0020000}"/>
            </a:ext>
          </a:extLst>
        </xdr:cNvPr>
        <xdr:cNvSpPr txBox="1"/>
      </xdr:nvSpPr>
      <xdr:spPr>
        <a:xfrm>
          <a:off x="22199600" y="10260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121793</xdr:rowOff>
    </xdr:from>
    <xdr:to>
      <xdr:col>116</xdr:col>
      <xdr:colOff>114300</xdr:colOff>
      <xdr:row>61</xdr:row>
      <xdr:rowOff>51943</xdr:rowOff>
    </xdr:to>
    <xdr:sp macro="" textlink="">
      <xdr:nvSpPr>
        <xdr:cNvPr id="689" name="フローチャート: 判断 688">
          <a:extLst>
            <a:ext uri="{FF2B5EF4-FFF2-40B4-BE49-F238E27FC236}">
              <a16:creationId xmlns:a16="http://schemas.microsoft.com/office/drawing/2014/main" id="{00000000-0008-0000-0E00-0000B1020000}"/>
            </a:ext>
          </a:extLst>
        </xdr:cNvPr>
        <xdr:cNvSpPr/>
      </xdr:nvSpPr>
      <xdr:spPr>
        <a:xfrm>
          <a:off x="221107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120650</xdr:rowOff>
    </xdr:from>
    <xdr:to>
      <xdr:col>112</xdr:col>
      <xdr:colOff>38100</xdr:colOff>
      <xdr:row>61</xdr:row>
      <xdr:rowOff>50800</xdr:rowOff>
    </xdr:to>
    <xdr:sp macro="" textlink="">
      <xdr:nvSpPr>
        <xdr:cNvPr id="690" name="フローチャート: 判断 689">
          <a:extLst>
            <a:ext uri="{FF2B5EF4-FFF2-40B4-BE49-F238E27FC236}">
              <a16:creationId xmlns:a16="http://schemas.microsoft.com/office/drawing/2014/main" id="{00000000-0008-0000-0E00-0000B2020000}"/>
            </a:ext>
          </a:extLst>
        </xdr:cNvPr>
        <xdr:cNvSpPr/>
      </xdr:nvSpPr>
      <xdr:spPr>
        <a:xfrm>
          <a:off x="21272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141795</xdr:rowOff>
    </xdr:from>
    <xdr:to>
      <xdr:col>107</xdr:col>
      <xdr:colOff>101600</xdr:colOff>
      <xdr:row>61</xdr:row>
      <xdr:rowOff>71945</xdr:rowOff>
    </xdr:to>
    <xdr:sp macro="" textlink="">
      <xdr:nvSpPr>
        <xdr:cNvPr id="691" name="フローチャート: 判断 690">
          <a:extLst>
            <a:ext uri="{FF2B5EF4-FFF2-40B4-BE49-F238E27FC236}">
              <a16:creationId xmlns:a16="http://schemas.microsoft.com/office/drawing/2014/main" id="{00000000-0008-0000-0E00-0000B3020000}"/>
            </a:ext>
          </a:extLst>
        </xdr:cNvPr>
        <xdr:cNvSpPr/>
      </xdr:nvSpPr>
      <xdr:spPr>
        <a:xfrm>
          <a:off x="20383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144653</xdr:rowOff>
    </xdr:from>
    <xdr:to>
      <xdr:col>102</xdr:col>
      <xdr:colOff>165100</xdr:colOff>
      <xdr:row>61</xdr:row>
      <xdr:rowOff>74803</xdr:rowOff>
    </xdr:to>
    <xdr:sp macro="" textlink="">
      <xdr:nvSpPr>
        <xdr:cNvPr id="692" name="フローチャート: 判断 691">
          <a:extLst>
            <a:ext uri="{FF2B5EF4-FFF2-40B4-BE49-F238E27FC236}">
              <a16:creationId xmlns:a16="http://schemas.microsoft.com/office/drawing/2014/main" id="{00000000-0008-0000-0E00-0000B4020000}"/>
            </a:ext>
          </a:extLst>
        </xdr:cNvPr>
        <xdr:cNvSpPr/>
      </xdr:nvSpPr>
      <xdr:spPr>
        <a:xfrm>
          <a:off x="19494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xdr:rowOff>
    </xdr:from>
    <xdr:to>
      <xdr:col>98</xdr:col>
      <xdr:colOff>38100</xdr:colOff>
      <xdr:row>61</xdr:row>
      <xdr:rowOff>102235</xdr:rowOff>
    </xdr:to>
    <xdr:sp macro="" textlink="">
      <xdr:nvSpPr>
        <xdr:cNvPr id="693" name="フローチャート: 判断 692">
          <a:extLst>
            <a:ext uri="{FF2B5EF4-FFF2-40B4-BE49-F238E27FC236}">
              <a16:creationId xmlns:a16="http://schemas.microsoft.com/office/drawing/2014/main" id="{00000000-0008-0000-0E00-0000B5020000}"/>
            </a:ext>
          </a:extLst>
        </xdr:cNvPr>
        <xdr:cNvSpPr/>
      </xdr:nvSpPr>
      <xdr:spPr>
        <a:xfrm>
          <a:off x="18605500" y="1045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E00-0000B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77788</xdr:rowOff>
    </xdr:from>
    <xdr:to>
      <xdr:col>116</xdr:col>
      <xdr:colOff>114300</xdr:colOff>
      <xdr:row>62</xdr:row>
      <xdr:rowOff>7938</xdr:rowOff>
    </xdr:to>
    <xdr:sp macro="" textlink="">
      <xdr:nvSpPr>
        <xdr:cNvPr id="699" name="楕円 698">
          <a:extLst>
            <a:ext uri="{FF2B5EF4-FFF2-40B4-BE49-F238E27FC236}">
              <a16:creationId xmlns:a16="http://schemas.microsoft.com/office/drawing/2014/main" id="{00000000-0008-0000-0E00-0000BB020000}"/>
            </a:ext>
          </a:extLst>
        </xdr:cNvPr>
        <xdr:cNvSpPr/>
      </xdr:nvSpPr>
      <xdr:spPr>
        <a:xfrm>
          <a:off x="22110700" y="105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56215</xdr:rowOff>
    </xdr:from>
    <xdr:ext cx="469744" cy="259045"/>
    <xdr:sp macro="" textlink="">
      <xdr:nvSpPr>
        <xdr:cNvPr id="700" name="【学校施設】&#10;一人当たり面積該当値テキスト">
          <a:extLst>
            <a:ext uri="{FF2B5EF4-FFF2-40B4-BE49-F238E27FC236}">
              <a16:creationId xmlns:a16="http://schemas.microsoft.com/office/drawing/2014/main" id="{00000000-0008-0000-0E00-0000BC020000}"/>
            </a:ext>
          </a:extLst>
        </xdr:cNvPr>
        <xdr:cNvSpPr txBox="1"/>
      </xdr:nvSpPr>
      <xdr:spPr>
        <a:xfrm>
          <a:off x="22199600" y="1051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78359</xdr:rowOff>
    </xdr:from>
    <xdr:to>
      <xdr:col>112</xdr:col>
      <xdr:colOff>38100</xdr:colOff>
      <xdr:row>62</xdr:row>
      <xdr:rowOff>8509</xdr:rowOff>
    </xdr:to>
    <xdr:sp macro="" textlink="">
      <xdr:nvSpPr>
        <xdr:cNvPr id="701" name="楕円 700">
          <a:extLst>
            <a:ext uri="{FF2B5EF4-FFF2-40B4-BE49-F238E27FC236}">
              <a16:creationId xmlns:a16="http://schemas.microsoft.com/office/drawing/2014/main" id="{00000000-0008-0000-0E00-0000BD020000}"/>
            </a:ext>
          </a:extLst>
        </xdr:cNvPr>
        <xdr:cNvSpPr/>
      </xdr:nvSpPr>
      <xdr:spPr>
        <a:xfrm>
          <a:off x="21272500" y="1053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128588</xdr:rowOff>
    </xdr:from>
    <xdr:to>
      <xdr:col>116</xdr:col>
      <xdr:colOff>63500</xdr:colOff>
      <xdr:row>61</xdr:row>
      <xdr:rowOff>129159</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flipV="1">
          <a:off x="21323300" y="10587038"/>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33210</xdr:rowOff>
    </xdr:from>
    <xdr:to>
      <xdr:col>107</xdr:col>
      <xdr:colOff>101600</xdr:colOff>
      <xdr:row>61</xdr:row>
      <xdr:rowOff>134810</xdr:rowOff>
    </xdr:to>
    <xdr:sp macro="" textlink="">
      <xdr:nvSpPr>
        <xdr:cNvPr id="703" name="楕円 702">
          <a:extLst>
            <a:ext uri="{FF2B5EF4-FFF2-40B4-BE49-F238E27FC236}">
              <a16:creationId xmlns:a16="http://schemas.microsoft.com/office/drawing/2014/main" id="{00000000-0008-0000-0E00-0000BF020000}"/>
            </a:ext>
          </a:extLst>
        </xdr:cNvPr>
        <xdr:cNvSpPr/>
      </xdr:nvSpPr>
      <xdr:spPr>
        <a:xfrm>
          <a:off x="20383500" y="1049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84010</xdr:rowOff>
    </xdr:from>
    <xdr:to>
      <xdr:col>111</xdr:col>
      <xdr:colOff>177800</xdr:colOff>
      <xdr:row>61</xdr:row>
      <xdr:rowOff>129159</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20434300" y="10542460"/>
          <a:ext cx="889000" cy="4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30924</xdr:rowOff>
    </xdr:from>
    <xdr:to>
      <xdr:col>102</xdr:col>
      <xdr:colOff>165100</xdr:colOff>
      <xdr:row>61</xdr:row>
      <xdr:rowOff>132524</xdr:rowOff>
    </xdr:to>
    <xdr:sp macro="" textlink="">
      <xdr:nvSpPr>
        <xdr:cNvPr id="705" name="楕円 704">
          <a:extLst>
            <a:ext uri="{FF2B5EF4-FFF2-40B4-BE49-F238E27FC236}">
              <a16:creationId xmlns:a16="http://schemas.microsoft.com/office/drawing/2014/main" id="{00000000-0008-0000-0E00-0000C1020000}"/>
            </a:ext>
          </a:extLst>
        </xdr:cNvPr>
        <xdr:cNvSpPr/>
      </xdr:nvSpPr>
      <xdr:spPr>
        <a:xfrm>
          <a:off x="19494500" y="1048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81724</xdr:rowOff>
    </xdr:from>
    <xdr:to>
      <xdr:col>107</xdr:col>
      <xdr:colOff>50800</xdr:colOff>
      <xdr:row>61</xdr:row>
      <xdr:rowOff>84010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19545300" y="1054017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32068</xdr:rowOff>
    </xdr:from>
    <xdr:to>
      <xdr:col>98</xdr:col>
      <xdr:colOff>38100</xdr:colOff>
      <xdr:row>61</xdr:row>
      <xdr:rowOff>133668</xdr:rowOff>
    </xdr:to>
    <xdr:sp macro="" textlink="">
      <xdr:nvSpPr>
        <xdr:cNvPr id="707" name="楕円 706">
          <a:extLst>
            <a:ext uri="{FF2B5EF4-FFF2-40B4-BE49-F238E27FC236}">
              <a16:creationId xmlns:a16="http://schemas.microsoft.com/office/drawing/2014/main" id="{00000000-0008-0000-0E00-0000C3020000}"/>
            </a:ext>
          </a:extLst>
        </xdr:cNvPr>
        <xdr:cNvSpPr/>
      </xdr:nvSpPr>
      <xdr:spPr>
        <a:xfrm>
          <a:off x="18605500" y="104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81724</xdr:rowOff>
    </xdr:from>
    <xdr:to>
      <xdr:col>102</xdr:col>
      <xdr:colOff>114300</xdr:colOff>
      <xdr:row>61</xdr:row>
      <xdr:rowOff>82868</xdr:rowOff>
    </xdr:to>
    <xdr:cxnSp macro="">
      <xdr:nvCxnSpPr>
        <xdr:cNvPr id="708" name="直線コネクタ 707">
          <a:extLst>
            <a:ext uri="{FF2B5EF4-FFF2-40B4-BE49-F238E27FC236}">
              <a16:creationId xmlns:a16="http://schemas.microsoft.com/office/drawing/2014/main" id="{00000000-0008-0000-0E00-0000C4020000}"/>
            </a:ext>
          </a:extLst>
        </xdr:cNvPr>
        <xdr:cNvCxnSpPr/>
      </xdr:nvCxnSpPr>
      <xdr:spPr>
        <a:xfrm flipV="1">
          <a:off x="18656300" y="10540174"/>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67327</xdr:rowOff>
    </xdr:from>
    <xdr:ext cx="469744" cy="259045"/>
    <xdr:sp macro="" textlink="">
      <xdr:nvSpPr>
        <xdr:cNvPr id="709" name="n_1aveValue【学校施設】&#10;一人当たり面積">
          <a:extLst>
            <a:ext uri="{FF2B5EF4-FFF2-40B4-BE49-F238E27FC236}">
              <a16:creationId xmlns:a16="http://schemas.microsoft.com/office/drawing/2014/main" id="{00000000-0008-0000-0E00-0000C5020000}"/>
            </a:ext>
          </a:extLst>
        </xdr:cNvPr>
        <xdr:cNvSpPr txBox="1"/>
      </xdr:nvSpPr>
      <xdr:spPr>
        <a:xfrm>
          <a:off x="21075727" y="1018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88472</xdr:rowOff>
    </xdr:from>
    <xdr:ext cx="469744" cy="259045"/>
    <xdr:sp macro="" textlink="">
      <xdr:nvSpPr>
        <xdr:cNvPr id="710" name="n_2aveValue【学校施設】&#10;一人当たり面積">
          <a:extLst>
            <a:ext uri="{FF2B5EF4-FFF2-40B4-BE49-F238E27FC236}">
              <a16:creationId xmlns:a16="http://schemas.microsoft.com/office/drawing/2014/main" id="{00000000-0008-0000-0E00-0000C6020000}"/>
            </a:ext>
          </a:extLst>
        </xdr:cNvPr>
        <xdr:cNvSpPr txBox="1"/>
      </xdr:nvSpPr>
      <xdr:spPr>
        <a:xfrm>
          <a:off x="20199427" y="1020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91330</xdr:rowOff>
    </xdr:from>
    <xdr:ext cx="469744" cy="259045"/>
    <xdr:sp macro="" textlink="">
      <xdr:nvSpPr>
        <xdr:cNvPr id="711" name="n_3aveValue【学校施設】&#10;一人当たり面積">
          <a:extLst>
            <a:ext uri="{FF2B5EF4-FFF2-40B4-BE49-F238E27FC236}">
              <a16:creationId xmlns:a16="http://schemas.microsoft.com/office/drawing/2014/main" id="{00000000-0008-0000-0E00-0000C7020000}"/>
            </a:ext>
          </a:extLst>
        </xdr:cNvPr>
        <xdr:cNvSpPr txBox="1"/>
      </xdr:nvSpPr>
      <xdr:spPr>
        <a:xfrm>
          <a:off x="19310427" y="1020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118762</xdr:rowOff>
    </xdr:from>
    <xdr:ext cx="469744" cy="259045"/>
    <xdr:sp macro="" textlink="">
      <xdr:nvSpPr>
        <xdr:cNvPr id="712" name="n_4aveValue【学校施設】&#10;一人当たり面積">
          <a:extLst>
            <a:ext uri="{FF2B5EF4-FFF2-40B4-BE49-F238E27FC236}">
              <a16:creationId xmlns:a16="http://schemas.microsoft.com/office/drawing/2014/main" id="{00000000-0008-0000-0E00-0000C8020000}"/>
            </a:ext>
          </a:extLst>
        </xdr:cNvPr>
        <xdr:cNvSpPr txBox="1"/>
      </xdr:nvSpPr>
      <xdr:spPr>
        <a:xfrm>
          <a:off x="18421427" y="1023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171086</xdr:rowOff>
    </xdr:from>
    <xdr:ext cx="469744" cy="259045"/>
    <xdr:sp macro="" textlink="">
      <xdr:nvSpPr>
        <xdr:cNvPr id="713" name="n_1mainValue【学校施設】&#10;一人当たり面積">
          <a:extLst>
            <a:ext uri="{FF2B5EF4-FFF2-40B4-BE49-F238E27FC236}">
              <a16:creationId xmlns:a16="http://schemas.microsoft.com/office/drawing/2014/main" id="{00000000-0008-0000-0E00-0000C9020000}"/>
            </a:ext>
          </a:extLst>
        </xdr:cNvPr>
        <xdr:cNvSpPr txBox="1"/>
      </xdr:nvSpPr>
      <xdr:spPr>
        <a:xfrm>
          <a:off x="21075727" y="1062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125937</xdr:rowOff>
    </xdr:from>
    <xdr:ext cx="469744" cy="259045"/>
    <xdr:sp macro="" textlink="">
      <xdr:nvSpPr>
        <xdr:cNvPr id="714" name="n_2mainValue【学校施設】&#10;一人当たり面積">
          <a:extLst>
            <a:ext uri="{FF2B5EF4-FFF2-40B4-BE49-F238E27FC236}">
              <a16:creationId xmlns:a16="http://schemas.microsoft.com/office/drawing/2014/main" id="{00000000-0008-0000-0E00-0000CA020000}"/>
            </a:ext>
          </a:extLst>
        </xdr:cNvPr>
        <xdr:cNvSpPr txBox="1"/>
      </xdr:nvSpPr>
      <xdr:spPr>
        <a:xfrm>
          <a:off x="20199427" y="1058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123651</xdr:rowOff>
    </xdr:from>
    <xdr:ext cx="469744" cy="259045"/>
    <xdr:sp macro="" textlink="">
      <xdr:nvSpPr>
        <xdr:cNvPr id="715" name="n_3mainValue【学校施設】&#10;一人当たり面積">
          <a:extLst>
            <a:ext uri="{FF2B5EF4-FFF2-40B4-BE49-F238E27FC236}">
              <a16:creationId xmlns:a16="http://schemas.microsoft.com/office/drawing/2014/main" id="{00000000-0008-0000-0E00-0000CB020000}"/>
            </a:ext>
          </a:extLst>
        </xdr:cNvPr>
        <xdr:cNvSpPr txBox="1"/>
      </xdr:nvSpPr>
      <xdr:spPr>
        <a:xfrm>
          <a:off x="19310427" y="10582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124795</xdr:rowOff>
    </xdr:from>
    <xdr:ext cx="469744" cy="259045"/>
    <xdr:sp macro="" textlink="">
      <xdr:nvSpPr>
        <xdr:cNvPr id="716" name="n_4mainValue【学校施設】&#10;一人当たり面積">
          <a:extLst>
            <a:ext uri="{FF2B5EF4-FFF2-40B4-BE49-F238E27FC236}">
              <a16:creationId xmlns:a16="http://schemas.microsoft.com/office/drawing/2014/main" id="{00000000-0008-0000-0E00-0000CC020000}"/>
            </a:ext>
          </a:extLst>
        </xdr:cNvPr>
        <xdr:cNvSpPr txBox="1"/>
      </xdr:nvSpPr>
      <xdr:spPr>
        <a:xfrm>
          <a:off x="18421427" y="1058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00000000-0008-0000-0E00-0000C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00000000-0008-0000-0E00-0000C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0000000-0008-0000-0E00-0000C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0000000-0008-0000-0E00-0000D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0000000-0008-0000-0E00-0000D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00000000-0008-0000-0E00-0000D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00000000-0008-0000-0E00-0000D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00000000-0008-0000-0E00-0000D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00000000-0008-0000-0E00-0000D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00000000-0008-0000-0E00-0000D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a:extLst>
            <a:ext uri="{FF2B5EF4-FFF2-40B4-BE49-F238E27FC236}">
              <a16:creationId xmlns:a16="http://schemas.microsoft.com/office/drawing/2014/main" id="{00000000-0008-0000-0E00-0000D9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a:extLst>
            <a:ext uri="{FF2B5EF4-FFF2-40B4-BE49-F238E27FC236}">
              <a16:creationId xmlns:a16="http://schemas.microsoft.com/office/drawing/2014/main" id="{00000000-0008-0000-0E00-0000DB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a:extLst>
            <a:ext uri="{FF2B5EF4-FFF2-40B4-BE49-F238E27FC236}">
              <a16:creationId xmlns:a16="http://schemas.microsoft.com/office/drawing/2014/main" id="{00000000-0008-0000-0E00-0000DD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a:extLst>
            <a:ext uri="{FF2B5EF4-FFF2-40B4-BE49-F238E27FC236}">
              <a16:creationId xmlns:a16="http://schemas.microsoft.com/office/drawing/2014/main" id="{00000000-0008-0000-0E00-0000DE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a:extLst>
            <a:ext uri="{FF2B5EF4-FFF2-40B4-BE49-F238E27FC236}">
              <a16:creationId xmlns:a16="http://schemas.microsoft.com/office/drawing/2014/main" id="{00000000-0008-0000-0E00-0000DF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a:extLst>
            <a:ext uri="{FF2B5EF4-FFF2-40B4-BE49-F238E27FC236}">
              <a16:creationId xmlns:a16="http://schemas.microsoft.com/office/drawing/2014/main" id="{00000000-0008-0000-0E00-0000E0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7" name="テキスト ボックス 736">
          <a:extLst>
            <a:ext uri="{FF2B5EF4-FFF2-40B4-BE49-F238E27FC236}">
              <a16:creationId xmlns:a16="http://schemas.microsoft.com/office/drawing/2014/main" id="{00000000-0008-0000-0E00-0000E1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a:extLst>
            <a:ext uri="{FF2B5EF4-FFF2-40B4-BE49-F238E27FC236}">
              <a16:creationId xmlns:a16="http://schemas.microsoft.com/office/drawing/2014/main" id="{00000000-0008-0000-0E00-0000E2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9" name="テキスト ボックス 738">
          <a:extLst>
            <a:ext uri="{FF2B5EF4-FFF2-40B4-BE49-F238E27FC236}">
              <a16:creationId xmlns:a16="http://schemas.microsoft.com/office/drawing/2014/main" id="{00000000-0008-0000-0E00-0000E3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a:extLst>
            <a:ext uri="{FF2B5EF4-FFF2-40B4-BE49-F238E27FC236}">
              <a16:creationId xmlns:a16="http://schemas.microsoft.com/office/drawing/2014/main" id="{00000000-0008-0000-0E00-0000E4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43814</xdr:rowOff>
    </xdr:from>
    <xdr:to>
      <xdr:col>85</xdr:col>
      <xdr:colOff>126364</xdr:colOff>
      <xdr:row>86</xdr:row>
      <xdr:rowOff>114300</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flipV="1">
          <a:off x="16318864" y="13416914"/>
          <a:ext cx="0" cy="1442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2" name="【児童館】&#10;有形固定資産減価償却率最小値テキスト">
          <a:extLst>
            <a:ext uri="{FF2B5EF4-FFF2-40B4-BE49-F238E27FC236}">
              <a16:creationId xmlns:a16="http://schemas.microsoft.com/office/drawing/2014/main" id="{00000000-0008-0000-0E00-0000E6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161941</xdr:rowOff>
    </xdr:from>
    <xdr:ext cx="405111" cy="259045"/>
    <xdr:sp macro="" textlink="">
      <xdr:nvSpPr>
        <xdr:cNvPr id="744" name="【児童館】&#10;有形固定資産減価償却率最大値テキスト">
          <a:extLst>
            <a:ext uri="{FF2B5EF4-FFF2-40B4-BE49-F238E27FC236}">
              <a16:creationId xmlns:a16="http://schemas.microsoft.com/office/drawing/2014/main" id="{00000000-0008-0000-0E00-0000E8020000}"/>
            </a:ext>
          </a:extLst>
        </xdr:cNvPr>
        <xdr:cNvSpPr txBox="1"/>
      </xdr:nvSpPr>
      <xdr:spPr>
        <a:xfrm>
          <a:off x="16357600" y="13192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43814</xdr:rowOff>
    </xdr:from>
    <xdr:to>
      <xdr:col>86</xdr:col>
      <xdr:colOff>25400</xdr:colOff>
      <xdr:row>78</xdr:row>
      <xdr:rowOff>43814</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6230600" y="1341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40657</xdr:rowOff>
    </xdr:from>
    <xdr:ext cx="405111" cy="259045"/>
    <xdr:sp macro="" textlink="">
      <xdr:nvSpPr>
        <xdr:cNvPr id="746" name="【児童館】&#10;有形固定資産減価償却率平均値テキスト">
          <a:extLst>
            <a:ext uri="{FF2B5EF4-FFF2-40B4-BE49-F238E27FC236}">
              <a16:creationId xmlns:a16="http://schemas.microsoft.com/office/drawing/2014/main" id="{00000000-0008-0000-0E00-0000EA020000}"/>
            </a:ext>
          </a:extLst>
        </xdr:cNvPr>
        <xdr:cNvSpPr txBox="1"/>
      </xdr:nvSpPr>
      <xdr:spPr>
        <a:xfrm>
          <a:off x="16357600" y="1409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17780</xdr:rowOff>
    </xdr:from>
    <xdr:to>
      <xdr:col>85</xdr:col>
      <xdr:colOff>177800</xdr:colOff>
      <xdr:row>83</xdr:row>
      <xdr:rowOff>119380</xdr:rowOff>
    </xdr:to>
    <xdr:sp macro="" textlink="">
      <xdr:nvSpPr>
        <xdr:cNvPr id="747" name="フローチャート: 判断 746">
          <a:extLst>
            <a:ext uri="{FF2B5EF4-FFF2-40B4-BE49-F238E27FC236}">
              <a16:creationId xmlns:a16="http://schemas.microsoft.com/office/drawing/2014/main" id="{00000000-0008-0000-0E00-0000EB020000}"/>
            </a:ext>
          </a:extLst>
        </xdr:cNvPr>
        <xdr:cNvSpPr/>
      </xdr:nvSpPr>
      <xdr:spPr>
        <a:xfrm>
          <a:off x="162687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2539</xdr:rowOff>
    </xdr:from>
    <xdr:to>
      <xdr:col>81</xdr:col>
      <xdr:colOff>101600</xdr:colOff>
      <xdr:row>83</xdr:row>
      <xdr:rowOff>104139</xdr:rowOff>
    </xdr:to>
    <xdr:sp macro="" textlink="">
      <xdr:nvSpPr>
        <xdr:cNvPr id="748" name="フローチャート: 判断 747">
          <a:extLst>
            <a:ext uri="{FF2B5EF4-FFF2-40B4-BE49-F238E27FC236}">
              <a16:creationId xmlns:a16="http://schemas.microsoft.com/office/drawing/2014/main" id="{00000000-0008-0000-0E00-0000EC020000}"/>
            </a:ext>
          </a:extLst>
        </xdr:cNvPr>
        <xdr:cNvSpPr/>
      </xdr:nvSpPr>
      <xdr:spPr>
        <a:xfrm>
          <a:off x="15430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749" name="フローチャート: 判断 748">
          <a:extLst>
            <a:ext uri="{FF2B5EF4-FFF2-40B4-BE49-F238E27FC236}">
              <a16:creationId xmlns:a16="http://schemas.microsoft.com/office/drawing/2014/main" id="{00000000-0008-0000-0E00-0000ED020000}"/>
            </a:ext>
          </a:extLst>
        </xdr:cNvPr>
        <xdr:cNvSpPr/>
      </xdr:nvSpPr>
      <xdr:spPr>
        <a:xfrm>
          <a:off x="14541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65405</xdr:rowOff>
    </xdr:from>
    <xdr:to>
      <xdr:col>72</xdr:col>
      <xdr:colOff>38100</xdr:colOff>
      <xdr:row>82</xdr:row>
      <xdr:rowOff>167005</xdr:rowOff>
    </xdr:to>
    <xdr:sp macro="" textlink="">
      <xdr:nvSpPr>
        <xdr:cNvPr id="750" name="フローチャート: 判断 749">
          <a:extLst>
            <a:ext uri="{FF2B5EF4-FFF2-40B4-BE49-F238E27FC236}">
              <a16:creationId xmlns:a16="http://schemas.microsoft.com/office/drawing/2014/main" id="{00000000-0008-0000-0E00-0000EE020000}"/>
            </a:ext>
          </a:extLst>
        </xdr:cNvPr>
        <xdr:cNvSpPr/>
      </xdr:nvSpPr>
      <xdr:spPr>
        <a:xfrm>
          <a:off x="13652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44450</xdr:rowOff>
    </xdr:from>
    <xdr:to>
      <xdr:col>67</xdr:col>
      <xdr:colOff>101600</xdr:colOff>
      <xdr:row>82</xdr:row>
      <xdr:rowOff>146050</xdr:rowOff>
    </xdr:to>
    <xdr:sp macro="" textlink="">
      <xdr:nvSpPr>
        <xdr:cNvPr id="751" name="フローチャート: 判断 750">
          <a:extLst>
            <a:ext uri="{FF2B5EF4-FFF2-40B4-BE49-F238E27FC236}">
              <a16:creationId xmlns:a16="http://schemas.microsoft.com/office/drawing/2014/main" id="{00000000-0008-0000-0E00-0000EF020000}"/>
            </a:ext>
          </a:extLst>
        </xdr:cNvPr>
        <xdr:cNvSpPr/>
      </xdr:nvSpPr>
      <xdr:spPr>
        <a:xfrm>
          <a:off x="12763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E00-0000F4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12064</xdr:rowOff>
    </xdr:from>
    <xdr:to>
      <xdr:col>85</xdr:col>
      <xdr:colOff>177800</xdr:colOff>
      <xdr:row>84</xdr:row>
      <xdr:rowOff>113664</xdr:rowOff>
    </xdr:to>
    <xdr:sp macro="" textlink="">
      <xdr:nvSpPr>
        <xdr:cNvPr id="757" name="楕円 756">
          <a:extLst>
            <a:ext uri="{FF2B5EF4-FFF2-40B4-BE49-F238E27FC236}">
              <a16:creationId xmlns:a16="http://schemas.microsoft.com/office/drawing/2014/main" id="{00000000-0008-0000-0E00-0000F5020000}"/>
            </a:ext>
          </a:extLst>
        </xdr:cNvPr>
        <xdr:cNvSpPr/>
      </xdr:nvSpPr>
      <xdr:spPr>
        <a:xfrm>
          <a:off x="16268700" y="144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161941</xdr:rowOff>
    </xdr:from>
    <xdr:ext cx="405111" cy="259045"/>
    <xdr:sp macro="" textlink="">
      <xdr:nvSpPr>
        <xdr:cNvPr id="758" name="【児童館】&#10;有形固定資産減価償却率該当値テキスト">
          <a:extLst>
            <a:ext uri="{FF2B5EF4-FFF2-40B4-BE49-F238E27FC236}">
              <a16:creationId xmlns:a16="http://schemas.microsoft.com/office/drawing/2014/main" id="{00000000-0008-0000-0E00-0000F6020000}"/>
            </a:ext>
          </a:extLst>
        </xdr:cNvPr>
        <xdr:cNvSpPr txBox="1"/>
      </xdr:nvSpPr>
      <xdr:spPr>
        <a:xfrm>
          <a:off x="16357600"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160655</xdr:rowOff>
    </xdr:from>
    <xdr:to>
      <xdr:col>81</xdr:col>
      <xdr:colOff>101600</xdr:colOff>
      <xdr:row>84</xdr:row>
      <xdr:rowOff>90805</xdr:rowOff>
    </xdr:to>
    <xdr:sp macro="" textlink="">
      <xdr:nvSpPr>
        <xdr:cNvPr id="759" name="楕円 758">
          <a:extLst>
            <a:ext uri="{FF2B5EF4-FFF2-40B4-BE49-F238E27FC236}">
              <a16:creationId xmlns:a16="http://schemas.microsoft.com/office/drawing/2014/main" id="{00000000-0008-0000-0E00-0000F7020000}"/>
            </a:ext>
          </a:extLst>
        </xdr:cNvPr>
        <xdr:cNvSpPr/>
      </xdr:nvSpPr>
      <xdr:spPr>
        <a:xfrm>
          <a:off x="15430500" y="1439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40005</xdr:rowOff>
    </xdr:from>
    <xdr:to>
      <xdr:col>85</xdr:col>
      <xdr:colOff>127000</xdr:colOff>
      <xdr:row>84</xdr:row>
      <xdr:rowOff>62864</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5481300" y="1444180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128270</xdr:rowOff>
    </xdr:from>
    <xdr:to>
      <xdr:col>76</xdr:col>
      <xdr:colOff>165100</xdr:colOff>
      <xdr:row>84</xdr:row>
      <xdr:rowOff>58420</xdr:rowOff>
    </xdr:to>
    <xdr:sp macro="" textlink="">
      <xdr:nvSpPr>
        <xdr:cNvPr id="761" name="楕円 760">
          <a:extLst>
            <a:ext uri="{FF2B5EF4-FFF2-40B4-BE49-F238E27FC236}">
              <a16:creationId xmlns:a16="http://schemas.microsoft.com/office/drawing/2014/main" id="{00000000-0008-0000-0E00-0000F9020000}"/>
            </a:ext>
          </a:extLst>
        </xdr:cNvPr>
        <xdr:cNvSpPr/>
      </xdr:nvSpPr>
      <xdr:spPr>
        <a:xfrm>
          <a:off x="14541500" y="143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7620</xdr:rowOff>
    </xdr:from>
    <xdr:to>
      <xdr:col>81</xdr:col>
      <xdr:colOff>50800</xdr:colOff>
      <xdr:row>84</xdr:row>
      <xdr:rowOff>40005</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a:off x="14592300" y="144094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95886</xdr:rowOff>
    </xdr:from>
    <xdr:to>
      <xdr:col>72</xdr:col>
      <xdr:colOff>38100</xdr:colOff>
      <xdr:row>84</xdr:row>
      <xdr:rowOff>26036</xdr:rowOff>
    </xdr:to>
    <xdr:sp macro="" textlink="">
      <xdr:nvSpPr>
        <xdr:cNvPr id="763" name="楕円 762">
          <a:extLst>
            <a:ext uri="{FF2B5EF4-FFF2-40B4-BE49-F238E27FC236}">
              <a16:creationId xmlns:a16="http://schemas.microsoft.com/office/drawing/2014/main" id="{00000000-0008-0000-0E00-0000FB020000}"/>
            </a:ext>
          </a:extLst>
        </xdr:cNvPr>
        <xdr:cNvSpPr/>
      </xdr:nvSpPr>
      <xdr:spPr>
        <a:xfrm>
          <a:off x="13652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146686</xdr:rowOff>
    </xdr:from>
    <xdr:to>
      <xdr:col>76</xdr:col>
      <xdr:colOff>114300</xdr:colOff>
      <xdr:row>84</xdr:row>
      <xdr:rowOff>7620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3703300" y="143770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63500</xdr:rowOff>
    </xdr:from>
    <xdr:to>
      <xdr:col>67</xdr:col>
      <xdr:colOff>101600</xdr:colOff>
      <xdr:row>83</xdr:row>
      <xdr:rowOff>165100</xdr:rowOff>
    </xdr:to>
    <xdr:sp macro="" textlink="">
      <xdr:nvSpPr>
        <xdr:cNvPr id="765" name="楕円 764">
          <a:extLst>
            <a:ext uri="{FF2B5EF4-FFF2-40B4-BE49-F238E27FC236}">
              <a16:creationId xmlns:a16="http://schemas.microsoft.com/office/drawing/2014/main" id="{00000000-0008-0000-0E00-0000FD020000}"/>
            </a:ext>
          </a:extLst>
        </xdr:cNvPr>
        <xdr:cNvSpPr/>
      </xdr:nvSpPr>
      <xdr:spPr>
        <a:xfrm>
          <a:off x="12763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114300</xdr:rowOff>
    </xdr:from>
    <xdr:to>
      <xdr:col>71</xdr:col>
      <xdr:colOff>177800</xdr:colOff>
      <xdr:row>83</xdr:row>
      <xdr:rowOff>146686</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2814300" y="143446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120666</xdr:rowOff>
    </xdr:from>
    <xdr:ext cx="405111" cy="259045"/>
    <xdr:sp macro="" textlink="">
      <xdr:nvSpPr>
        <xdr:cNvPr id="767" name="n_1aveValue【児童館】&#10;有形固定資産減価償却率">
          <a:extLst>
            <a:ext uri="{FF2B5EF4-FFF2-40B4-BE49-F238E27FC236}">
              <a16:creationId xmlns:a16="http://schemas.microsoft.com/office/drawing/2014/main" id="{00000000-0008-0000-0E00-0000FF020000}"/>
            </a:ext>
          </a:extLst>
        </xdr:cNvPr>
        <xdr:cNvSpPr txBox="1"/>
      </xdr:nvSpPr>
      <xdr:spPr>
        <a:xfrm>
          <a:off x="152660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61613</xdr:rowOff>
    </xdr:from>
    <xdr:ext cx="405111" cy="259045"/>
    <xdr:sp macro="" textlink="">
      <xdr:nvSpPr>
        <xdr:cNvPr id="768" name="n_2aveValue【児童館】&#10;有形固定資産減価償却率">
          <a:extLst>
            <a:ext uri="{FF2B5EF4-FFF2-40B4-BE49-F238E27FC236}">
              <a16:creationId xmlns:a16="http://schemas.microsoft.com/office/drawing/2014/main" id="{00000000-0008-0000-0E00-000000030000}"/>
            </a:ext>
          </a:extLst>
        </xdr:cNvPr>
        <xdr:cNvSpPr txBox="1"/>
      </xdr:nvSpPr>
      <xdr:spPr>
        <a:xfrm>
          <a:off x="14389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12082</xdr:rowOff>
    </xdr:from>
    <xdr:ext cx="405111" cy="259045"/>
    <xdr:sp macro="" textlink="">
      <xdr:nvSpPr>
        <xdr:cNvPr id="769" name="n_3aveValue【児童館】&#10;有形固定資産減価償却率">
          <a:extLst>
            <a:ext uri="{FF2B5EF4-FFF2-40B4-BE49-F238E27FC236}">
              <a16:creationId xmlns:a16="http://schemas.microsoft.com/office/drawing/2014/main" id="{00000000-0008-0000-0E00-000001030000}"/>
            </a:ext>
          </a:extLst>
        </xdr:cNvPr>
        <xdr:cNvSpPr txBox="1"/>
      </xdr:nvSpPr>
      <xdr:spPr>
        <a:xfrm>
          <a:off x="13500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162577</xdr:rowOff>
    </xdr:from>
    <xdr:ext cx="405111" cy="259045"/>
    <xdr:sp macro="" textlink="">
      <xdr:nvSpPr>
        <xdr:cNvPr id="770" name="n_4aveValue【児童館】&#10;有形固定資産減価償却率">
          <a:extLst>
            <a:ext uri="{FF2B5EF4-FFF2-40B4-BE49-F238E27FC236}">
              <a16:creationId xmlns:a16="http://schemas.microsoft.com/office/drawing/2014/main" id="{00000000-0008-0000-0E00-000002030000}"/>
            </a:ext>
          </a:extLst>
        </xdr:cNvPr>
        <xdr:cNvSpPr txBox="1"/>
      </xdr:nvSpPr>
      <xdr:spPr>
        <a:xfrm>
          <a:off x="12611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81932</xdr:rowOff>
    </xdr:from>
    <xdr:ext cx="405111" cy="259045"/>
    <xdr:sp macro="" textlink="">
      <xdr:nvSpPr>
        <xdr:cNvPr id="771" name="n_1mainValue【児童館】&#10;有形固定資産減価償却率">
          <a:extLst>
            <a:ext uri="{FF2B5EF4-FFF2-40B4-BE49-F238E27FC236}">
              <a16:creationId xmlns:a16="http://schemas.microsoft.com/office/drawing/2014/main" id="{00000000-0008-0000-0E00-000003030000}"/>
            </a:ext>
          </a:extLst>
        </xdr:cNvPr>
        <xdr:cNvSpPr txBox="1"/>
      </xdr:nvSpPr>
      <xdr:spPr>
        <a:xfrm>
          <a:off x="15266044" y="1448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49547</xdr:rowOff>
    </xdr:from>
    <xdr:ext cx="405111" cy="259045"/>
    <xdr:sp macro="" textlink="">
      <xdr:nvSpPr>
        <xdr:cNvPr id="772" name="n_2mainValue【児童館】&#10;有形固定資産減価償却率">
          <a:extLst>
            <a:ext uri="{FF2B5EF4-FFF2-40B4-BE49-F238E27FC236}">
              <a16:creationId xmlns:a16="http://schemas.microsoft.com/office/drawing/2014/main" id="{00000000-0008-0000-0E00-000004030000}"/>
            </a:ext>
          </a:extLst>
        </xdr:cNvPr>
        <xdr:cNvSpPr txBox="1"/>
      </xdr:nvSpPr>
      <xdr:spPr>
        <a:xfrm>
          <a:off x="14389744" y="1445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17163</xdr:rowOff>
    </xdr:from>
    <xdr:ext cx="405111" cy="259045"/>
    <xdr:sp macro="" textlink="">
      <xdr:nvSpPr>
        <xdr:cNvPr id="773" name="n_3mainValue【児童館】&#10;有形固定資産減価償却率">
          <a:extLst>
            <a:ext uri="{FF2B5EF4-FFF2-40B4-BE49-F238E27FC236}">
              <a16:creationId xmlns:a16="http://schemas.microsoft.com/office/drawing/2014/main" id="{00000000-0008-0000-0E00-000005030000}"/>
            </a:ext>
          </a:extLst>
        </xdr:cNvPr>
        <xdr:cNvSpPr txBox="1"/>
      </xdr:nvSpPr>
      <xdr:spPr>
        <a:xfrm>
          <a:off x="13500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156227</xdr:rowOff>
    </xdr:from>
    <xdr:ext cx="405111" cy="259045"/>
    <xdr:sp macro="" textlink="">
      <xdr:nvSpPr>
        <xdr:cNvPr id="774" name="n_4mainValue【児童館】&#10;有形固定資産減価償却率">
          <a:extLst>
            <a:ext uri="{FF2B5EF4-FFF2-40B4-BE49-F238E27FC236}">
              <a16:creationId xmlns:a16="http://schemas.microsoft.com/office/drawing/2014/main" id="{00000000-0008-0000-0E00-000006030000}"/>
            </a:ext>
          </a:extLst>
        </xdr:cNvPr>
        <xdr:cNvSpPr txBox="1"/>
      </xdr:nvSpPr>
      <xdr:spPr>
        <a:xfrm>
          <a:off x="12611744"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00000000-0008-0000-0E00-000007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00000000-0008-0000-0E00-000008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00000000-0008-0000-0E00-000009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E00-00000A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E00-00000B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00000000-0008-0000-0E00-00000C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00000000-0008-0000-0E00-00000D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00000000-0008-0000-0E00-00000E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00000000-0008-0000-0E00-00000F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0000000-0008-0000-0E00-000010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6" name="テキスト ボックス 785">
          <a:extLst>
            <a:ext uri="{FF2B5EF4-FFF2-40B4-BE49-F238E27FC236}">
              <a16:creationId xmlns:a16="http://schemas.microsoft.com/office/drawing/2014/main" id="{00000000-0008-0000-0E00-000012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8" name="テキスト ボックス 787">
          <a:extLst>
            <a:ext uri="{FF2B5EF4-FFF2-40B4-BE49-F238E27FC236}">
              <a16:creationId xmlns:a16="http://schemas.microsoft.com/office/drawing/2014/main" id="{00000000-0008-0000-0E00-000014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9" name="直線コネクタ 788">
          <a:extLst>
            <a:ext uri="{FF2B5EF4-FFF2-40B4-BE49-F238E27FC236}">
              <a16:creationId xmlns:a16="http://schemas.microsoft.com/office/drawing/2014/main" id="{00000000-0008-0000-0E00-000015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0" name="テキスト ボックス 789">
          <a:extLst>
            <a:ext uri="{FF2B5EF4-FFF2-40B4-BE49-F238E27FC236}">
              <a16:creationId xmlns:a16="http://schemas.microsoft.com/office/drawing/2014/main" id="{00000000-0008-0000-0E00-000016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1" name="直線コネクタ 790">
          <a:extLst>
            <a:ext uri="{FF2B5EF4-FFF2-40B4-BE49-F238E27FC236}">
              <a16:creationId xmlns:a16="http://schemas.microsoft.com/office/drawing/2014/main" id="{00000000-0008-0000-0E00-000017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2" name="テキスト ボックス 791">
          <a:extLst>
            <a:ext uri="{FF2B5EF4-FFF2-40B4-BE49-F238E27FC236}">
              <a16:creationId xmlns:a16="http://schemas.microsoft.com/office/drawing/2014/main" id="{00000000-0008-0000-0E00-000018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3" name="直線コネクタ 792">
          <a:extLst>
            <a:ext uri="{FF2B5EF4-FFF2-40B4-BE49-F238E27FC236}">
              <a16:creationId xmlns:a16="http://schemas.microsoft.com/office/drawing/2014/main" id="{00000000-0008-0000-0E00-000019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4" name="テキスト ボックス 793">
          <a:extLst>
            <a:ext uri="{FF2B5EF4-FFF2-40B4-BE49-F238E27FC236}">
              <a16:creationId xmlns:a16="http://schemas.microsoft.com/office/drawing/2014/main" id="{00000000-0008-0000-0E00-00001A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a:extLst>
            <a:ext uri="{FF2B5EF4-FFF2-40B4-BE49-F238E27FC236}">
              <a16:creationId xmlns:a16="http://schemas.microsoft.com/office/drawing/2014/main" id="{00000000-0008-0000-0E00-00001B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a:extLst>
            <a:ext uri="{FF2B5EF4-FFF2-40B4-BE49-F238E27FC236}">
              <a16:creationId xmlns:a16="http://schemas.microsoft.com/office/drawing/2014/main" id="{00000000-0008-0000-0E00-00001C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児童館】&#10;一人当たり面積グラフ枠">
          <a:extLst>
            <a:ext uri="{FF2B5EF4-FFF2-40B4-BE49-F238E27FC236}">
              <a16:creationId xmlns:a16="http://schemas.microsoft.com/office/drawing/2014/main" id="{00000000-0008-0000-0E00-00001D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95250</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flipV="1">
          <a:off x="22160864" y="132207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99" name="【児童館】&#10;一人当たり面積最小値テキスト">
          <a:extLst>
            <a:ext uri="{FF2B5EF4-FFF2-40B4-BE49-F238E27FC236}">
              <a16:creationId xmlns:a16="http://schemas.microsoft.com/office/drawing/2014/main" id="{00000000-0008-0000-0E00-00001F030000}"/>
            </a:ext>
          </a:extLst>
        </xdr:cNvPr>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0" name="直線コネクタ 799">
          <a:extLst>
            <a:ext uri="{FF2B5EF4-FFF2-40B4-BE49-F238E27FC236}">
              <a16:creationId xmlns:a16="http://schemas.microsoft.com/office/drawing/2014/main" id="{00000000-0008-0000-0E00-000020030000}"/>
            </a:ext>
          </a:extLst>
        </xdr:cNvPr>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801" name="【児童館】&#10;一人当たり面積最大値テキスト">
          <a:extLst>
            <a:ext uri="{FF2B5EF4-FFF2-40B4-BE49-F238E27FC236}">
              <a16:creationId xmlns:a16="http://schemas.microsoft.com/office/drawing/2014/main" id="{00000000-0008-0000-0E00-000021030000}"/>
            </a:ext>
          </a:extLst>
        </xdr:cNvPr>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802" name="直線コネクタ 801">
          <a:extLst>
            <a:ext uri="{FF2B5EF4-FFF2-40B4-BE49-F238E27FC236}">
              <a16:creationId xmlns:a16="http://schemas.microsoft.com/office/drawing/2014/main" id="{00000000-0008-0000-0E00-000022030000}"/>
            </a:ext>
          </a:extLst>
        </xdr:cNvPr>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803" name="【児童館】&#10;一人当たり面積平均値テキスト">
          <a:extLst>
            <a:ext uri="{FF2B5EF4-FFF2-40B4-BE49-F238E27FC236}">
              <a16:creationId xmlns:a16="http://schemas.microsoft.com/office/drawing/2014/main" id="{00000000-0008-0000-0E00-000023030000}"/>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804" name="フローチャート: 判断 803">
          <a:extLst>
            <a:ext uri="{FF2B5EF4-FFF2-40B4-BE49-F238E27FC236}">
              <a16:creationId xmlns:a16="http://schemas.microsoft.com/office/drawing/2014/main" id="{00000000-0008-0000-0E00-00002403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805" name="フローチャート: 判断 804">
          <a:extLst>
            <a:ext uri="{FF2B5EF4-FFF2-40B4-BE49-F238E27FC236}">
              <a16:creationId xmlns:a16="http://schemas.microsoft.com/office/drawing/2014/main" id="{00000000-0008-0000-0E00-000025030000}"/>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06" name="フローチャート: 判断 805">
          <a:extLst>
            <a:ext uri="{FF2B5EF4-FFF2-40B4-BE49-F238E27FC236}">
              <a16:creationId xmlns:a16="http://schemas.microsoft.com/office/drawing/2014/main" id="{00000000-0008-0000-0E00-00002603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07" name="フローチャート: 判断 806">
          <a:extLst>
            <a:ext uri="{FF2B5EF4-FFF2-40B4-BE49-F238E27FC236}">
              <a16:creationId xmlns:a16="http://schemas.microsoft.com/office/drawing/2014/main" id="{00000000-0008-0000-0E00-00002703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08" name="フローチャート: 判断 807">
          <a:extLst>
            <a:ext uri="{FF2B5EF4-FFF2-40B4-BE49-F238E27FC236}">
              <a16:creationId xmlns:a16="http://schemas.microsoft.com/office/drawing/2014/main" id="{00000000-0008-0000-0E00-00002803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E00-00002A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E00-00002B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E00-00002C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00000000-0008-0000-0E00-00002D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14" name="楕円 813">
          <a:extLst>
            <a:ext uri="{FF2B5EF4-FFF2-40B4-BE49-F238E27FC236}">
              <a16:creationId xmlns:a16="http://schemas.microsoft.com/office/drawing/2014/main" id="{00000000-0008-0000-0E00-00002E030000}"/>
            </a:ext>
          </a:extLst>
        </xdr:cNvPr>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80027</xdr:rowOff>
    </xdr:from>
    <xdr:ext cx="469744" cy="259045"/>
    <xdr:sp macro="" textlink="">
      <xdr:nvSpPr>
        <xdr:cNvPr id="815" name="【児童館】&#10;一人当たり面積該当値テキスト">
          <a:extLst>
            <a:ext uri="{FF2B5EF4-FFF2-40B4-BE49-F238E27FC236}">
              <a16:creationId xmlns:a16="http://schemas.microsoft.com/office/drawing/2014/main" id="{00000000-0008-0000-0E00-00002F030000}"/>
            </a:ext>
          </a:extLst>
        </xdr:cNvPr>
        <xdr:cNvSpPr txBox="1"/>
      </xdr:nvSpPr>
      <xdr:spPr>
        <a:xfrm>
          <a:off x="2219960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816" name="楕円 815">
          <a:extLst>
            <a:ext uri="{FF2B5EF4-FFF2-40B4-BE49-F238E27FC236}">
              <a16:creationId xmlns:a16="http://schemas.microsoft.com/office/drawing/2014/main" id="{00000000-0008-0000-0E00-000030030000}"/>
            </a:ext>
          </a:extLst>
        </xdr:cNvPr>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817" name="直線コネクタ 816">
          <a:extLst>
            <a:ext uri="{FF2B5EF4-FFF2-40B4-BE49-F238E27FC236}">
              <a16:creationId xmlns:a16="http://schemas.microsoft.com/office/drawing/2014/main" id="{00000000-0008-0000-0E00-000031030000}"/>
            </a:ext>
          </a:extLst>
        </xdr:cNvPr>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818" name="楕円 817">
          <a:extLst>
            <a:ext uri="{FF2B5EF4-FFF2-40B4-BE49-F238E27FC236}">
              <a16:creationId xmlns:a16="http://schemas.microsoft.com/office/drawing/2014/main" id="{00000000-0008-0000-0E00-000032030000}"/>
            </a:ext>
          </a:extLst>
        </xdr:cNvPr>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152400</xdr:rowOff>
    </xdr:to>
    <xdr:cxnSp macro="">
      <xdr:nvCxnSpPr>
        <xdr:cNvPr id="819" name="直線コネクタ 818">
          <a:extLst>
            <a:ext uri="{FF2B5EF4-FFF2-40B4-BE49-F238E27FC236}">
              <a16:creationId xmlns:a16="http://schemas.microsoft.com/office/drawing/2014/main" id="{00000000-0008-0000-0E00-000033030000}"/>
            </a:ext>
          </a:extLst>
        </xdr:cNvPr>
        <xdr:cNvCxnSpPr/>
      </xdr:nvCxnSpPr>
      <xdr:spPr>
        <a:xfrm>
          <a:off x="20434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820" name="楕円 819">
          <a:extLst>
            <a:ext uri="{FF2B5EF4-FFF2-40B4-BE49-F238E27FC236}">
              <a16:creationId xmlns:a16="http://schemas.microsoft.com/office/drawing/2014/main" id="{00000000-0008-0000-0E00-000034030000}"/>
            </a:ext>
          </a:extLst>
        </xdr:cNvPr>
        <xdr:cNvSpPr/>
      </xdr:nvSpPr>
      <xdr:spPr>
        <a:xfrm>
          <a:off x="19494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152400</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a:off x="19545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822" name="楕円 821">
          <a:extLst>
            <a:ext uri="{FF2B5EF4-FFF2-40B4-BE49-F238E27FC236}">
              <a16:creationId xmlns:a16="http://schemas.microsoft.com/office/drawing/2014/main" id="{00000000-0008-0000-0E00-000036030000}"/>
            </a:ext>
          </a:extLst>
        </xdr:cNvPr>
        <xdr:cNvSpPr/>
      </xdr:nvSpPr>
      <xdr:spPr>
        <a:xfrm>
          <a:off x="18605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83</xdr:row>
      <xdr:rowOff>152400</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18656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22877</xdr:rowOff>
    </xdr:from>
    <xdr:ext cx="469744" cy="259045"/>
    <xdr:sp macro="" textlink="">
      <xdr:nvSpPr>
        <xdr:cNvPr id="824" name="n_1aveValue【児童館】&#10;一人当たり面積">
          <a:extLst>
            <a:ext uri="{FF2B5EF4-FFF2-40B4-BE49-F238E27FC236}">
              <a16:creationId xmlns:a16="http://schemas.microsoft.com/office/drawing/2014/main" id="{00000000-0008-0000-0E00-000038030000}"/>
            </a:ext>
          </a:extLst>
        </xdr:cNvPr>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825" name="n_2aveValue【児童館】&#10;一人当たり面積">
          <a:extLst>
            <a:ext uri="{FF2B5EF4-FFF2-40B4-BE49-F238E27FC236}">
              <a16:creationId xmlns:a16="http://schemas.microsoft.com/office/drawing/2014/main" id="{00000000-0008-0000-0E00-000039030000}"/>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826" name="n_3aveValue【児童館】&#10;一人当たり面積">
          <a:extLst>
            <a:ext uri="{FF2B5EF4-FFF2-40B4-BE49-F238E27FC236}">
              <a16:creationId xmlns:a16="http://schemas.microsoft.com/office/drawing/2014/main" id="{00000000-0008-0000-0E00-00003A03000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827" name="n_4aveValue【児童館】&#10;一人当たり面積">
          <a:extLst>
            <a:ext uri="{FF2B5EF4-FFF2-40B4-BE49-F238E27FC236}">
              <a16:creationId xmlns:a16="http://schemas.microsoft.com/office/drawing/2014/main" id="{00000000-0008-0000-0E00-00003B03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48277</xdr:rowOff>
    </xdr:from>
    <xdr:ext cx="469744" cy="259045"/>
    <xdr:sp macro="" textlink="">
      <xdr:nvSpPr>
        <xdr:cNvPr id="828" name="n_1mainValue【児童館】&#10;一人当たり面積">
          <a:extLst>
            <a:ext uri="{FF2B5EF4-FFF2-40B4-BE49-F238E27FC236}">
              <a16:creationId xmlns:a16="http://schemas.microsoft.com/office/drawing/2014/main" id="{00000000-0008-0000-0E00-00003C030000}"/>
            </a:ext>
          </a:extLst>
        </xdr:cNvPr>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829" name="n_2mainValue【児童館】&#10;一人当たり面積">
          <a:extLst>
            <a:ext uri="{FF2B5EF4-FFF2-40B4-BE49-F238E27FC236}">
              <a16:creationId xmlns:a16="http://schemas.microsoft.com/office/drawing/2014/main" id="{00000000-0008-0000-0E00-00003D030000}"/>
            </a:ext>
          </a:extLst>
        </xdr:cNvPr>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830" name="n_3mainValue【児童館】&#10;一人当たり面積">
          <a:extLst>
            <a:ext uri="{FF2B5EF4-FFF2-40B4-BE49-F238E27FC236}">
              <a16:creationId xmlns:a16="http://schemas.microsoft.com/office/drawing/2014/main" id="{00000000-0008-0000-0E00-00003E030000}"/>
            </a:ext>
          </a:extLst>
        </xdr:cNvPr>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831" name="n_4mainValue【児童館】&#10;一人当たり面積">
          <a:extLst>
            <a:ext uri="{FF2B5EF4-FFF2-40B4-BE49-F238E27FC236}">
              <a16:creationId xmlns:a16="http://schemas.microsoft.com/office/drawing/2014/main" id="{00000000-0008-0000-0E00-00003F030000}"/>
            </a:ext>
          </a:extLst>
        </xdr:cNvPr>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a:extLst>
            <a:ext uri="{FF2B5EF4-FFF2-40B4-BE49-F238E27FC236}">
              <a16:creationId xmlns:a16="http://schemas.microsoft.com/office/drawing/2014/main" id="{00000000-0008-0000-0E00-000040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a:extLst>
            <a:ext uri="{FF2B5EF4-FFF2-40B4-BE49-F238E27FC236}">
              <a16:creationId xmlns:a16="http://schemas.microsoft.com/office/drawing/2014/main" id="{00000000-0008-0000-0E00-000041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a:extLst>
            <a:ext uri="{FF2B5EF4-FFF2-40B4-BE49-F238E27FC236}">
              <a16:creationId xmlns:a16="http://schemas.microsoft.com/office/drawing/2014/main" id="{00000000-0008-0000-0E00-000042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0E00-000043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0E00-000044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a:extLst>
            <a:ext uri="{FF2B5EF4-FFF2-40B4-BE49-F238E27FC236}">
              <a16:creationId xmlns:a16="http://schemas.microsoft.com/office/drawing/2014/main" id="{00000000-0008-0000-0E00-000045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a:extLst>
            <a:ext uri="{FF2B5EF4-FFF2-40B4-BE49-F238E27FC236}">
              <a16:creationId xmlns:a16="http://schemas.microsoft.com/office/drawing/2014/main" id="{00000000-0008-0000-0E00-000046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a:extLst>
            <a:ext uri="{FF2B5EF4-FFF2-40B4-BE49-F238E27FC236}">
              <a16:creationId xmlns:a16="http://schemas.microsoft.com/office/drawing/2014/main" id="{00000000-0008-0000-0E00-00004703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840" name="正方形/長方形 839">
          <a:extLst>
            <a:ext uri="{FF2B5EF4-FFF2-40B4-BE49-F238E27FC236}">
              <a16:creationId xmlns:a16="http://schemas.microsoft.com/office/drawing/2014/main" id="{00000000-0008-0000-0E00-000048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1" name="正方形/長方形 840">
          <a:extLst>
            <a:ext uri="{FF2B5EF4-FFF2-40B4-BE49-F238E27FC236}">
              <a16:creationId xmlns:a16="http://schemas.microsoft.com/office/drawing/2014/main" id="{00000000-0008-0000-0E00-000049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2" name="正方形/長方形 841">
          <a:extLst>
            <a:ext uri="{FF2B5EF4-FFF2-40B4-BE49-F238E27FC236}">
              <a16:creationId xmlns:a16="http://schemas.microsoft.com/office/drawing/2014/main" id="{00000000-0008-0000-0E00-00004A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3" name="正方形/長方形 842">
          <a:extLst>
            <a:ext uri="{FF2B5EF4-FFF2-40B4-BE49-F238E27FC236}">
              <a16:creationId xmlns:a16="http://schemas.microsoft.com/office/drawing/2014/main" id="{00000000-0008-0000-0E00-00004B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4" name="正方形/長方形 843">
          <a:extLst>
            <a:ext uri="{FF2B5EF4-FFF2-40B4-BE49-F238E27FC236}">
              <a16:creationId xmlns:a16="http://schemas.microsoft.com/office/drawing/2014/main" id="{00000000-0008-0000-0E00-00004C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5" name="正方形/長方形 844">
          <a:extLst>
            <a:ext uri="{FF2B5EF4-FFF2-40B4-BE49-F238E27FC236}">
              <a16:creationId xmlns:a16="http://schemas.microsoft.com/office/drawing/2014/main" id="{00000000-0008-0000-0E00-00004D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6" name="正方形/長方形 845">
          <a:extLst>
            <a:ext uri="{FF2B5EF4-FFF2-40B4-BE49-F238E27FC236}">
              <a16:creationId xmlns:a16="http://schemas.microsoft.com/office/drawing/2014/main" id="{00000000-0008-0000-0E00-00004E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47" name="正方形/長方形 846">
          <a:extLst>
            <a:ext uri="{FF2B5EF4-FFF2-40B4-BE49-F238E27FC236}">
              <a16:creationId xmlns:a16="http://schemas.microsoft.com/office/drawing/2014/main" id="{00000000-0008-0000-0E00-00004F03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00000000-0008-0000-0E00-000050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00000000-0008-0000-0E00-000051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00000000-0008-0000-0E00-000052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道路、橋りょう・トンネル等のインフラ資産の有形固定資産減価償却率については、全国平均を下回っているものの、道路については県内平均を上回っていることから、積極的な財政支出により更新が必要です。認定こども園・幼稚園・保育所や児童館については老朽化が進み、有形固定資産減価償却率が全国平均よりも高い比率となっており、更新に加え民営化や施設の統廃合等、今後の在り方を含めた検討が必要です。学校施設の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全国平均・県内平均を下回っているものの、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以降増加しています。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コミュニティエリア整備により順次更新を進めていく一方で、中学校</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老朽化が進み耐用年数も迫っていることから、長寿命化に向けた取り組みを実施していきます。公営住宅の一人当たり面積については、改良住宅譲渡推進事業の実施による売却により毎年わずかに減少していますが、住宅の老朽化や入居者の高齢化などがあり、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の市営住宅のあり方について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検討が必要となってきます。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154305</xdr:rowOff>
    </xdr:from>
    <xdr:to>
      <xdr:col>24</xdr:col>
      <xdr:colOff>62865</xdr:colOff>
      <xdr:row>41</xdr:row>
      <xdr:rowOff>129540</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640705"/>
          <a:ext cx="0" cy="15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133367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16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129540</xdr:rowOff>
    </xdr:from>
    <xdr:to>
      <xdr:col>24</xdr:col>
      <xdr:colOff>152400</xdr:colOff>
      <xdr:row>41</xdr:row>
      <xdr:rowOff>129540</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100982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41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154305</xdr:rowOff>
    </xdr:from>
    <xdr:to>
      <xdr:col>24</xdr:col>
      <xdr:colOff>152400</xdr:colOff>
      <xdr:row>32</xdr:row>
      <xdr:rowOff>154305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64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12065</xdr:rowOff>
    </xdr:from>
    <xdr:to>
      <xdr:col>20</xdr:col>
      <xdr:colOff>38100</xdr:colOff>
      <xdr:row>36</xdr:row>
      <xdr:rowOff>113665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166370</xdr:rowOff>
    </xdr:from>
    <xdr:to>
      <xdr:col>15</xdr:col>
      <xdr:colOff>101600</xdr:colOff>
      <xdr:row>36</xdr:row>
      <xdr:rowOff>96520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156845</xdr:rowOff>
    </xdr:from>
    <xdr:to>
      <xdr:col>10</xdr:col>
      <xdr:colOff>165100</xdr:colOff>
      <xdr:row>36</xdr:row>
      <xdr:rowOff>86995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130175</xdr:rowOff>
    </xdr:from>
    <xdr:to>
      <xdr:col>6</xdr:col>
      <xdr:colOff>38100</xdr:colOff>
      <xdr:row>36</xdr:row>
      <xdr:rowOff>60325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139700</xdr:rowOff>
    </xdr:from>
    <xdr:to>
      <xdr:col>24</xdr:col>
      <xdr:colOff>114300</xdr:colOff>
      <xdr:row>37</xdr:row>
      <xdr:rowOff>69850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118127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101600</xdr:rowOff>
    </xdr:from>
    <xdr:to>
      <xdr:col>20</xdr:col>
      <xdr:colOff>38100</xdr:colOff>
      <xdr:row>37</xdr:row>
      <xdr:rowOff>31750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152400</xdr:rowOff>
    </xdr:from>
    <xdr:to>
      <xdr:col>24</xdr:col>
      <xdr:colOff>63500</xdr:colOff>
      <xdr:row>37</xdr:row>
      <xdr:rowOff>19050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324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63500</xdr:rowOff>
    </xdr:from>
    <xdr:to>
      <xdr:col>15</xdr:col>
      <xdr:colOff>101600</xdr:colOff>
      <xdr:row>36</xdr:row>
      <xdr:rowOff>165100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114300</xdr:rowOff>
    </xdr:from>
    <xdr:to>
      <xdr:col>19</xdr:col>
      <xdr:colOff>177800</xdr:colOff>
      <xdr:row>36</xdr:row>
      <xdr:rowOff>152400</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286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25400</xdr:rowOff>
    </xdr:from>
    <xdr:to>
      <xdr:col>10</xdr:col>
      <xdr:colOff>165100</xdr:colOff>
      <xdr:row>36</xdr:row>
      <xdr:rowOff>127000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76200</xdr:rowOff>
    </xdr:from>
    <xdr:to>
      <xdr:col>15</xdr:col>
      <xdr:colOff>50800</xdr:colOff>
      <xdr:row>36</xdr:row>
      <xdr:rowOff>114300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248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158750</xdr:rowOff>
    </xdr:from>
    <xdr:to>
      <xdr:col>6</xdr:col>
      <xdr:colOff>38100</xdr:colOff>
      <xdr:row>36</xdr:row>
      <xdr:rowOff>88900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38100</xdr:rowOff>
    </xdr:from>
    <xdr:to>
      <xdr:col>10</xdr:col>
      <xdr:colOff>114300</xdr:colOff>
      <xdr:row>36</xdr:row>
      <xdr:rowOff>76200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210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130192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113047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103522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76852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22877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156227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632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118127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80027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625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107950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10476865" y="57658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1051560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103886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1051560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104267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69850</xdr:rowOff>
    </xdr:from>
    <xdr:to>
      <xdr:col>55</xdr:col>
      <xdr:colOff>50800</xdr:colOff>
      <xdr:row>38</xdr:row>
      <xdr:rowOff>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10426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92727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10515600"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69850</xdr:rowOff>
    </xdr:from>
    <xdr:to>
      <xdr:col>50</xdr:col>
      <xdr:colOff>165100</xdr:colOff>
      <xdr:row>38</xdr:row>
      <xdr:rowOff>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9588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120650</xdr:rowOff>
    </xdr:from>
    <xdr:to>
      <xdr:col>55</xdr:col>
      <xdr:colOff>0</xdr:colOff>
      <xdr:row>37</xdr:row>
      <xdr:rowOff>120650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9639300" y="6464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69850</xdr:rowOff>
    </xdr:from>
    <xdr:to>
      <xdr:col>46</xdr:col>
      <xdr:colOff>38100</xdr:colOff>
      <xdr:row>38</xdr:row>
      <xdr:rowOff>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8699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120650</xdr:rowOff>
    </xdr:from>
    <xdr:to>
      <xdr:col>50</xdr:col>
      <xdr:colOff>114300</xdr:colOff>
      <xdr:row>37</xdr:row>
      <xdr:rowOff>120650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8750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69850</xdr:rowOff>
    </xdr:from>
    <xdr:to>
      <xdr:col>41</xdr:col>
      <xdr:colOff>101600</xdr:colOff>
      <xdr:row>38</xdr:row>
      <xdr:rowOff>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810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120650</xdr:rowOff>
    </xdr:from>
    <xdr:to>
      <xdr:col>45</xdr:col>
      <xdr:colOff>177800</xdr:colOff>
      <xdr:row>37</xdr:row>
      <xdr:rowOff>120650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861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69850</xdr:rowOff>
    </xdr:from>
    <xdr:to>
      <xdr:col>36</xdr:col>
      <xdr:colOff>165100</xdr:colOff>
      <xdr:row>38</xdr:row>
      <xdr:rowOff>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921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120650</xdr:rowOff>
    </xdr:from>
    <xdr:to>
      <xdr:col>41</xdr:col>
      <xdr:colOff>50800</xdr:colOff>
      <xdr:row>37</xdr:row>
      <xdr:rowOff>120650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972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737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16527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93917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16527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8515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16527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7626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16527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737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64</xdr:row>
      <xdr:rowOff>49530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634865" y="945832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67360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546600" y="1102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5732</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673600" y="10292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968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57785</xdr:rowOff>
    </xdr:from>
    <xdr:to>
      <xdr:col>24</xdr:col>
      <xdr:colOff>114300</xdr:colOff>
      <xdr:row>58</xdr:row>
      <xdr:rowOff>159385</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5847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80662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673600" y="985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19685</xdr:rowOff>
    </xdr:from>
    <xdr:to>
      <xdr:col>20</xdr:col>
      <xdr:colOff>38100</xdr:colOff>
      <xdr:row>58</xdr:row>
      <xdr:rowOff>121285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7465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70485</xdr:rowOff>
    </xdr:from>
    <xdr:to>
      <xdr:col>24</xdr:col>
      <xdr:colOff>63500</xdr:colOff>
      <xdr:row>58</xdr:row>
      <xdr:rowOff>108585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797300" y="1001458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153035</xdr:rowOff>
    </xdr:from>
    <xdr:to>
      <xdr:col>15</xdr:col>
      <xdr:colOff>101600</xdr:colOff>
      <xdr:row>58</xdr:row>
      <xdr:rowOff>83185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857500" y="99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32385</xdr:rowOff>
    </xdr:from>
    <xdr:to>
      <xdr:col>19</xdr:col>
      <xdr:colOff>177800</xdr:colOff>
      <xdr:row>58</xdr:row>
      <xdr:rowOff>70485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908300" y="99764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105410</xdr:rowOff>
    </xdr:from>
    <xdr:to>
      <xdr:col>10</xdr:col>
      <xdr:colOff>165100</xdr:colOff>
      <xdr:row>58</xdr:row>
      <xdr:rowOff>35560</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968500" y="98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156210</xdr:rowOff>
    </xdr:from>
    <xdr:to>
      <xdr:col>15</xdr:col>
      <xdr:colOff>50800</xdr:colOff>
      <xdr:row>58</xdr:row>
      <xdr:rowOff>32385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2019300" y="992886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40640</xdr:rowOff>
    </xdr:from>
    <xdr:to>
      <xdr:col>6</xdr:col>
      <xdr:colOff>38100</xdr:colOff>
      <xdr:row>57</xdr:row>
      <xdr:rowOff>142240</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079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91440</xdr:rowOff>
    </xdr:from>
    <xdr:to>
      <xdr:col>10</xdr:col>
      <xdr:colOff>114300</xdr:colOff>
      <xdr:row>57</xdr:row>
      <xdr:rowOff>156210</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130300" y="986409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705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76217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816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927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137812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99712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52087</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965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158767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10476865" y="957834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10515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133367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10515600" y="10591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151130</xdr:rowOff>
    </xdr:from>
    <xdr:to>
      <xdr:col>50</xdr:col>
      <xdr:colOff>165100</xdr:colOff>
      <xdr:row>62</xdr:row>
      <xdr:rowOff>81280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88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23495</xdr:rowOff>
    </xdr:from>
    <xdr:to>
      <xdr:col>46</xdr:col>
      <xdr:colOff>38100</xdr:colOff>
      <xdr:row>62</xdr:row>
      <xdr:rowOff>125095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99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12065</xdr:rowOff>
    </xdr:from>
    <xdr:to>
      <xdr:col>41</xdr:col>
      <xdr:colOff>101600</xdr:colOff>
      <xdr:row>62</xdr:row>
      <xdr:rowOff>113665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10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107315</xdr:rowOff>
    </xdr:from>
    <xdr:to>
      <xdr:col>36</xdr:col>
      <xdr:colOff>165100</xdr:colOff>
      <xdr:row>62</xdr:row>
      <xdr:rowOff>37465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921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116840</xdr:rowOff>
    </xdr:from>
    <xdr:to>
      <xdr:col>55</xdr:col>
      <xdr:colOff>50800</xdr:colOff>
      <xdr:row>62</xdr:row>
      <xdr:rowOff>46990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104267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139717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10515600"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113030</xdr:rowOff>
    </xdr:from>
    <xdr:to>
      <xdr:col>50</xdr:col>
      <xdr:colOff>165100</xdr:colOff>
      <xdr:row>62</xdr:row>
      <xdr:rowOff>43180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58850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163830</xdr:rowOff>
    </xdr:from>
    <xdr:to>
      <xdr:col>55</xdr:col>
      <xdr:colOff>0</xdr:colOff>
      <xdr:row>61</xdr:row>
      <xdr:rowOff>167640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9639300" y="106222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139700</xdr:rowOff>
    </xdr:from>
    <xdr:to>
      <xdr:col>46</xdr:col>
      <xdr:colOff>38100</xdr:colOff>
      <xdr:row>62</xdr:row>
      <xdr:rowOff>69850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99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163830</xdr:rowOff>
    </xdr:from>
    <xdr:to>
      <xdr:col>50</xdr:col>
      <xdr:colOff>114300</xdr:colOff>
      <xdr:row>62</xdr:row>
      <xdr:rowOff>19050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8750300" y="106222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139700</xdr:rowOff>
    </xdr:from>
    <xdr:to>
      <xdr:col>41</xdr:col>
      <xdr:colOff>101600</xdr:colOff>
      <xdr:row>62</xdr:row>
      <xdr:rowOff>69850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10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19050</xdr:rowOff>
    </xdr:from>
    <xdr:to>
      <xdr:col>45</xdr:col>
      <xdr:colOff>177800</xdr:colOff>
      <xdr:row>62</xdr:row>
      <xdr:rowOff>19050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7861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139700</xdr:rowOff>
    </xdr:from>
    <xdr:to>
      <xdr:col>36</xdr:col>
      <xdr:colOff>165100</xdr:colOff>
      <xdr:row>62</xdr:row>
      <xdr:rowOff>69850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921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19050</xdr:rowOff>
    </xdr:from>
    <xdr:to>
      <xdr:col>41</xdr:col>
      <xdr:colOff>50800</xdr:colOff>
      <xdr:row>62</xdr:row>
      <xdr:rowOff>19050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972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72407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939172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116222</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8515427" y="1074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104792</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76264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53992</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737427" y="1034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59707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93917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86377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8515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86377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7626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60977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7374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00000000-0008-0000-0F00-00001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00000000-0008-0000-0F00-00001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00000000-0008-0000-0F00-00002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00000000-0008-0000-0F00-000023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00000000-0008-0000-0F00-000025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00000000-0008-0000-0F00-000026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00000000-0008-0000-0F00-000027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00000000-0008-0000-0F00-000028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00000000-0008-0000-0F00-00002A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00000000-0008-0000-0F00-00002C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00000000-0008-0000-0F00-00002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00000000-0008-0000-0F00-00002F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25581</xdr:rowOff>
    </xdr:to>
    <xdr:cxnSp macro="">
      <xdr:nvCxnSpPr>
        <xdr:cNvPr id="304" name="直線コネクタ 303">
          <a:extLst>
            <a:ext uri="{FF2B5EF4-FFF2-40B4-BE49-F238E27FC236}">
              <a16:creationId xmlns:a16="http://schemas.microsoft.com/office/drawing/2014/main" id="{00000000-0008-0000-0F00-000030010000}"/>
            </a:ext>
          </a:extLst>
        </xdr:cNvPr>
        <xdr:cNvCxnSpPr/>
      </xdr:nvCxnSpPr>
      <xdr:spPr>
        <a:xfrm flipV="1">
          <a:off x="4634865" y="17312639"/>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305" name="【市民会館】&#10;有形固定資産減価償却率最小値テキスト">
          <a:extLst>
            <a:ext uri="{FF2B5EF4-FFF2-40B4-BE49-F238E27FC236}">
              <a16:creationId xmlns:a16="http://schemas.microsoft.com/office/drawing/2014/main" id="{00000000-0008-0000-0F00-000031010000}"/>
            </a:ext>
          </a:extLst>
        </xdr:cNvPr>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307" name="【市民会館】&#10;有形固定資産減価償却率最大値テキスト">
          <a:extLst>
            <a:ext uri="{FF2B5EF4-FFF2-40B4-BE49-F238E27FC236}">
              <a16:creationId xmlns:a16="http://schemas.microsoft.com/office/drawing/2014/main" id="{00000000-0008-0000-0F00-000033010000}"/>
            </a:ext>
          </a:extLst>
        </xdr:cNvPr>
        <xdr:cNvSpPr txBox="1"/>
      </xdr:nvSpPr>
      <xdr:spPr>
        <a:xfrm>
          <a:off x="4673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4546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138084</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00000000-0008-0000-0F00-000035010000}"/>
            </a:ext>
          </a:extLst>
        </xdr:cNvPr>
        <xdr:cNvSpPr txBox="1"/>
      </xdr:nvSpPr>
      <xdr:spPr>
        <a:xfrm>
          <a:off x="4673600" y="1779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310" name="フローチャート: 判断 309">
          <a:extLst>
            <a:ext uri="{FF2B5EF4-FFF2-40B4-BE49-F238E27FC236}">
              <a16:creationId xmlns:a16="http://schemas.microsoft.com/office/drawing/2014/main" id="{00000000-0008-0000-0F00-000036010000}"/>
            </a:ext>
          </a:extLst>
        </xdr:cNvPr>
        <xdr:cNvSpPr/>
      </xdr:nvSpPr>
      <xdr:spPr>
        <a:xfrm>
          <a:off x="45847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311" name="フローチャート: 判断 310">
          <a:extLst>
            <a:ext uri="{FF2B5EF4-FFF2-40B4-BE49-F238E27FC236}">
              <a16:creationId xmlns:a16="http://schemas.microsoft.com/office/drawing/2014/main" id="{00000000-0008-0000-0F00-000037010000}"/>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64588</xdr:rowOff>
    </xdr:from>
    <xdr:to>
      <xdr:col>15</xdr:col>
      <xdr:colOff>101600</xdr:colOff>
      <xdr:row>104</xdr:row>
      <xdr:rowOff>166188</xdr:rowOff>
    </xdr:to>
    <xdr:sp macro="" textlink="">
      <xdr:nvSpPr>
        <xdr:cNvPr id="312" name="フローチャート: 判断 311">
          <a:extLst>
            <a:ext uri="{FF2B5EF4-FFF2-40B4-BE49-F238E27FC236}">
              <a16:creationId xmlns:a16="http://schemas.microsoft.com/office/drawing/2014/main" id="{00000000-0008-0000-0F00-000038010000}"/>
            </a:ext>
          </a:extLst>
        </xdr:cNvPr>
        <xdr:cNvSpPr/>
      </xdr:nvSpPr>
      <xdr:spPr>
        <a:xfrm>
          <a:off x="2857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313" name="フローチャート: 判断 312">
          <a:extLst>
            <a:ext uri="{FF2B5EF4-FFF2-40B4-BE49-F238E27FC236}">
              <a16:creationId xmlns:a16="http://schemas.microsoft.com/office/drawing/2014/main" id="{00000000-0008-0000-0F00-000039010000}"/>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44994</xdr:rowOff>
    </xdr:from>
    <xdr:to>
      <xdr:col>6</xdr:col>
      <xdr:colOff>38100</xdr:colOff>
      <xdr:row>104</xdr:row>
      <xdr:rowOff>146594</xdr:rowOff>
    </xdr:to>
    <xdr:sp macro="" textlink="">
      <xdr:nvSpPr>
        <xdr:cNvPr id="314" name="フローチャート: 判断 313">
          <a:extLst>
            <a:ext uri="{FF2B5EF4-FFF2-40B4-BE49-F238E27FC236}">
              <a16:creationId xmlns:a16="http://schemas.microsoft.com/office/drawing/2014/main" id="{00000000-0008-0000-0F00-00003A010000}"/>
            </a:ext>
          </a:extLst>
        </xdr:cNvPr>
        <xdr:cNvSpPr/>
      </xdr:nvSpPr>
      <xdr:spPr>
        <a:xfrm>
          <a:off x="1079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00000000-0008-0000-0F00-00003B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F00-00003D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0000000-0008-0000-0F00-00003E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0000000-0008-0000-0F00-00003F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69487</xdr:rowOff>
    </xdr:from>
    <xdr:to>
      <xdr:col>24</xdr:col>
      <xdr:colOff>114300</xdr:colOff>
      <xdr:row>106</xdr:row>
      <xdr:rowOff>171087</xdr:rowOff>
    </xdr:to>
    <xdr:sp macro="" textlink="">
      <xdr:nvSpPr>
        <xdr:cNvPr id="320" name="楕円 319">
          <a:extLst>
            <a:ext uri="{FF2B5EF4-FFF2-40B4-BE49-F238E27FC236}">
              <a16:creationId xmlns:a16="http://schemas.microsoft.com/office/drawing/2014/main" id="{00000000-0008-0000-0F00-000040010000}"/>
            </a:ext>
          </a:extLst>
        </xdr:cNvPr>
        <xdr:cNvSpPr/>
      </xdr:nvSpPr>
      <xdr:spPr>
        <a:xfrm>
          <a:off x="45847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47914</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00000000-0008-0000-0F00-000041010000}"/>
            </a:ext>
          </a:extLst>
        </xdr:cNvPr>
        <xdr:cNvSpPr txBox="1"/>
      </xdr:nvSpPr>
      <xdr:spPr>
        <a:xfrm>
          <a:off x="4673600" y="1822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31931</xdr:rowOff>
    </xdr:from>
    <xdr:to>
      <xdr:col>20</xdr:col>
      <xdr:colOff>38100</xdr:colOff>
      <xdr:row>106</xdr:row>
      <xdr:rowOff>133531</xdr:rowOff>
    </xdr:to>
    <xdr:sp macro="" textlink="">
      <xdr:nvSpPr>
        <xdr:cNvPr id="322" name="楕円 321">
          <a:extLst>
            <a:ext uri="{FF2B5EF4-FFF2-40B4-BE49-F238E27FC236}">
              <a16:creationId xmlns:a16="http://schemas.microsoft.com/office/drawing/2014/main" id="{00000000-0008-0000-0F00-000042010000}"/>
            </a:ext>
          </a:extLst>
        </xdr:cNvPr>
        <xdr:cNvSpPr/>
      </xdr:nvSpPr>
      <xdr:spPr>
        <a:xfrm>
          <a:off x="37465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82731</xdr:rowOff>
    </xdr:from>
    <xdr:to>
      <xdr:col>24</xdr:col>
      <xdr:colOff>63500</xdr:colOff>
      <xdr:row>106</xdr:row>
      <xdr:rowOff>120287</xdr:rowOff>
    </xdr:to>
    <xdr:cxnSp macro="">
      <xdr:nvCxnSpPr>
        <xdr:cNvPr id="323" name="直線コネクタ 322">
          <a:extLst>
            <a:ext uri="{FF2B5EF4-FFF2-40B4-BE49-F238E27FC236}">
              <a16:creationId xmlns:a16="http://schemas.microsoft.com/office/drawing/2014/main" id="{00000000-0008-0000-0F00-000043010000}"/>
            </a:ext>
          </a:extLst>
        </xdr:cNvPr>
        <xdr:cNvCxnSpPr/>
      </xdr:nvCxnSpPr>
      <xdr:spPr>
        <a:xfrm>
          <a:off x="3797300" y="1825643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27032</xdr:rowOff>
    </xdr:from>
    <xdr:to>
      <xdr:col>15</xdr:col>
      <xdr:colOff>101600</xdr:colOff>
      <xdr:row>106</xdr:row>
      <xdr:rowOff>128632</xdr:rowOff>
    </xdr:to>
    <xdr:sp macro="" textlink="">
      <xdr:nvSpPr>
        <xdr:cNvPr id="324" name="楕円 323">
          <a:extLst>
            <a:ext uri="{FF2B5EF4-FFF2-40B4-BE49-F238E27FC236}">
              <a16:creationId xmlns:a16="http://schemas.microsoft.com/office/drawing/2014/main" id="{00000000-0008-0000-0F00-000044010000}"/>
            </a:ext>
          </a:extLst>
        </xdr:cNvPr>
        <xdr:cNvSpPr/>
      </xdr:nvSpPr>
      <xdr:spPr>
        <a:xfrm>
          <a:off x="2857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77832</xdr:rowOff>
    </xdr:from>
    <xdr:to>
      <xdr:col>19</xdr:col>
      <xdr:colOff>177800</xdr:colOff>
      <xdr:row>106</xdr:row>
      <xdr:rowOff>82731</xdr:rowOff>
    </xdr:to>
    <xdr:cxnSp macro="">
      <xdr:nvCxnSpPr>
        <xdr:cNvPr id="325" name="直線コネクタ 324">
          <a:extLst>
            <a:ext uri="{FF2B5EF4-FFF2-40B4-BE49-F238E27FC236}">
              <a16:creationId xmlns:a16="http://schemas.microsoft.com/office/drawing/2014/main" id="{00000000-0008-0000-0F00-000045010000}"/>
            </a:ext>
          </a:extLst>
        </xdr:cNvPr>
        <xdr:cNvCxnSpPr/>
      </xdr:nvCxnSpPr>
      <xdr:spPr>
        <a:xfrm>
          <a:off x="2908300" y="1825153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17236</xdr:rowOff>
    </xdr:from>
    <xdr:to>
      <xdr:col>10</xdr:col>
      <xdr:colOff>165100</xdr:colOff>
      <xdr:row>106</xdr:row>
      <xdr:rowOff>118836</xdr:rowOff>
    </xdr:to>
    <xdr:sp macro="" textlink="">
      <xdr:nvSpPr>
        <xdr:cNvPr id="326" name="楕円 325">
          <a:extLst>
            <a:ext uri="{FF2B5EF4-FFF2-40B4-BE49-F238E27FC236}">
              <a16:creationId xmlns:a16="http://schemas.microsoft.com/office/drawing/2014/main" id="{00000000-0008-0000-0F00-000046010000}"/>
            </a:ext>
          </a:extLst>
        </xdr:cNvPr>
        <xdr:cNvSpPr/>
      </xdr:nvSpPr>
      <xdr:spPr>
        <a:xfrm>
          <a:off x="1968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68036</xdr:rowOff>
    </xdr:from>
    <xdr:to>
      <xdr:col>15</xdr:col>
      <xdr:colOff>50800</xdr:colOff>
      <xdr:row>106</xdr:row>
      <xdr:rowOff>77832</xdr:rowOff>
    </xdr:to>
    <xdr:cxnSp macro="">
      <xdr:nvCxnSpPr>
        <xdr:cNvPr id="327" name="直線コネクタ 326">
          <a:extLst>
            <a:ext uri="{FF2B5EF4-FFF2-40B4-BE49-F238E27FC236}">
              <a16:creationId xmlns:a16="http://schemas.microsoft.com/office/drawing/2014/main" id="{00000000-0008-0000-0F00-000047010000}"/>
            </a:ext>
          </a:extLst>
        </xdr:cNvPr>
        <xdr:cNvCxnSpPr/>
      </xdr:nvCxnSpPr>
      <xdr:spPr>
        <a:xfrm>
          <a:off x="2019300" y="18241736"/>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151130</xdr:rowOff>
    </xdr:from>
    <xdr:to>
      <xdr:col>6</xdr:col>
      <xdr:colOff>38100</xdr:colOff>
      <xdr:row>106</xdr:row>
      <xdr:rowOff>81280</xdr:rowOff>
    </xdr:to>
    <xdr:sp macro="" textlink="">
      <xdr:nvSpPr>
        <xdr:cNvPr id="328" name="楕円 327">
          <a:extLst>
            <a:ext uri="{FF2B5EF4-FFF2-40B4-BE49-F238E27FC236}">
              <a16:creationId xmlns:a16="http://schemas.microsoft.com/office/drawing/2014/main" id="{00000000-0008-0000-0F00-000048010000}"/>
            </a:ext>
          </a:extLst>
        </xdr:cNvPr>
        <xdr:cNvSpPr/>
      </xdr:nvSpPr>
      <xdr:spPr>
        <a:xfrm>
          <a:off x="1079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30480</xdr:rowOff>
    </xdr:from>
    <xdr:to>
      <xdr:col>10</xdr:col>
      <xdr:colOff>114300</xdr:colOff>
      <xdr:row>106</xdr:row>
      <xdr:rowOff>68036</xdr:rowOff>
    </xdr:to>
    <xdr:cxnSp macro="">
      <xdr:nvCxnSpPr>
        <xdr:cNvPr id="329" name="直線コネクタ 328">
          <a:extLst>
            <a:ext uri="{FF2B5EF4-FFF2-40B4-BE49-F238E27FC236}">
              <a16:creationId xmlns:a16="http://schemas.microsoft.com/office/drawing/2014/main" id="{00000000-0008-0000-0F00-000049010000}"/>
            </a:ext>
          </a:extLst>
        </xdr:cNvPr>
        <xdr:cNvCxnSpPr/>
      </xdr:nvCxnSpPr>
      <xdr:spPr>
        <a:xfrm>
          <a:off x="1130300" y="1820418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42290</xdr:rowOff>
    </xdr:from>
    <xdr:ext cx="405111" cy="259045"/>
    <xdr:sp macro="" textlink="">
      <xdr:nvSpPr>
        <xdr:cNvPr id="330" name="n_1aveValue【市民会館】&#10;有形固定資産減価償却率">
          <a:extLst>
            <a:ext uri="{FF2B5EF4-FFF2-40B4-BE49-F238E27FC236}">
              <a16:creationId xmlns:a16="http://schemas.microsoft.com/office/drawing/2014/main" id="{00000000-0008-0000-0F00-00004A010000}"/>
            </a:ext>
          </a:extLst>
        </xdr:cNvPr>
        <xdr:cNvSpPr txBox="1"/>
      </xdr:nvSpPr>
      <xdr:spPr>
        <a:xfrm>
          <a:off x="35820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11265</xdr:rowOff>
    </xdr:from>
    <xdr:ext cx="405111" cy="259045"/>
    <xdr:sp macro="" textlink="">
      <xdr:nvSpPr>
        <xdr:cNvPr id="331" name="n_2aveValue【市民会館】&#10;有形固定資産減価償却率">
          <a:extLst>
            <a:ext uri="{FF2B5EF4-FFF2-40B4-BE49-F238E27FC236}">
              <a16:creationId xmlns:a16="http://schemas.microsoft.com/office/drawing/2014/main" id="{00000000-0008-0000-0F00-00004B010000}"/>
            </a:ext>
          </a:extLst>
        </xdr:cNvPr>
        <xdr:cNvSpPr txBox="1"/>
      </xdr:nvSpPr>
      <xdr:spPr>
        <a:xfrm>
          <a:off x="2705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332" name="n_3aveValue【市民会館】&#10;有形固定資産減価償却率">
          <a:extLst>
            <a:ext uri="{FF2B5EF4-FFF2-40B4-BE49-F238E27FC236}">
              <a16:creationId xmlns:a16="http://schemas.microsoft.com/office/drawing/2014/main" id="{00000000-0008-0000-0F00-00004C010000}"/>
            </a:ext>
          </a:extLst>
        </xdr:cNvPr>
        <xdr:cNvSpPr txBox="1"/>
      </xdr:nvSpPr>
      <xdr:spPr>
        <a:xfrm>
          <a:off x="1816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163121</xdr:rowOff>
    </xdr:from>
    <xdr:ext cx="405111" cy="259045"/>
    <xdr:sp macro="" textlink="">
      <xdr:nvSpPr>
        <xdr:cNvPr id="333" name="n_4aveValue【市民会館】&#10;有形固定資産減価償却率">
          <a:extLst>
            <a:ext uri="{FF2B5EF4-FFF2-40B4-BE49-F238E27FC236}">
              <a16:creationId xmlns:a16="http://schemas.microsoft.com/office/drawing/2014/main" id="{00000000-0008-0000-0F00-00004D010000}"/>
            </a:ext>
          </a:extLst>
        </xdr:cNvPr>
        <xdr:cNvSpPr txBox="1"/>
      </xdr:nvSpPr>
      <xdr:spPr>
        <a:xfrm>
          <a:off x="9277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124658</xdr:rowOff>
    </xdr:from>
    <xdr:ext cx="405111" cy="259045"/>
    <xdr:sp macro="" textlink="">
      <xdr:nvSpPr>
        <xdr:cNvPr id="334" name="n_1mainValue【市民会館】&#10;有形固定資産減価償却率">
          <a:extLst>
            <a:ext uri="{FF2B5EF4-FFF2-40B4-BE49-F238E27FC236}">
              <a16:creationId xmlns:a16="http://schemas.microsoft.com/office/drawing/2014/main" id="{00000000-0008-0000-0F00-00004E010000}"/>
            </a:ext>
          </a:extLst>
        </xdr:cNvPr>
        <xdr:cNvSpPr txBox="1"/>
      </xdr:nvSpPr>
      <xdr:spPr>
        <a:xfrm>
          <a:off x="3582044"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119759</xdr:rowOff>
    </xdr:from>
    <xdr:ext cx="405111" cy="259045"/>
    <xdr:sp macro="" textlink="">
      <xdr:nvSpPr>
        <xdr:cNvPr id="335" name="n_2mainValue【市民会館】&#10;有形固定資産減価償却率">
          <a:extLst>
            <a:ext uri="{FF2B5EF4-FFF2-40B4-BE49-F238E27FC236}">
              <a16:creationId xmlns:a16="http://schemas.microsoft.com/office/drawing/2014/main" id="{00000000-0008-0000-0F00-00004F010000}"/>
            </a:ext>
          </a:extLst>
        </xdr:cNvPr>
        <xdr:cNvSpPr txBox="1"/>
      </xdr:nvSpPr>
      <xdr:spPr>
        <a:xfrm>
          <a:off x="2705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109963</xdr:rowOff>
    </xdr:from>
    <xdr:ext cx="405111" cy="259045"/>
    <xdr:sp macro="" textlink="">
      <xdr:nvSpPr>
        <xdr:cNvPr id="336" name="n_3mainValue【市民会館】&#10;有形固定資産減価償却率">
          <a:extLst>
            <a:ext uri="{FF2B5EF4-FFF2-40B4-BE49-F238E27FC236}">
              <a16:creationId xmlns:a16="http://schemas.microsoft.com/office/drawing/2014/main" id="{00000000-0008-0000-0F00-000050010000}"/>
            </a:ext>
          </a:extLst>
        </xdr:cNvPr>
        <xdr:cNvSpPr txBox="1"/>
      </xdr:nvSpPr>
      <xdr:spPr>
        <a:xfrm>
          <a:off x="1816744" y="1828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72407</xdr:rowOff>
    </xdr:from>
    <xdr:ext cx="405111" cy="259045"/>
    <xdr:sp macro="" textlink="">
      <xdr:nvSpPr>
        <xdr:cNvPr id="337" name="n_4mainValue【市民会館】&#10;有形固定資産減価償却率">
          <a:extLst>
            <a:ext uri="{FF2B5EF4-FFF2-40B4-BE49-F238E27FC236}">
              <a16:creationId xmlns:a16="http://schemas.microsoft.com/office/drawing/2014/main" id="{00000000-0008-0000-0F00-000051010000}"/>
            </a:ext>
          </a:extLst>
        </xdr:cNvPr>
        <xdr:cNvSpPr txBox="1"/>
      </xdr:nvSpPr>
      <xdr:spPr>
        <a:xfrm>
          <a:off x="927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00000000-0008-0000-0F00-00005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00000000-0008-0000-0F00-00005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00000000-0008-0000-0F00-00005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00000000-0008-0000-0F00-00005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00000000-0008-0000-0F00-00005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00000000-0008-0000-0F00-00005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00000000-0008-0000-0F00-00005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00000000-0008-0000-0F00-000059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00000000-0008-0000-0F00-00005A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a:extLst>
            <a:ext uri="{FF2B5EF4-FFF2-40B4-BE49-F238E27FC236}">
              <a16:creationId xmlns:a16="http://schemas.microsoft.com/office/drawing/2014/main" id="{00000000-0008-0000-0F00-00005D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a:extLst>
            <a:ext uri="{FF2B5EF4-FFF2-40B4-BE49-F238E27FC236}">
              <a16:creationId xmlns:a16="http://schemas.microsoft.com/office/drawing/2014/main" id="{00000000-0008-0000-0F00-000060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a:extLst>
            <a:ext uri="{FF2B5EF4-FFF2-40B4-BE49-F238E27FC236}">
              <a16:creationId xmlns:a16="http://schemas.microsoft.com/office/drawing/2014/main" id="{00000000-0008-0000-0F00-000062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a:extLst>
            <a:ext uri="{FF2B5EF4-FFF2-40B4-BE49-F238E27FC236}">
              <a16:creationId xmlns:a16="http://schemas.microsoft.com/office/drawing/2014/main" id="{00000000-0008-0000-0F00-000064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0000000-0008-0000-0F00-000066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00000000-0008-0000-0F00-000068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362" name="【市民会館】&#10;一人当たり面積最小値テキスト">
          <a:extLst>
            <a:ext uri="{FF2B5EF4-FFF2-40B4-BE49-F238E27FC236}">
              <a16:creationId xmlns:a16="http://schemas.microsoft.com/office/drawing/2014/main" id="{00000000-0008-0000-0F00-00006A010000}"/>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364" name="【市民会館】&#10;一人当たり面積最大値テキスト">
          <a:extLst>
            <a:ext uri="{FF2B5EF4-FFF2-40B4-BE49-F238E27FC236}">
              <a16:creationId xmlns:a16="http://schemas.microsoft.com/office/drawing/2014/main" id="{00000000-0008-0000-0F00-00006C010000}"/>
            </a:ext>
          </a:extLst>
        </xdr:cNvPr>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74947</xdr:rowOff>
    </xdr:from>
    <xdr:ext cx="469744" cy="259045"/>
    <xdr:sp macro="" textlink="">
      <xdr:nvSpPr>
        <xdr:cNvPr id="366" name="【市民会館】&#10;一人当たり面積平均値テキスト">
          <a:extLst>
            <a:ext uri="{FF2B5EF4-FFF2-40B4-BE49-F238E27FC236}">
              <a16:creationId xmlns:a16="http://schemas.microsoft.com/office/drawing/2014/main" id="{00000000-0008-0000-0F00-00006E010000}"/>
            </a:ext>
          </a:extLst>
        </xdr:cNvPr>
        <xdr:cNvSpPr txBox="1"/>
      </xdr:nvSpPr>
      <xdr:spPr>
        <a:xfrm>
          <a:off x="10515600" y="1790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52070</xdr:rowOff>
    </xdr:from>
    <xdr:to>
      <xdr:col>55</xdr:col>
      <xdr:colOff>50800</xdr:colOff>
      <xdr:row>105</xdr:row>
      <xdr:rowOff>153670</xdr:rowOff>
    </xdr:to>
    <xdr:sp macro="" textlink="">
      <xdr:nvSpPr>
        <xdr:cNvPr id="367" name="フローチャート: 判断 366">
          <a:extLst>
            <a:ext uri="{FF2B5EF4-FFF2-40B4-BE49-F238E27FC236}">
              <a16:creationId xmlns:a16="http://schemas.microsoft.com/office/drawing/2014/main" id="{00000000-0008-0000-0F00-00006F010000}"/>
            </a:ext>
          </a:extLst>
        </xdr:cNvPr>
        <xdr:cNvSpPr/>
      </xdr:nvSpPr>
      <xdr:spPr>
        <a:xfrm>
          <a:off x="104267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368" name="フローチャート: 判断 367">
          <a:extLst>
            <a:ext uri="{FF2B5EF4-FFF2-40B4-BE49-F238E27FC236}">
              <a16:creationId xmlns:a16="http://schemas.microsoft.com/office/drawing/2014/main" id="{00000000-0008-0000-0F00-000070010000}"/>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86361</xdr:rowOff>
    </xdr:from>
    <xdr:to>
      <xdr:col>46</xdr:col>
      <xdr:colOff>38100</xdr:colOff>
      <xdr:row>106</xdr:row>
      <xdr:rowOff>16511</xdr:rowOff>
    </xdr:to>
    <xdr:sp macro="" textlink="">
      <xdr:nvSpPr>
        <xdr:cNvPr id="369" name="フローチャート: 判断 368">
          <a:extLst>
            <a:ext uri="{FF2B5EF4-FFF2-40B4-BE49-F238E27FC236}">
              <a16:creationId xmlns:a16="http://schemas.microsoft.com/office/drawing/2014/main" id="{00000000-0008-0000-0F00-000071010000}"/>
            </a:ext>
          </a:extLst>
        </xdr:cNvPr>
        <xdr:cNvSpPr/>
      </xdr:nvSpPr>
      <xdr:spPr>
        <a:xfrm>
          <a:off x="8699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370" name="フローチャート: 判断 369">
          <a:extLst>
            <a:ext uri="{FF2B5EF4-FFF2-40B4-BE49-F238E27FC236}">
              <a16:creationId xmlns:a16="http://schemas.microsoft.com/office/drawing/2014/main" id="{00000000-0008-0000-0F00-000072010000}"/>
            </a:ext>
          </a:extLst>
        </xdr:cNvPr>
        <xdr:cNvSpPr/>
      </xdr:nvSpPr>
      <xdr:spPr>
        <a:xfrm>
          <a:off x="7810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371" name="フローチャート: 判断 370">
          <a:extLst>
            <a:ext uri="{FF2B5EF4-FFF2-40B4-BE49-F238E27FC236}">
              <a16:creationId xmlns:a16="http://schemas.microsoft.com/office/drawing/2014/main" id="{00000000-0008-0000-0F00-000073010000}"/>
            </a:ext>
          </a:extLst>
        </xdr:cNvPr>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00000000-0008-0000-0F00-000074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0000000-0008-0000-0F00-000075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0000000-0008-0000-0F00-000076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0000000-0008-0000-0F00-000077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F00-000078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377" name="楕円 376">
          <a:extLst>
            <a:ext uri="{FF2B5EF4-FFF2-40B4-BE49-F238E27FC236}">
              <a16:creationId xmlns:a16="http://schemas.microsoft.com/office/drawing/2014/main" id="{00000000-0008-0000-0F00-000079010000}"/>
            </a:ext>
          </a:extLst>
        </xdr:cNvPr>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378" name="【市民会館】&#10;一人当たり面積該当値テキスト">
          <a:extLst>
            <a:ext uri="{FF2B5EF4-FFF2-40B4-BE49-F238E27FC236}">
              <a16:creationId xmlns:a16="http://schemas.microsoft.com/office/drawing/2014/main" id="{00000000-0008-0000-0F00-00007A010000}"/>
            </a:ext>
          </a:extLst>
        </xdr:cNvPr>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379" name="楕円 378">
          <a:extLst>
            <a:ext uri="{FF2B5EF4-FFF2-40B4-BE49-F238E27FC236}">
              <a16:creationId xmlns:a16="http://schemas.microsoft.com/office/drawing/2014/main" id="{00000000-0008-0000-0F00-00007B010000}"/>
            </a:ext>
          </a:extLst>
        </xdr:cNvPr>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167639</xdr:rowOff>
    </xdr:to>
    <xdr:cxnSp macro="">
      <xdr:nvCxnSpPr>
        <xdr:cNvPr id="380" name="直線コネクタ 379">
          <a:extLst>
            <a:ext uri="{FF2B5EF4-FFF2-40B4-BE49-F238E27FC236}">
              <a16:creationId xmlns:a16="http://schemas.microsoft.com/office/drawing/2014/main" id="{00000000-0008-0000-0F00-00007C010000}"/>
            </a:ext>
          </a:extLst>
        </xdr:cNvPr>
        <xdr:cNvCxnSpPr/>
      </xdr:nvCxnSpPr>
      <xdr:spPr>
        <a:xfrm>
          <a:off x="9639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116839</xdr:rowOff>
    </xdr:from>
    <xdr:to>
      <xdr:col>46</xdr:col>
      <xdr:colOff>38100</xdr:colOff>
      <xdr:row>107</xdr:row>
      <xdr:rowOff>46989</xdr:rowOff>
    </xdr:to>
    <xdr:sp macro="" textlink="">
      <xdr:nvSpPr>
        <xdr:cNvPr id="381" name="楕円 380">
          <a:extLst>
            <a:ext uri="{FF2B5EF4-FFF2-40B4-BE49-F238E27FC236}">
              <a16:creationId xmlns:a16="http://schemas.microsoft.com/office/drawing/2014/main" id="{00000000-0008-0000-0F00-00007D010000}"/>
            </a:ext>
          </a:extLst>
        </xdr:cNvPr>
        <xdr:cNvSpPr/>
      </xdr:nvSpPr>
      <xdr:spPr>
        <a:xfrm>
          <a:off x="8699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167639</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8750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116839</xdr:rowOff>
    </xdr:from>
    <xdr:to>
      <xdr:col>41</xdr:col>
      <xdr:colOff>101600</xdr:colOff>
      <xdr:row>107</xdr:row>
      <xdr:rowOff>46989</xdr:rowOff>
    </xdr:to>
    <xdr:sp macro="" textlink="">
      <xdr:nvSpPr>
        <xdr:cNvPr id="383" name="楕円 382">
          <a:extLst>
            <a:ext uri="{FF2B5EF4-FFF2-40B4-BE49-F238E27FC236}">
              <a16:creationId xmlns:a16="http://schemas.microsoft.com/office/drawing/2014/main" id="{00000000-0008-0000-0F00-00007F010000}"/>
            </a:ext>
          </a:extLst>
        </xdr:cNvPr>
        <xdr:cNvSpPr/>
      </xdr:nvSpPr>
      <xdr:spPr>
        <a:xfrm>
          <a:off x="781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167639</xdr:rowOff>
    </xdr:from>
    <xdr:to>
      <xdr:col>45</xdr:col>
      <xdr:colOff>177800</xdr:colOff>
      <xdr:row>106</xdr:row>
      <xdr:rowOff>167639</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7861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385" name="楕円 384">
          <a:extLst>
            <a:ext uri="{FF2B5EF4-FFF2-40B4-BE49-F238E27FC236}">
              <a16:creationId xmlns:a16="http://schemas.microsoft.com/office/drawing/2014/main" id="{00000000-0008-0000-0F00-000081010000}"/>
            </a:ext>
          </a:extLst>
        </xdr:cNvPr>
        <xdr:cNvSpPr/>
      </xdr:nvSpPr>
      <xdr:spPr>
        <a:xfrm>
          <a:off x="6921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167639</xdr:rowOff>
    </xdr:from>
    <xdr:to>
      <xdr:col>41</xdr:col>
      <xdr:colOff>50800</xdr:colOff>
      <xdr:row>106</xdr:row>
      <xdr:rowOff>167639</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6972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387" name="n_1aveValue【市民会館】&#10;一人当たり面積">
          <a:extLst>
            <a:ext uri="{FF2B5EF4-FFF2-40B4-BE49-F238E27FC236}">
              <a16:creationId xmlns:a16="http://schemas.microsoft.com/office/drawing/2014/main" id="{00000000-0008-0000-0F00-000083010000}"/>
            </a:ext>
          </a:extLst>
        </xdr:cNvPr>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33038</xdr:rowOff>
    </xdr:from>
    <xdr:ext cx="469744" cy="259045"/>
    <xdr:sp macro="" textlink="">
      <xdr:nvSpPr>
        <xdr:cNvPr id="388" name="n_2aveValue【市民会館】&#10;一人当たり面積">
          <a:extLst>
            <a:ext uri="{FF2B5EF4-FFF2-40B4-BE49-F238E27FC236}">
              <a16:creationId xmlns:a16="http://schemas.microsoft.com/office/drawing/2014/main" id="{00000000-0008-0000-0F00-000084010000}"/>
            </a:ext>
          </a:extLst>
        </xdr:cNvPr>
        <xdr:cNvSpPr txBox="1"/>
      </xdr:nvSpPr>
      <xdr:spPr>
        <a:xfrm>
          <a:off x="8515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389" name="n_3aveValue【市民会館】&#10;一人当たり面積">
          <a:extLst>
            <a:ext uri="{FF2B5EF4-FFF2-40B4-BE49-F238E27FC236}">
              <a16:creationId xmlns:a16="http://schemas.microsoft.com/office/drawing/2014/main" id="{00000000-0008-0000-0F00-000085010000}"/>
            </a:ext>
          </a:extLst>
        </xdr:cNvPr>
        <xdr:cNvSpPr txBox="1"/>
      </xdr:nvSpPr>
      <xdr:spPr>
        <a:xfrm>
          <a:off x="7626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40657</xdr:rowOff>
    </xdr:from>
    <xdr:ext cx="469744" cy="259045"/>
    <xdr:sp macro="" textlink="">
      <xdr:nvSpPr>
        <xdr:cNvPr id="390" name="n_4aveValue【市民会館】&#10;一人当たり面積">
          <a:extLst>
            <a:ext uri="{FF2B5EF4-FFF2-40B4-BE49-F238E27FC236}">
              <a16:creationId xmlns:a16="http://schemas.microsoft.com/office/drawing/2014/main" id="{00000000-0008-0000-0F00-000086010000}"/>
            </a:ext>
          </a:extLst>
        </xdr:cNvPr>
        <xdr:cNvSpPr txBox="1"/>
      </xdr:nvSpPr>
      <xdr:spPr>
        <a:xfrm>
          <a:off x="6737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391" name="n_1mainValue【市民会館】&#10;一人当たり面積">
          <a:extLst>
            <a:ext uri="{FF2B5EF4-FFF2-40B4-BE49-F238E27FC236}">
              <a16:creationId xmlns:a16="http://schemas.microsoft.com/office/drawing/2014/main" id="{00000000-0008-0000-0F00-000087010000}"/>
            </a:ext>
          </a:extLst>
        </xdr:cNvPr>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38116</xdr:rowOff>
    </xdr:from>
    <xdr:ext cx="469744" cy="259045"/>
    <xdr:sp macro="" textlink="">
      <xdr:nvSpPr>
        <xdr:cNvPr id="392" name="n_2mainValue【市民会館】&#10;一人当たり面積">
          <a:extLst>
            <a:ext uri="{FF2B5EF4-FFF2-40B4-BE49-F238E27FC236}">
              <a16:creationId xmlns:a16="http://schemas.microsoft.com/office/drawing/2014/main" id="{00000000-0008-0000-0F00-000088010000}"/>
            </a:ext>
          </a:extLst>
        </xdr:cNvPr>
        <xdr:cNvSpPr txBox="1"/>
      </xdr:nvSpPr>
      <xdr:spPr>
        <a:xfrm>
          <a:off x="8515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38116</xdr:rowOff>
    </xdr:from>
    <xdr:ext cx="469744" cy="259045"/>
    <xdr:sp macro="" textlink="">
      <xdr:nvSpPr>
        <xdr:cNvPr id="393" name="n_3mainValue【市民会館】&#10;一人当たり面積">
          <a:extLst>
            <a:ext uri="{FF2B5EF4-FFF2-40B4-BE49-F238E27FC236}">
              <a16:creationId xmlns:a16="http://schemas.microsoft.com/office/drawing/2014/main" id="{00000000-0008-0000-0F00-000089010000}"/>
            </a:ext>
          </a:extLst>
        </xdr:cNvPr>
        <xdr:cNvSpPr txBox="1"/>
      </xdr:nvSpPr>
      <xdr:spPr>
        <a:xfrm>
          <a:off x="7626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394" name="n_4mainValue【市民会館】&#10;一人当たり面積">
          <a:extLst>
            <a:ext uri="{FF2B5EF4-FFF2-40B4-BE49-F238E27FC236}">
              <a16:creationId xmlns:a16="http://schemas.microsoft.com/office/drawing/2014/main" id="{00000000-0008-0000-0F00-00008A010000}"/>
            </a:ext>
          </a:extLst>
        </xdr:cNvPr>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F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F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F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F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F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F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F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F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F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F00-000097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0000000-0008-0000-0F00-00009A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00000000-0008-0000-0F00-00009C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00000000-0008-0000-0F00-00009E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00000000-0008-0000-0F00-0000A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143147</xdr:rowOff>
    </xdr:from>
    <xdr:to>
      <xdr:col>85</xdr:col>
      <xdr:colOff>126364</xdr:colOff>
      <xdr:row>41</xdr:row>
      <xdr:rowOff>123553</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flipV="1">
          <a:off x="16318864" y="5800997"/>
          <a:ext cx="0" cy="135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127380</xdr:rowOff>
    </xdr:from>
    <xdr:ext cx="405111" cy="259045"/>
    <xdr:sp macro="" textlink="">
      <xdr:nvSpPr>
        <xdr:cNvPr id="421" name="【一般廃棄物処理施設】&#10;有形固定資産減価償却率最小値テキスト">
          <a:extLst>
            <a:ext uri="{FF2B5EF4-FFF2-40B4-BE49-F238E27FC236}">
              <a16:creationId xmlns:a16="http://schemas.microsoft.com/office/drawing/2014/main" id="{00000000-0008-0000-0F00-0000A5010000}"/>
            </a:ext>
          </a:extLst>
        </xdr:cNvPr>
        <xdr:cNvSpPr txBox="1"/>
      </xdr:nvSpPr>
      <xdr:spPr>
        <a:xfrm>
          <a:off x="16357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123553</xdr:rowOff>
    </xdr:from>
    <xdr:to>
      <xdr:col>86</xdr:col>
      <xdr:colOff>25400</xdr:colOff>
      <xdr:row>41</xdr:row>
      <xdr:rowOff>123553</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6230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89824</xdr:rowOff>
    </xdr:from>
    <xdr:ext cx="340478" cy="259045"/>
    <xdr:sp macro="" textlink="">
      <xdr:nvSpPr>
        <xdr:cNvPr id="423" name="【一般廃棄物処理施設】&#10;有形固定資産減価償却率最大値テキスト">
          <a:extLst>
            <a:ext uri="{FF2B5EF4-FFF2-40B4-BE49-F238E27FC236}">
              <a16:creationId xmlns:a16="http://schemas.microsoft.com/office/drawing/2014/main" id="{00000000-0008-0000-0F00-0000A7010000}"/>
            </a:ext>
          </a:extLst>
        </xdr:cNvPr>
        <xdr:cNvSpPr txBox="1"/>
      </xdr:nvSpPr>
      <xdr:spPr>
        <a:xfrm>
          <a:off x="16357600" y="557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143147</xdr:rowOff>
    </xdr:from>
    <xdr:to>
      <xdr:col>86</xdr:col>
      <xdr:colOff>25400</xdr:colOff>
      <xdr:row>33</xdr:row>
      <xdr:rowOff>143147</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6230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54446</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00000000-0008-0000-0F00-0000A9010000}"/>
            </a:ext>
          </a:extLst>
        </xdr:cNvPr>
        <xdr:cNvSpPr txBox="1"/>
      </xdr:nvSpPr>
      <xdr:spPr>
        <a:xfrm>
          <a:off x="16357600" y="6569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76019</xdr:rowOff>
    </xdr:from>
    <xdr:to>
      <xdr:col>85</xdr:col>
      <xdr:colOff>177800</xdr:colOff>
      <xdr:row>39</xdr:row>
      <xdr:rowOff>6169</xdr:rowOff>
    </xdr:to>
    <xdr:sp macro="" textlink="">
      <xdr:nvSpPr>
        <xdr:cNvPr id="426" name="フローチャート: 判断 425">
          <a:extLst>
            <a:ext uri="{FF2B5EF4-FFF2-40B4-BE49-F238E27FC236}">
              <a16:creationId xmlns:a16="http://schemas.microsoft.com/office/drawing/2014/main" id="{00000000-0008-0000-0F00-0000AA010000}"/>
            </a:ext>
          </a:extLst>
        </xdr:cNvPr>
        <xdr:cNvSpPr/>
      </xdr:nvSpPr>
      <xdr:spPr>
        <a:xfrm>
          <a:off x="162687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427" name="フローチャート: 判断 426">
          <a:extLst>
            <a:ext uri="{FF2B5EF4-FFF2-40B4-BE49-F238E27FC236}">
              <a16:creationId xmlns:a16="http://schemas.microsoft.com/office/drawing/2014/main" id="{00000000-0008-0000-0F00-0000AB010000}"/>
            </a:ext>
          </a:extLst>
        </xdr:cNvPr>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116840</xdr:rowOff>
    </xdr:from>
    <xdr:to>
      <xdr:col>76</xdr:col>
      <xdr:colOff>165100</xdr:colOff>
      <xdr:row>39</xdr:row>
      <xdr:rowOff>46990</xdr:rowOff>
    </xdr:to>
    <xdr:sp macro="" textlink="">
      <xdr:nvSpPr>
        <xdr:cNvPr id="428" name="フローチャート: 判断 427">
          <a:extLst>
            <a:ext uri="{FF2B5EF4-FFF2-40B4-BE49-F238E27FC236}">
              <a16:creationId xmlns:a16="http://schemas.microsoft.com/office/drawing/2014/main" id="{00000000-0008-0000-0F00-0000AC010000}"/>
            </a:ext>
          </a:extLst>
        </xdr:cNvPr>
        <xdr:cNvSpPr/>
      </xdr:nvSpPr>
      <xdr:spPr>
        <a:xfrm>
          <a:off x="14541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27033</xdr:rowOff>
    </xdr:from>
    <xdr:to>
      <xdr:col>72</xdr:col>
      <xdr:colOff>38100</xdr:colOff>
      <xdr:row>39</xdr:row>
      <xdr:rowOff>128633</xdr:rowOff>
    </xdr:to>
    <xdr:sp macro="" textlink="">
      <xdr:nvSpPr>
        <xdr:cNvPr id="429" name="フローチャート: 判断 428">
          <a:extLst>
            <a:ext uri="{FF2B5EF4-FFF2-40B4-BE49-F238E27FC236}">
              <a16:creationId xmlns:a16="http://schemas.microsoft.com/office/drawing/2014/main" id="{00000000-0008-0000-0F00-0000AD010000}"/>
            </a:ext>
          </a:extLst>
        </xdr:cNvPr>
        <xdr:cNvSpPr/>
      </xdr:nvSpPr>
      <xdr:spPr>
        <a:xfrm>
          <a:off x="13652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159294</xdr:rowOff>
    </xdr:from>
    <xdr:to>
      <xdr:col>67</xdr:col>
      <xdr:colOff>101600</xdr:colOff>
      <xdr:row>39</xdr:row>
      <xdr:rowOff>89444</xdr:rowOff>
    </xdr:to>
    <xdr:sp macro="" textlink="">
      <xdr:nvSpPr>
        <xdr:cNvPr id="430" name="フローチャート: 判断 429">
          <a:extLst>
            <a:ext uri="{FF2B5EF4-FFF2-40B4-BE49-F238E27FC236}">
              <a16:creationId xmlns:a16="http://schemas.microsoft.com/office/drawing/2014/main" id="{00000000-0008-0000-0F00-0000AE010000}"/>
            </a:ext>
          </a:extLst>
        </xdr:cNvPr>
        <xdr:cNvSpPr/>
      </xdr:nvSpPr>
      <xdr:spPr>
        <a:xfrm>
          <a:off x="1276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F00-0000AF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F00-0000B0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F00-0000B1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F00-0000B2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F00-0000B3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79284</xdr:rowOff>
    </xdr:from>
    <xdr:to>
      <xdr:col>85</xdr:col>
      <xdr:colOff>177800</xdr:colOff>
      <xdr:row>37</xdr:row>
      <xdr:rowOff>9434</xdr:rowOff>
    </xdr:to>
    <xdr:sp macro="" textlink="">
      <xdr:nvSpPr>
        <xdr:cNvPr id="436" name="楕円 435">
          <a:extLst>
            <a:ext uri="{FF2B5EF4-FFF2-40B4-BE49-F238E27FC236}">
              <a16:creationId xmlns:a16="http://schemas.microsoft.com/office/drawing/2014/main" id="{00000000-0008-0000-0F00-0000B4010000}"/>
            </a:ext>
          </a:extLst>
        </xdr:cNvPr>
        <xdr:cNvSpPr/>
      </xdr:nvSpPr>
      <xdr:spPr>
        <a:xfrm>
          <a:off x="16268700" y="62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102161</xdr:rowOff>
    </xdr:from>
    <xdr:ext cx="405111" cy="259045"/>
    <xdr:sp macro="" textlink="">
      <xdr:nvSpPr>
        <xdr:cNvPr id="437" name="【一般廃棄物処理施設】&#10;有形固定資産減価償却率該当値テキスト">
          <a:extLst>
            <a:ext uri="{FF2B5EF4-FFF2-40B4-BE49-F238E27FC236}">
              <a16:creationId xmlns:a16="http://schemas.microsoft.com/office/drawing/2014/main" id="{00000000-0008-0000-0F00-0000B5010000}"/>
            </a:ext>
          </a:extLst>
        </xdr:cNvPr>
        <xdr:cNvSpPr txBox="1"/>
      </xdr:nvSpPr>
      <xdr:spPr>
        <a:xfrm>
          <a:off x="16357600" y="610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2540</xdr:rowOff>
    </xdr:from>
    <xdr:to>
      <xdr:col>81</xdr:col>
      <xdr:colOff>101600</xdr:colOff>
      <xdr:row>36</xdr:row>
      <xdr:rowOff>104140</xdr:rowOff>
    </xdr:to>
    <xdr:sp macro="" textlink="">
      <xdr:nvSpPr>
        <xdr:cNvPr id="438" name="楕円 437">
          <a:extLst>
            <a:ext uri="{FF2B5EF4-FFF2-40B4-BE49-F238E27FC236}">
              <a16:creationId xmlns:a16="http://schemas.microsoft.com/office/drawing/2014/main" id="{00000000-0008-0000-0F00-0000B6010000}"/>
            </a:ext>
          </a:extLst>
        </xdr:cNvPr>
        <xdr:cNvSpPr/>
      </xdr:nvSpPr>
      <xdr:spPr>
        <a:xfrm>
          <a:off x="15430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53340</xdr:rowOff>
    </xdr:from>
    <xdr:to>
      <xdr:col>85</xdr:col>
      <xdr:colOff>127000</xdr:colOff>
      <xdr:row>36</xdr:row>
      <xdr:rowOff>130084</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15481300" y="6225540"/>
          <a:ext cx="8382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97246</xdr:rowOff>
    </xdr:from>
    <xdr:to>
      <xdr:col>76</xdr:col>
      <xdr:colOff>165100</xdr:colOff>
      <xdr:row>36</xdr:row>
      <xdr:rowOff>27396</xdr:rowOff>
    </xdr:to>
    <xdr:sp macro="" textlink="">
      <xdr:nvSpPr>
        <xdr:cNvPr id="440" name="楕円 439">
          <a:extLst>
            <a:ext uri="{FF2B5EF4-FFF2-40B4-BE49-F238E27FC236}">
              <a16:creationId xmlns:a16="http://schemas.microsoft.com/office/drawing/2014/main" id="{00000000-0008-0000-0F00-0000B8010000}"/>
            </a:ext>
          </a:extLst>
        </xdr:cNvPr>
        <xdr:cNvSpPr/>
      </xdr:nvSpPr>
      <xdr:spPr>
        <a:xfrm>
          <a:off x="1454150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148046</xdr:rowOff>
    </xdr:from>
    <xdr:to>
      <xdr:col>81</xdr:col>
      <xdr:colOff>50800</xdr:colOff>
      <xdr:row>36</xdr:row>
      <xdr:rowOff>53340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14592300" y="6148796"/>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18869</xdr:rowOff>
    </xdr:from>
    <xdr:to>
      <xdr:col>72</xdr:col>
      <xdr:colOff>38100</xdr:colOff>
      <xdr:row>35</xdr:row>
      <xdr:rowOff>120469</xdr:rowOff>
    </xdr:to>
    <xdr:sp macro="" textlink="">
      <xdr:nvSpPr>
        <xdr:cNvPr id="442" name="楕円 441">
          <a:extLst>
            <a:ext uri="{FF2B5EF4-FFF2-40B4-BE49-F238E27FC236}">
              <a16:creationId xmlns:a16="http://schemas.microsoft.com/office/drawing/2014/main" id="{00000000-0008-0000-0F00-0000BA010000}"/>
            </a:ext>
          </a:extLst>
        </xdr:cNvPr>
        <xdr:cNvSpPr/>
      </xdr:nvSpPr>
      <xdr:spPr>
        <a:xfrm>
          <a:off x="13652500" y="601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69669</xdr:rowOff>
    </xdr:from>
    <xdr:to>
      <xdr:col>76</xdr:col>
      <xdr:colOff>114300</xdr:colOff>
      <xdr:row>35</xdr:row>
      <xdr:rowOff>148046</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13703300" y="6070419"/>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113574</xdr:rowOff>
    </xdr:from>
    <xdr:to>
      <xdr:col>67</xdr:col>
      <xdr:colOff>101600</xdr:colOff>
      <xdr:row>35</xdr:row>
      <xdr:rowOff>43724</xdr:rowOff>
    </xdr:to>
    <xdr:sp macro="" textlink="">
      <xdr:nvSpPr>
        <xdr:cNvPr id="444" name="楕円 443">
          <a:extLst>
            <a:ext uri="{FF2B5EF4-FFF2-40B4-BE49-F238E27FC236}">
              <a16:creationId xmlns:a16="http://schemas.microsoft.com/office/drawing/2014/main" id="{00000000-0008-0000-0F00-0000BC010000}"/>
            </a:ext>
          </a:extLst>
        </xdr:cNvPr>
        <xdr:cNvSpPr/>
      </xdr:nvSpPr>
      <xdr:spPr>
        <a:xfrm>
          <a:off x="127635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164374</xdr:rowOff>
    </xdr:from>
    <xdr:to>
      <xdr:col>71</xdr:col>
      <xdr:colOff>177800</xdr:colOff>
      <xdr:row>35</xdr:row>
      <xdr:rowOff>69669</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12814300" y="5993674"/>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34851</xdr:rowOff>
    </xdr:from>
    <xdr:ext cx="405111" cy="259045"/>
    <xdr:sp macro="" textlink="">
      <xdr:nvSpPr>
        <xdr:cNvPr id="446" name="n_1aveValue【一般廃棄物処理施設】&#10;有形固定資産減価償却率">
          <a:extLst>
            <a:ext uri="{FF2B5EF4-FFF2-40B4-BE49-F238E27FC236}">
              <a16:creationId xmlns:a16="http://schemas.microsoft.com/office/drawing/2014/main" id="{00000000-0008-0000-0F00-0000BE010000}"/>
            </a:ext>
          </a:extLst>
        </xdr:cNvPr>
        <xdr:cNvSpPr txBox="1"/>
      </xdr:nvSpPr>
      <xdr:spPr>
        <a:xfrm>
          <a:off x="152660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38117</xdr:rowOff>
    </xdr:from>
    <xdr:ext cx="405111" cy="259045"/>
    <xdr:sp macro="" textlink="">
      <xdr:nvSpPr>
        <xdr:cNvPr id="447" name="n_2aveValue【一般廃棄物処理施設】&#10;有形固定資産減価償却率">
          <a:extLst>
            <a:ext uri="{FF2B5EF4-FFF2-40B4-BE49-F238E27FC236}">
              <a16:creationId xmlns:a16="http://schemas.microsoft.com/office/drawing/2014/main" id="{00000000-0008-0000-0F00-0000BF010000}"/>
            </a:ext>
          </a:extLst>
        </xdr:cNvPr>
        <xdr:cNvSpPr txBox="1"/>
      </xdr:nvSpPr>
      <xdr:spPr>
        <a:xfrm>
          <a:off x="14389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119760</xdr:rowOff>
    </xdr:from>
    <xdr:ext cx="405111" cy="259045"/>
    <xdr:sp macro="" textlink="">
      <xdr:nvSpPr>
        <xdr:cNvPr id="448" name="n_3aveValue【一般廃棄物処理施設】&#10;有形固定資産減価償却率">
          <a:extLst>
            <a:ext uri="{FF2B5EF4-FFF2-40B4-BE49-F238E27FC236}">
              <a16:creationId xmlns:a16="http://schemas.microsoft.com/office/drawing/2014/main" id="{00000000-0008-0000-0F00-0000C0010000}"/>
            </a:ext>
          </a:extLst>
        </xdr:cNvPr>
        <xdr:cNvSpPr txBox="1"/>
      </xdr:nvSpPr>
      <xdr:spPr>
        <a:xfrm>
          <a:off x="13500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80571</xdr:rowOff>
    </xdr:from>
    <xdr:ext cx="405111" cy="259045"/>
    <xdr:sp macro="" textlink="">
      <xdr:nvSpPr>
        <xdr:cNvPr id="449" name="n_4aveValue【一般廃棄物処理施設】&#10;有形固定資産減価償却率">
          <a:extLst>
            <a:ext uri="{FF2B5EF4-FFF2-40B4-BE49-F238E27FC236}">
              <a16:creationId xmlns:a16="http://schemas.microsoft.com/office/drawing/2014/main" id="{00000000-0008-0000-0F00-0000C1010000}"/>
            </a:ext>
          </a:extLst>
        </xdr:cNvPr>
        <xdr:cNvSpPr txBox="1"/>
      </xdr:nvSpPr>
      <xdr:spPr>
        <a:xfrm>
          <a:off x="12611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120667</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00000000-0008-0000-0F00-0000C2010000}"/>
            </a:ext>
          </a:extLst>
        </xdr:cNvPr>
        <xdr:cNvSpPr txBox="1"/>
      </xdr:nvSpPr>
      <xdr:spPr>
        <a:xfrm>
          <a:off x="152660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43923</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00000000-0008-0000-0F00-0000C3010000}"/>
            </a:ext>
          </a:extLst>
        </xdr:cNvPr>
        <xdr:cNvSpPr txBox="1"/>
      </xdr:nvSpPr>
      <xdr:spPr>
        <a:xfrm>
          <a:off x="14389744" y="587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136996</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00000000-0008-0000-0F00-0000C4010000}"/>
            </a:ext>
          </a:extLst>
        </xdr:cNvPr>
        <xdr:cNvSpPr txBox="1"/>
      </xdr:nvSpPr>
      <xdr:spPr>
        <a:xfrm>
          <a:off x="13500744" y="5794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60251</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00000000-0008-0000-0F00-0000C5010000}"/>
            </a:ext>
          </a:extLst>
        </xdr:cNvPr>
        <xdr:cNvSpPr txBox="1"/>
      </xdr:nvSpPr>
      <xdr:spPr>
        <a:xfrm>
          <a:off x="12611744" y="571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00000000-0008-0000-0F00-0000C6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0000000-0008-0000-0F00-0000C7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00000000-0008-0000-0F00-0000C8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F00-0000C9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F00-0000CA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F00-0000CB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F00-0000CC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0000000-0008-0000-0F00-0000CD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0000000-0008-0000-0F00-0000CE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6" name="直線コネクタ 465">
          <a:extLst>
            <a:ext uri="{FF2B5EF4-FFF2-40B4-BE49-F238E27FC236}">
              <a16:creationId xmlns:a16="http://schemas.microsoft.com/office/drawing/2014/main" id="{00000000-0008-0000-0F00-0000D2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8" name="直線コネクタ 467">
          <a:extLst>
            <a:ext uri="{FF2B5EF4-FFF2-40B4-BE49-F238E27FC236}">
              <a16:creationId xmlns:a16="http://schemas.microsoft.com/office/drawing/2014/main" id="{00000000-0008-0000-0F00-0000D4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0" name="直線コネクタ 469">
          <a:extLst>
            <a:ext uri="{FF2B5EF4-FFF2-40B4-BE49-F238E27FC236}">
              <a16:creationId xmlns:a16="http://schemas.microsoft.com/office/drawing/2014/main" id="{00000000-0008-0000-0F00-0000D6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2" name="直線コネクタ 471">
          <a:extLst>
            <a:ext uri="{FF2B5EF4-FFF2-40B4-BE49-F238E27FC236}">
              <a16:creationId xmlns:a16="http://schemas.microsoft.com/office/drawing/2014/main" id="{00000000-0008-0000-0F00-0000D8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00000000-0008-0000-0F00-0000DA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一般廃棄物処理施設】&#10;一人当たり有形固定資産（償却資産）額グラフ枠">
          <a:extLst>
            <a:ext uri="{FF2B5EF4-FFF2-40B4-BE49-F238E27FC236}">
              <a16:creationId xmlns:a16="http://schemas.microsoft.com/office/drawing/2014/main" id="{00000000-0008-0000-0F00-0000DC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127784</xdr:rowOff>
    </xdr:from>
    <xdr:to>
      <xdr:col>116</xdr:col>
      <xdr:colOff>62864</xdr:colOff>
      <xdr:row>42</xdr:row>
      <xdr:rowOff>36397</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flipV="1">
          <a:off x="22160864" y="5957084"/>
          <a:ext cx="0" cy="1280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478" name="【一般廃棄物処理施設】&#10;一人当たり有形固定資産（償却資産）額最小値テキスト">
          <a:extLst>
            <a:ext uri="{FF2B5EF4-FFF2-40B4-BE49-F238E27FC236}">
              <a16:creationId xmlns:a16="http://schemas.microsoft.com/office/drawing/2014/main" id="{00000000-0008-0000-0F00-0000DE010000}"/>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74461</xdr:rowOff>
    </xdr:from>
    <xdr:ext cx="599010" cy="259045"/>
    <xdr:sp macro="" textlink="">
      <xdr:nvSpPr>
        <xdr:cNvPr id="480" name="【一般廃棄物処理施設】&#10;一人当たり有形固定資産（償却資産）額最大値テキスト">
          <a:extLst>
            <a:ext uri="{FF2B5EF4-FFF2-40B4-BE49-F238E27FC236}">
              <a16:creationId xmlns:a16="http://schemas.microsoft.com/office/drawing/2014/main" id="{00000000-0008-0000-0F00-0000E0010000}"/>
            </a:ext>
          </a:extLst>
        </xdr:cNvPr>
        <xdr:cNvSpPr txBox="1"/>
      </xdr:nvSpPr>
      <xdr:spPr>
        <a:xfrm>
          <a:off x="22199600" y="573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127784</xdr:rowOff>
    </xdr:from>
    <xdr:to>
      <xdr:col>116</xdr:col>
      <xdr:colOff>152400</xdr:colOff>
      <xdr:row>34</xdr:row>
      <xdr:rowOff>127784</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22072600" y="595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168372</xdr:rowOff>
    </xdr:from>
    <xdr:ext cx="534377" cy="259045"/>
    <xdr:sp macro="" textlink="">
      <xdr:nvSpPr>
        <xdr:cNvPr id="482" name="【一般廃棄物処理施設】&#10;一人当たり有形固定資産（償却資産）額平均値テキスト">
          <a:extLst>
            <a:ext uri="{FF2B5EF4-FFF2-40B4-BE49-F238E27FC236}">
              <a16:creationId xmlns:a16="http://schemas.microsoft.com/office/drawing/2014/main" id="{00000000-0008-0000-0F00-0000E2010000}"/>
            </a:ext>
          </a:extLst>
        </xdr:cNvPr>
        <xdr:cNvSpPr txBox="1"/>
      </xdr:nvSpPr>
      <xdr:spPr>
        <a:xfrm>
          <a:off x="22199600" y="6683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145495</xdr:rowOff>
    </xdr:from>
    <xdr:to>
      <xdr:col>116</xdr:col>
      <xdr:colOff>114300</xdr:colOff>
      <xdr:row>40</xdr:row>
      <xdr:rowOff>75645</xdr:rowOff>
    </xdr:to>
    <xdr:sp macro="" textlink="">
      <xdr:nvSpPr>
        <xdr:cNvPr id="483" name="フローチャート: 判断 482">
          <a:extLst>
            <a:ext uri="{FF2B5EF4-FFF2-40B4-BE49-F238E27FC236}">
              <a16:creationId xmlns:a16="http://schemas.microsoft.com/office/drawing/2014/main" id="{00000000-0008-0000-0F00-0000E3010000}"/>
            </a:ext>
          </a:extLst>
        </xdr:cNvPr>
        <xdr:cNvSpPr/>
      </xdr:nvSpPr>
      <xdr:spPr>
        <a:xfrm>
          <a:off x="221107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2453</xdr:rowOff>
    </xdr:from>
    <xdr:to>
      <xdr:col>112</xdr:col>
      <xdr:colOff>38100</xdr:colOff>
      <xdr:row>40</xdr:row>
      <xdr:rowOff>104053</xdr:rowOff>
    </xdr:to>
    <xdr:sp macro="" textlink="">
      <xdr:nvSpPr>
        <xdr:cNvPr id="484" name="フローチャート: 判断 483">
          <a:extLst>
            <a:ext uri="{FF2B5EF4-FFF2-40B4-BE49-F238E27FC236}">
              <a16:creationId xmlns:a16="http://schemas.microsoft.com/office/drawing/2014/main" id="{00000000-0008-0000-0F00-0000E4010000}"/>
            </a:ext>
          </a:extLst>
        </xdr:cNvPr>
        <xdr:cNvSpPr/>
      </xdr:nvSpPr>
      <xdr:spPr>
        <a:xfrm>
          <a:off x="21272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152852</xdr:rowOff>
    </xdr:from>
    <xdr:to>
      <xdr:col>107</xdr:col>
      <xdr:colOff>101600</xdr:colOff>
      <xdr:row>40</xdr:row>
      <xdr:rowOff>83002</xdr:rowOff>
    </xdr:to>
    <xdr:sp macro="" textlink="">
      <xdr:nvSpPr>
        <xdr:cNvPr id="485" name="フローチャート: 判断 484">
          <a:extLst>
            <a:ext uri="{FF2B5EF4-FFF2-40B4-BE49-F238E27FC236}">
              <a16:creationId xmlns:a16="http://schemas.microsoft.com/office/drawing/2014/main" id="{00000000-0008-0000-0F00-0000E5010000}"/>
            </a:ext>
          </a:extLst>
        </xdr:cNvPr>
        <xdr:cNvSpPr/>
      </xdr:nvSpPr>
      <xdr:spPr>
        <a:xfrm>
          <a:off x="20383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152018</xdr:rowOff>
    </xdr:from>
    <xdr:to>
      <xdr:col>102</xdr:col>
      <xdr:colOff>165100</xdr:colOff>
      <xdr:row>40</xdr:row>
      <xdr:rowOff>82168</xdr:rowOff>
    </xdr:to>
    <xdr:sp macro="" textlink="">
      <xdr:nvSpPr>
        <xdr:cNvPr id="486" name="フローチャート: 判断 485">
          <a:extLst>
            <a:ext uri="{FF2B5EF4-FFF2-40B4-BE49-F238E27FC236}">
              <a16:creationId xmlns:a16="http://schemas.microsoft.com/office/drawing/2014/main" id="{00000000-0008-0000-0F00-0000E6010000}"/>
            </a:ext>
          </a:extLst>
        </xdr:cNvPr>
        <xdr:cNvSpPr/>
      </xdr:nvSpPr>
      <xdr:spPr>
        <a:xfrm>
          <a:off x="19494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149865</xdr:rowOff>
    </xdr:from>
    <xdr:to>
      <xdr:col>98</xdr:col>
      <xdr:colOff>38100</xdr:colOff>
      <xdr:row>40</xdr:row>
      <xdr:rowOff>80015</xdr:rowOff>
    </xdr:to>
    <xdr:sp macro="" textlink="">
      <xdr:nvSpPr>
        <xdr:cNvPr id="487" name="フローチャート: 判断 486">
          <a:extLst>
            <a:ext uri="{FF2B5EF4-FFF2-40B4-BE49-F238E27FC236}">
              <a16:creationId xmlns:a16="http://schemas.microsoft.com/office/drawing/2014/main" id="{00000000-0008-0000-0F00-0000E7010000}"/>
            </a:ext>
          </a:extLst>
        </xdr:cNvPr>
        <xdr:cNvSpPr/>
      </xdr:nvSpPr>
      <xdr:spPr>
        <a:xfrm>
          <a:off x="18605500" y="683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F00-0000E9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F00-0000EA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F00-0000EB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F00-0000EC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13223</xdr:rowOff>
    </xdr:from>
    <xdr:to>
      <xdr:col>116</xdr:col>
      <xdr:colOff>114300</xdr:colOff>
      <xdr:row>40</xdr:row>
      <xdr:rowOff>114823</xdr:rowOff>
    </xdr:to>
    <xdr:sp macro="" textlink="">
      <xdr:nvSpPr>
        <xdr:cNvPr id="493" name="楕円 492">
          <a:extLst>
            <a:ext uri="{FF2B5EF4-FFF2-40B4-BE49-F238E27FC236}">
              <a16:creationId xmlns:a16="http://schemas.microsoft.com/office/drawing/2014/main" id="{00000000-0008-0000-0F00-0000ED010000}"/>
            </a:ext>
          </a:extLst>
        </xdr:cNvPr>
        <xdr:cNvSpPr/>
      </xdr:nvSpPr>
      <xdr:spPr>
        <a:xfrm>
          <a:off x="22110700" y="687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163100</xdr:rowOff>
    </xdr:from>
    <xdr:ext cx="534377" cy="259045"/>
    <xdr:sp macro="" textlink="">
      <xdr:nvSpPr>
        <xdr:cNvPr id="494" name="【一般廃棄物処理施設】&#10;一人当たり有形固定資産（償却資産）額該当値テキスト">
          <a:extLst>
            <a:ext uri="{FF2B5EF4-FFF2-40B4-BE49-F238E27FC236}">
              <a16:creationId xmlns:a16="http://schemas.microsoft.com/office/drawing/2014/main" id="{00000000-0008-0000-0F00-0000EE010000}"/>
            </a:ext>
          </a:extLst>
        </xdr:cNvPr>
        <xdr:cNvSpPr txBox="1"/>
      </xdr:nvSpPr>
      <xdr:spPr>
        <a:xfrm>
          <a:off x="22199600" y="684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13516</xdr:rowOff>
    </xdr:from>
    <xdr:to>
      <xdr:col>112</xdr:col>
      <xdr:colOff>38100</xdr:colOff>
      <xdr:row>40</xdr:row>
      <xdr:rowOff>115116</xdr:rowOff>
    </xdr:to>
    <xdr:sp macro="" textlink="">
      <xdr:nvSpPr>
        <xdr:cNvPr id="495" name="楕円 494">
          <a:extLst>
            <a:ext uri="{FF2B5EF4-FFF2-40B4-BE49-F238E27FC236}">
              <a16:creationId xmlns:a16="http://schemas.microsoft.com/office/drawing/2014/main" id="{00000000-0008-0000-0F00-0000EF010000}"/>
            </a:ext>
          </a:extLst>
        </xdr:cNvPr>
        <xdr:cNvSpPr/>
      </xdr:nvSpPr>
      <xdr:spPr>
        <a:xfrm>
          <a:off x="21272500" y="687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64023</xdr:rowOff>
    </xdr:from>
    <xdr:to>
      <xdr:col>116</xdr:col>
      <xdr:colOff>63500</xdr:colOff>
      <xdr:row>40</xdr:row>
      <xdr:rowOff>64316</xdr:rowOff>
    </xdr:to>
    <xdr:cxnSp macro="">
      <xdr:nvCxnSpPr>
        <xdr:cNvPr id="496" name="直線コネクタ 495">
          <a:extLst>
            <a:ext uri="{FF2B5EF4-FFF2-40B4-BE49-F238E27FC236}">
              <a16:creationId xmlns:a16="http://schemas.microsoft.com/office/drawing/2014/main" id="{00000000-0008-0000-0F00-0000F0010000}"/>
            </a:ext>
          </a:extLst>
        </xdr:cNvPr>
        <xdr:cNvCxnSpPr/>
      </xdr:nvCxnSpPr>
      <xdr:spPr>
        <a:xfrm flipV="1">
          <a:off x="21323300" y="6922023"/>
          <a:ext cx="838200" cy="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14446</xdr:rowOff>
    </xdr:from>
    <xdr:to>
      <xdr:col>107</xdr:col>
      <xdr:colOff>101600</xdr:colOff>
      <xdr:row>40</xdr:row>
      <xdr:rowOff>116046</xdr:rowOff>
    </xdr:to>
    <xdr:sp macro="" textlink="">
      <xdr:nvSpPr>
        <xdr:cNvPr id="497" name="楕円 496">
          <a:extLst>
            <a:ext uri="{FF2B5EF4-FFF2-40B4-BE49-F238E27FC236}">
              <a16:creationId xmlns:a16="http://schemas.microsoft.com/office/drawing/2014/main" id="{00000000-0008-0000-0F00-0000F1010000}"/>
            </a:ext>
          </a:extLst>
        </xdr:cNvPr>
        <xdr:cNvSpPr/>
      </xdr:nvSpPr>
      <xdr:spPr>
        <a:xfrm>
          <a:off x="20383500" y="687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64316</xdr:rowOff>
    </xdr:from>
    <xdr:to>
      <xdr:col>111</xdr:col>
      <xdr:colOff>177800</xdr:colOff>
      <xdr:row>40</xdr:row>
      <xdr:rowOff>65246</xdr:rowOff>
    </xdr:to>
    <xdr:cxnSp macro="">
      <xdr:nvCxnSpPr>
        <xdr:cNvPr id="498" name="直線コネクタ 497">
          <a:extLst>
            <a:ext uri="{FF2B5EF4-FFF2-40B4-BE49-F238E27FC236}">
              <a16:creationId xmlns:a16="http://schemas.microsoft.com/office/drawing/2014/main" id="{00000000-0008-0000-0F00-0000F2010000}"/>
            </a:ext>
          </a:extLst>
        </xdr:cNvPr>
        <xdr:cNvCxnSpPr/>
      </xdr:nvCxnSpPr>
      <xdr:spPr>
        <a:xfrm flipV="1">
          <a:off x="20434300" y="6922316"/>
          <a:ext cx="889000" cy="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13482</xdr:rowOff>
    </xdr:from>
    <xdr:to>
      <xdr:col>102</xdr:col>
      <xdr:colOff>165100</xdr:colOff>
      <xdr:row>40</xdr:row>
      <xdr:rowOff>115082</xdr:rowOff>
    </xdr:to>
    <xdr:sp macro="" textlink="">
      <xdr:nvSpPr>
        <xdr:cNvPr id="499" name="楕円 498">
          <a:extLst>
            <a:ext uri="{FF2B5EF4-FFF2-40B4-BE49-F238E27FC236}">
              <a16:creationId xmlns:a16="http://schemas.microsoft.com/office/drawing/2014/main" id="{00000000-0008-0000-0F00-0000F3010000}"/>
            </a:ext>
          </a:extLst>
        </xdr:cNvPr>
        <xdr:cNvSpPr/>
      </xdr:nvSpPr>
      <xdr:spPr>
        <a:xfrm>
          <a:off x="19494500" y="687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64282</xdr:rowOff>
    </xdr:from>
    <xdr:to>
      <xdr:col>107</xdr:col>
      <xdr:colOff>50800</xdr:colOff>
      <xdr:row>40</xdr:row>
      <xdr:rowOff>65246</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a:off x="19545300" y="6922282"/>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13863</xdr:rowOff>
    </xdr:from>
    <xdr:to>
      <xdr:col>98</xdr:col>
      <xdr:colOff>38100</xdr:colOff>
      <xdr:row>40</xdr:row>
      <xdr:rowOff>115463</xdr:rowOff>
    </xdr:to>
    <xdr:sp macro="" textlink="">
      <xdr:nvSpPr>
        <xdr:cNvPr id="501" name="楕円 500">
          <a:extLst>
            <a:ext uri="{FF2B5EF4-FFF2-40B4-BE49-F238E27FC236}">
              <a16:creationId xmlns:a16="http://schemas.microsoft.com/office/drawing/2014/main" id="{00000000-0008-0000-0F00-0000F5010000}"/>
            </a:ext>
          </a:extLst>
        </xdr:cNvPr>
        <xdr:cNvSpPr/>
      </xdr:nvSpPr>
      <xdr:spPr>
        <a:xfrm>
          <a:off x="18605500" y="68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64282</xdr:rowOff>
    </xdr:from>
    <xdr:to>
      <xdr:col>102</xdr:col>
      <xdr:colOff>114300</xdr:colOff>
      <xdr:row>40</xdr:row>
      <xdr:rowOff>64663</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flipV="1">
          <a:off x="18656300" y="692228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120580</xdr:rowOff>
    </xdr:from>
    <xdr:ext cx="534377" cy="259045"/>
    <xdr:sp macro="" textlink="">
      <xdr:nvSpPr>
        <xdr:cNvPr id="503" name="n_1aveValue【一般廃棄物処理施設】&#10;一人当たり有形固定資産（償却資産）額">
          <a:extLst>
            <a:ext uri="{FF2B5EF4-FFF2-40B4-BE49-F238E27FC236}">
              <a16:creationId xmlns:a16="http://schemas.microsoft.com/office/drawing/2014/main" id="{00000000-0008-0000-0F00-0000F7010000}"/>
            </a:ext>
          </a:extLst>
        </xdr:cNvPr>
        <xdr:cNvSpPr txBox="1"/>
      </xdr:nvSpPr>
      <xdr:spPr>
        <a:xfrm>
          <a:off x="210434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99529</xdr:rowOff>
    </xdr:from>
    <xdr:ext cx="534377" cy="259045"/>
    <xdr:sp macro="" textlink="">
      <xdr:nvSpPr>
        <xdr:cNvPr id="504" name="n_2aveValue【一般廃棄物処理施設】&#10;一人当たり有形固定資産（償却資産）額">
          <a:extLst>
            <a:ext uri="{FF2B5EF4-FFF2-40B4-BE49-F238E27FC236}">
              <a16:creationId xmlns:a16="http://schemas.microsoft.com/office/drawing/2014/main" id="{00000000-0008-0000-0F00-0000F8010000}"/>
            </a:ext>
          </a:extLst>
        </xdr:cNvPr>
        <xdr:cNvSpPr txBox="1"/>
      </xdr:nvSpPr>
      <xdr:spPr>
        <a:xfrm>
          <a:off x="20167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98695</xdr:rowOff>
    </xdr:from>
    <xdr:ext cx="534377" cy="259045"/>
    <xdr:sp macro="" textlink="">
      <xdr:nvSpPr>
        <xdr:cNvPr id="505" name="n_3aveValue【一般廃棄物処理施設】&#10;一人当たり有形固定資産（償却資産）額">
          <a:extLst>
            <a:ext uri="{FF2B5EF4-FFF2-40B4-BE49-F238E27FC236}">
              <a16:creationId xmlns:a16="http://schemas.microsoft.com/office/drawing/2014/main" id="{00000000-0008-0000-0F00-0000F9010000}"/>
            </a:ext>
          </a:extLst>
        </xdr:cNvPr>
        <xdr:cNvSpPr txBox="1"/>
      </xdr:nvSpPr>
      <xdr:spPr>
        <a:xfrm>
          <a:off x="19278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96542</xdr:rowOff>
    </xdr:from>
    <xdr:ext cx="534377" cy="259045"/>
    <xdr:sp macro="" textlink="">
      <xdr:nvSpPr>
        <xdr:cNvPr id="506" name="n_4aveValue【一般廃棄物処理施設】&#10;一人当たり有形固定資産（償却資産）額">
          <a:extLst>
            <a:ext uri="{FF2B5EF4-FFF2-40B4-BE49-F238E27FC236}">
              <a16:creationId xmlns:a16="http://schemas.microsoft.com/office/drawing/2014/main" id="{00000000-0008-0000-0F00-0000FA010000}"/>
            </a:ext>
          </a:extLst>
        </xdr:cNvPr>
        <xdr:cNvSpPr txBox="1"/>
      </xdr:nvSpPr>
      <xdr:spPr>
        <a:xfrm>
          <a:off x="18389111" y="661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106243</xdr:rowOff>
    </xdr:from>
    <xdr:ext cx="534377" cy="259045"/>
    <xdr:sp macro="" textlink="">
      <xdr:nvSpPr>
        <xdr:cNvPr id="507" name="n_1mainValue【一般廃棄物処理施設】&#10;一人当たり有形固定資産（償却資産）額">
          <a:extLst>
            <a:ext uri="{FF2B5EF4-FFF2-40B4-BE49-F238E27FC236}">
              <a16:creationId xmlns:a16="http://schemas.microsoft.com/office/drawing/2014/main" id="{00000000-0008-0000-0F00-0000FB010000}"/>
            </a:ext>
          </a:extLst>
        </xdr:cNvPr>
        <xdr:cNvSpPr txBox="1"/>
      </xdr:nvSpPr>
      <xdr:spPr>
        <a:xfrm>
          <a:off x="21043411" y="696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107173</xdr:rowOff>
    </xdr:from>
    <xdr:ext cx="534377" cy="259045"/>
    <xdr:sp macro="" textlink="">
      <xdr:nvSpPr>
        <xdr:cNvPr id="508" name="n_2mainValue【一般廃棄物処理施設】&#10;一人当たり有形固定資産（償却資産）額">
          <a:extLst>
            <a:ext uri="{FF2B5EF4-FFF2-40B4-BE49-F238E27FC236}">
              <a16:creationId xmlns:a16="http://schemas.microsoft.com/office/drawing/2014/main" id="{00000000-0008-0000-0F00-0000FC010000}"/>
            </a:ext>
          </a:extLst>
        </xdr:cNvPr>
        <xdr:cNvSpPr txBox="1"/>
      </xdr:nvSpPr>
      <xdr:spPr>
        <a:xfrm>
          <a:off x="20167111" y="696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106209</xdr:rowOff>
    </xdr:from>
    <xdr:ext cx="534377" cy="259045"/>
    <xdr:sp macro="" textlink="">
      <xdr:nvSpPr>
        <xdr:cNvPr id="509" name="n_3mainValue【一般廃棄物処理施設】&#10;一人当たり有形固定資産（償却資産）額">
          <a:extLst>
            <a:ext uri="{FF2B5EF4-FFF2-40B4-BE49-F238E27FC236}">
              <a16:creationId xmlns:a16="http://schemas.microsoft.com/office/drawing/2014/main" id="{00000000-0008-0000-0F00-0000FD010000}"/>
            </a:ext>
          </a:extLst>
        </xdr:cNvPr>
        <xdr:cNvSpPr txBox="1"/>
      </xdr:nvSpPr>
      <xdr:spPr>
        <a:xfrm>
          <a:off x="19278111" y="696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106590</xdr:rowOff>
    </xdr:from>
    <xdr:ext cx="534377" cy="259045"/>
    <xdr:sp macro="" textlink="">
      <xdr:nvSpPr>
        <xdr:cNvPr id="510" name="n_4mainValue【一般廃棄物処理施設】&#10;一人当たり有形固定資産（償却資産）額">
          <a:extLst>
            <a:ext uri="{FF2B5EF4-FFF2-40B4-BE49-F238E27FC236}">
              <a16:creationId xmlns:a16="http://schemas.microsoft.com/office/drawing/2014/main" id="{00000000-0008-0000-0F00-0000FE010000}"/>
            </a:ext>
          </a:extLst>
        </xdr:cNvPr>
        <xdr:cNvSpPr txBox="1"/>
      </xdr:nvSpPr>
      <xdr:spPr>
        <a:xfrm>
          <a:off x="18389111" y="696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00000000-0008-0000-0F00-0000FF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00000000-0008-0000-0F00-000000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00000000-0008-0000-0F00-000001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F00-000002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F00-000003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00000000-0008-0000-0F00-000004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00000000-0008-0000-0F00-000005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00000000-0008-0000-0F00-000006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00000000-0008-0000-0F00-000007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00000000-0008-0000-0F00-000009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a:extLst>
            <a:ext uri="{FF2B5EF4-FFF2-40B4-BE49-F238E27FC236}">
              <a16:creationId xmlns:a16="http://schemas.microsoft.com/office/drawing/2014/main" id="{00000000-0008-0000-0F00-00000C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a:extLst>
            <a:ext uri="{FF2B5EF4-FFF2-40B4-BE49-F238E27FC236}">
              <a16:creationId xmlns:a16="http://schemas.microsoft.com/office/drawing/2014/main" id="{00000000-0008-0000-0F00-00000E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a:extLst>
            <a:ext uri="{FF2B5EF4-FFF2-40B4-BE49-F238E27FC236}">
              <a16:creationId xmlns:a16="http://schemas.microsoft.com/office/drawing/2014/main" id="{00000000-0008-0000-0F00-000010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a:extLst>
            <a:ext uri="{FF2B5EF4-FFF2-40B4-BE49-F238E27FC236}">
              <a16:creationId xmlns:a16="http://schemas.microsoft.com/office/drawing/2014/main" id="{00000000-0008-0000-0F00-000017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78377</xdr:rowOff>
    </xdr:from>
    <xdr:to>
      <xdr:col>85</xdr:col>
      <xdr:colOff>126364</xdr:colOff>
      <xdr:row>64</xdr:row>
      <xdr:rowOff>130628</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flipV="1">
          <a:off x="16318864" y="9508127"/>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7" name="【保健センター・保健所】&#10;有形固定資産減価償却率最小値テキスト">
          <a:extLst>
            <a:ext uri="{FF2B5EF4-FFF2-40B4-BE49-F238E27FC236}">
              <a16:creationId xmlns:a16="http://schemas.microsoft.com/office/drawing/2014/main" id="{00000000-0008-0000-0F00-000019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25054</xdr:rowOff>
    </xdr:from>
    <xdr:ext cx="340478" cy="259045"/>
    <xdr:sp macro="" textlink="">
      <xdr:nvSpPr>
        <xdr:cNvPr id="539" name="【保健センター・保健所】&#10;有形固定資産減価償却率最大値テキスト">
          <a:extLst>
            <a:ext uri="{FF2B5EF4-FFF2-40B4-BE49-F238E27FC236}">
              <a16:creationId xmlns:a16="http://schemas.microsoft.com/office/drawing/2014/main" id="{00000000-0008-0000-0F00-00001B020000}"/>
            </a:ext>
          </a:extLst>
        </xdr:cNvPr>
        <xdr:cNvSpPr txBox="1"/>
      </xdr:nvSpPr>
      <xdr:spPr>
        <a:xfrm>
          <a:off x="16357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78377</xdr:rowOff>
    </xdr:from>
    <xdr:to>
      <xdr:col>86</xdr:col>
      <xdr:colOff>25400</xdr:colOff>
      <xdr:row>55</xdr:row>
      <xdr:rowOff>78377</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6230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48821</xdr:rowOff>
    </xdr:from>
    <xdr:ext cx="405111" cy="259045"/>
    <xdr:sp macro="" textlink="">
      <xdr:nvSpPr>
        <xdr:cNvPr id="541" name="【保健センター・保健所】&#10;有形固定資産減価償却率平均値テキスト">
          <a:extLst>
            <a:ext uri="{FF2B5EF4-FFF2-40B4-BE49-F238E27FC236}">
              <a16:creationId xmlns:a16="http://schemas.microsoft.com/office/drawing/2014/main" id="{00000000-0008-0000-0F00-00001D020000}"/>
            </a:ext>
          </a:extLst>
        </xdr:cNvPr>
        <xdr:cNvSpPr txBox="1"/>
      </xdr:nvSpPr>
      <xdr:spPr>
        <a:xfrm>
          <a:off x="16357600" y="10164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25944</xdr:rowOff>
    </xdr:from>
    <xdr:to>
      <xdr:col>85</xdr:col>
      <xdr:colOff>177800</xdr:colOff>
      <xdr:row>60</xdr:row>
      <xdr:rowOff>127544</xdr:rowOff>
    </xdr:to>
    <xdr:sp macro="" textlink="">
      <xdr:nvSpPr>
        <xdr:cNvPr id="542" name="フローチャート: 判断 541">
          <a:extLst>
            <a:ext uri="{FF2B5EF4-FFF2-40B4-BE49-F238E27FC236}">
              <a16:creationId xmlns:a16="http://schemas.microsoft.com/office/drawing/2014/main" id="{00000000-0008-0000-0F00-00001E020000}"/>
            </a:ext>
          </a:extLst>
        </xdr:cNvPr>
        <xdr:cNvSpPr/>
      </xdr:nvSpPr>
      <xdr:spPr>
        <a:xfrm>
          <a:off x="162687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xdr:rowOff>
    </xdr:from>
    <xdr:to>
      <xdr:col>81</xdr:col>
      <xdr:colOff>101600</xdr:colOff>
      <xdr:row>60</xdr:row>
      <xdr:rowOff>104684</xdr:rowOff>
    </xdr:to>
    <xdr:sp macro="" textlink="">
      <xdr:nvSpPr>
        <xdr:cNvPr id="543" name="フローチャート: 判断 542">
          <a:extLst>
            <a:ext uri="{FF2B5EF4-FFF2-40B4-BE49-F238E27FC236}">
              <a16:creationId xmlns:a16="http://schemas.microsoft.com/office/drawing/2014/main" id="{00000000-0008-0000-0F00-00001F020000}"/>
            </a:ext>
          </a:extLst>
        </xdr:cNvPr>
        <xdr:cNvSpPr/>
      </xdr:nvSpPr>
      <xdr:spPr>
        <a:xfrm>
          <a:off x="15430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544" name="フローチャート: 判断 543">
          <a:extLst>
            <a:ext uri="{FF2B5EF4-FFF2-40B4-BE49-F238E27FC236}">
              <a16:creationId xmlns:a16="http://schemas.microsoft.com/office/drawing/2014/main" id="{00000000-0008-0000-0F00-000020020000}"/>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545" name="フローチャート: 判断 544">
          <a:extLst>
            <a:ext uri="{FF2B5EF4-FFF2-40B4-BE49-F238E27FC236}">
              <a16:creationId xmlns:a16="http://schemas.microsoft.com/office/drawing/2014/main" id="{00000000-0008-0000-0F00-000021020000}"/>
            </a:ext>
          </a:extLst>
        </xdr:cNvPr>
        <xdr:cNvSpPr/>
      </xdr:nvSpPr>
      <xdr:spPr>
        <a:xfrm>
          <a:off x="13652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119017</xdr:rowOff>
    </xdr:from>
    <xdr:to>
      <xdr:col>67</xdr:col>
      <xdr:colOff>101600</xdr:colOff>
      <xdr:row>60</xdr:row>
      <xdr:rowOff>49167</xdr:rowOff>
    </xdr:to>
    <xdr:sp macro="" textlink="">
      <xdr:nvSpPr>
        <xdr:cNvPr id="546" name="フローチャート: 判断 545">
          <a:extLst>
            <a:ext uri="{FF2B5EF4-FFF2-40B4-BE49-F238E27FC236}">
              <a16:creationId xmlns:a16="http://schemas.microsoft.com/office/drawing/2014/main" id="{00000000-0008-0000-0F00-000022020000}"/>
            </a:ext>
          </a:extLst>
        </xdr:cNvPr>
        <xdr:cNvSpPr/>
      </xdr:nvSpPr>
      <xdr:spPr>
        <a:xfrm>
          <a:off x="12763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F00-000023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F00-000024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F00-000025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F00-000026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0000000-0008-0000-0F00-000027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89626</xdr:rowOff>
    </xdr:from>
    <xdr:to>
      <xdr:col>85</xdr:col>
      <xdr:colOff>177800</xdr:colOff>
      <xdr:row>63</xdr:row>
      <xdr:rowOff>19776</xdr:rowOff>
    </xdr:to>
    <xdr:sp macro="" textlink="">
      <xdr:nvSpPr>
        <xdr:cNvPr id="552" name="楕円 551">
          <a:extLst>
            <a:ext uri="{FF2B5EF4-FFF2-40B4-BE49-F238E27FC236}">
              <a16:creationId xmlns:a16="http://schemas.microsoft.com/office/drawing/2014/main" id="{00000000-0008-0000-0F00-000028020000}"/>
            </a:ext>
          </a:extLst>
        </xdr:cNvPr>
        <xdr:cNvSpPr/>
      </xdr:nvSpPr>
      <xdr:spPr>
        <a:xfrm>
          <a:off x="162687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68053</xdr:rowOff>
    </xdr:from>
    <xdr:ext cx="405111" cy="259045"/>
    <xdr:sp macro="" textlink="">
      <xdr:nvSpPr>
        <xdr:cNvPr id="553" name="【保健センター・保健所】&#10;有形固定資産減価償却率該当値テキスト">
          <a:extLst>
            <a:ext uri="{FF2B5EF4-FFF2-40B4-BE49-F238E27FC236}">
              <a16:creationId xmlns:a16="http://schemas.microsoft.com/office/drawing/2014/main" id="{00000000-0008-0000-0F00-000029020000}"/>
            </a:ext>
          </a:extLst>
        </xdr:cNvPr>
        <xdr:cNvSpPr txBox="1"/>
      </xdr:nvSpPr>
      <xdr:spPr>
        <a:xfrm>
          <a:off x="16357600"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63500</xdr:rowOff>
    </xdr:from>
    <xdr:to>
      <xdr:col>81</xdr:col>
      <xdr:colOff>101600</xdr:colOff>
      <xdr:row>62</xdr:row>
      <xdr:rowOff>165100</xdr:rowOff>
    </xdr:to>
    <xdr:sp macro="" textlink="">
      <xdr:nvSpPr>
        <xdr:cNvPr id="554" name="楕円 553">
          <a:extLst>
            <a:ext uri="{FF2B5EF4-FFF2-40B4-BE49-F238E27FC236}">
              <a16:creationId xmlns:a16="http://schemas.microsoft.com/office/drawing/2014/main" id="{00000000-0008-0000-0F00-00002A020000}"/>
            </a:ext>
          </a:extLst>
        </xdr:cNvPr>
        <xdr:cNvSpPr/>
      </xdr:nvSpPr>
      <xdr:spPr>
        <a:xfrm>
          <a:off x="1543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114300</xdr:rowOff>
    </xdr:from>
    <xdr:to>
      <xdr:col>85</xdr:col>
      <xdr:colOff>127000</xdr:colOff>
      <xdr:row>62</xdr:row>
      <xdr:rowOff>140426</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5481300" y="1074420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30843</xdr:rowOff>
    </xdr:from>
    <xdr:to>
      <xdr:col>76</xdr:col>
      <xdr:colOff>165100</xdr:colOff>
      <xdr:row>62</xdr:row>
      <xdr:rowOff>132443</xdr:rowOff>
    </xdr:to>
    <xdr:sp macro="" textlink="">
      <xdr:nvSpPr>
        <xdr:cNvPr id="556" name="楕円 555">
          <a:extLst>
            <a:ext uri="{FF2B5EF4-FFF2-40B4-BE49-F238E27FC236}">
              <a16:creationId xmlns:a16="http://schemas.microsoft.com/office/drawing/2014/main" id="{00000000-0008-0000-0F00-00002C020000}"/>
            </a:ext>
          </a:extLst>
        </xdr:cNvPr>
        <xdr:cNvSpPr/>
      </xdr:nvSpPr>
      <xdr:spPr>
        <a:xfrm>
          <a:off x="14541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81643</xdr:rowOff>
    </xdr:from>
    <xdr:to>
      <xdr:col>81</xdr:col>
      <xdr:colOff>50800</xdr:colOff>
      <xdr:row>62</xdr:row>
      <xdr:rowOff>114300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4592300" y="1071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169635</xdr:rowOff>
    </xdr:from>
    <xdr:to>
      <xdr:col>72</xdr:col>
      <xdr:colOff>38100</xdr:colOff>
      <xdr:row>62</xdr:row>
      <xdr:rowOff>99785</xdr:rowOff>
    </xdr:to>
    <xdr:sp macro="" textlink="">
      <xdr:nvSpPr>
        <xdr:cNvPr id="558" name="楕円 557">
          <a:extLst>
            <a:ext uri="{FF2B5EF4-FFF2-40B4-BE49-F238E27FC236}">
              <a16:creationId xmlns:a16="http://schemas.microsoft.com/office/drawing/2014/main" id="{00000000-0008-0000-0F00-00002E020000}"/>
            </a:ext>
          </a:extLst>
        </xdr:cNvPr>
        <xdr:cNvSpPr/>
      </xdr:nvSpPr>
      <xdr:spPr>
        <a:xfrm>
          <a:off x="13652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48985</xdr:rowOff>
    </xdr:from>
    <xdr:to>
      <xdr:col>76</xdr:col>
      <xdr:colOff>114300</xdr:colOff>
      <xdr:row>62</xdr:row>
      <xdr:rowOff>81643</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3703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136978</xdr:rowOff>
    </xdr:from>
    <xdr:to>
      <xdr:col>67</xdr:col>
      <xdr:colOff>101600</xdr:colOff>
      <xdr:row>62</xdr:row>
      <xdr:rowOff>67128</xdr:rowOff>
    </xdr:to>
    <xdr:sp macro="" textlink="">
      <xdr:nvSpPr>
        <xdr:cNvPr id="560" name="楕円 559">
          <a:extLst>
            <a:ext uri="{FF2B5EF4-FFF2-40B4-BE49-F238E27FC236}">
              <a16:creationId xmlns:a16="http://schemas.microsoft.com/office/drawing/2014/main" id="{00000000-0008-0000-0F00-000030020000}"/>
            </a:ext>
          </a:extLst>
        </xdr:cNvPr>
        <xdr:cNvSpPr/>
      </xdr:nvSpPr>
      <xdr:spPr>
        <a:xfrm>
          <a:off x="12763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16328</xdr:rowOff>
    </xdr:from>
    <xdr:to>
      <xdr:col>71</xdr:col>
      <xdr:colOff>177800</xdr:colOff>
      <xdr:row>62</xdr:row>
      <xdr:rowOff>48985</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2814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121211</xdr:rowOff>
    </xdr:from>
    <xdr:ext cx="405111" cy="259045"/>
    <xdr:sp macro="" textlink="">
      <xdr:nvSpPr>
        <xdr:cNvPr id="562" name="n_1aveValue【保健センター・保健所】&#10;有形固定資産減価償却率">
          <a:extLst>
            <a:ext uri="{FF2B5EF4-FFF2-40B4-BE49-F238E27FC236}">
              <a16:creationId xmlns:a16="http://schemas.microsoft.com/office/drawing/2014/main" id="{00000000-0008-0000-0F00-000032020000}"/>
            </a:ext>
          </a:extLst>
        </xdr:cNvPr>
        <xdr:cNvSpPr txBox="1"/>
      </xdr:nvSpPr>
      <xdr:spPr>
        <a:xfrm>
          <a:off x="152660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119578</xdr:rowOff>
    </xdr:from>
    <xdr:ext cx="405111" cy="259045"/>
    <xdr:sp macro="" textlink="">
      <xdr:nvSpPr>
        <xdr:cNvPr id="563" name="n_2aveValue【保健センター・保健所】&#10;有形固定資産減価償却率">
          <a:extLst>
            <a:ext uri="{FF2B5EF4-FFF2-40B4-BE49-F238E27FC236}">
              <a16:creationId xmlns:a16="http://schemas.microsoft.com/office/drawing/2014/main" id="{00000000-0008-0000-0F00-000033020000}"/>
            </a:ext>
          </a:extLst>
        </xdr:cNvPr>
        <xdr:cNvSpPr txBox="1"/>
      </xdr:nvSpPr>
      <xdr:spPr>
        <a:xfrm>
          <a:off x="14389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95086</xdr:rowOff>
    </xdr:from>
    <xdr:ext cx="405111" cy="259045"/>
    <xdr:sp macro="" textlink="">
      <xdr:nvSpPr>
        <xdr:cNvPr id="564" name="n_3aveValue【保健センター・保健所】&#10;有形固定資産減価償却率">
          <a:extLst>
            <a:ext uri="{FF2B5EF4-FFF2-40B4-BE49-F238E27FC236}">
              <a16:creationId xmlns:a16="http://schemas.microsoft.com/office/drawing/2014/main" id="{00000000-0008-0000-0F00-000034020000}"/>
            </a:ext>
          </a:extLst>
        </xdr:cNvPr>
        <xdr:cNvSpPr txBox="1"/>
      </xdr:nvSpPr>
      <xdr:spPr>
        <a:xfrm>
          <a:off x="13500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65694</xdr:rowOff>
    </xdr:from>
    <xdr:ext cx="405111" cy="259045"/>
    <xdr:sp macro="" textlink="">
      <xdr:nvSpPr>
        <xdr:cNvPr id="565" name="n_4aveValue【保健センター・保健所】&#10;有形固定資産減価償却率">
          <a:extLst>
            <a:ext uri="{FF2B5EF4-FFF2-40B4-BE49-F238E27FC236}">
              <a16:creationId xmlns:a16="http://schemas.microsoft.com/office/drawing/2014/main" id="{00000000-0008-0000-0F00-000035020000}"/>
            </a:ext>
          </a:extLst>
        </xdr:cNvPr>
        <xdr:cNvSpPr txBox="1"/>
      </xdr:nvSpPr>
      <xdr:spPr>
        <a:xfrm>
          <a:off x="12611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156227</xdr:rowOff>
    </xdr:from>
    <xdr:ext cx="405111" cy="259045"/>
    <xdr:sp macro="" textlink="">
      <xdr:nvSpPr>
        <xdr:cNvPr id="566" name="n_1mainValue【保健センター・保健所】&#10;有形固定資産減価償却率">
          <a:extLst>
            <a:ext uri="{FF2B5EF4-FFF2-40B4-BE49-F238E27FC236}">
              <a16:creationId xmlns:a16="http://schemas.microsoft.com/office/drawing/2014/main" id="{00000000-0008-0000-0F00-000036020000}"/>
            </a:ext>
          </a:extLst>
        </xdr:cNvPr>
        <xdr:cNvSpPr txBox="1"/>
      </xdr:nvSpPr>
      <xdr:spPr>
        <a:xfrm>
          <a:off x="15266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123570</xdr:rowOff>
    </xdr:from>
    <xdr:ext cx="405111" cy="259045"/>
    <xdr:sp macro="" textlink="">
      <xdr:nvSpPr>
        <xdr:cNvPr id="567" name="n_2mainValue【保健センター・保健所】&#10;有形固定資産減価償却率">
          <a:extLst>
            <a:ext uri="{FF2B5EF4-FFF2-40B4-BE49-F238E27FC236}">
              <a16:creationId xmlns:a16="http://schemas.microsoft.com/office/drawing/2014/main" id="{00000000-0008-0000-0F00-000037020000}"/>
            </a:ext>
          </a:extLst>
        </xdr:cNvPr>
        <xdr:cNvSpPr txBox="1"/>
      </xdr:nvSpPr>
      <xdr:spPr>
        <a:xfrm>
          <a:off x="14389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90912</xdr:rowOff>
    </xdr:from>
    <xdr:ext cx="405111" cy="259045"/>
    <xdr:sp macro="" textlink="">
      <xdr:nvSpPr>
        <xdr:cNvPr id="568" name="n_3mainValue【保健センター・保健所】&#10;有形固定資産減価償却率">
          <a:extLst>
            <a:ext uri="{FF2B5EF4-FFF2-40B4-BE49-F238E27FC236}">
              <a16:creationId xmlns:a16="http://schemas.microsoft.com/office/drawing/2014/main" id="{00000000-0008-0000-0F00-000038020000}"/>
            </a:ext>
          </a:extLst>
        </xdr:cNvPr>
        <xdr:cNvSpPr txBox="1"/>
      </xdr:nvSpPr>
      <xdr:spPr>
        <a:xfrm>
          <a:off x="13500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58255</xdr:rowOff>
    </xdr:from>
    <xdr:ext cx="405111" cy="259045"/>
    <xdr:sp macro="" textlink="">
      <xdr:nvSpPr>
        <xdr:cNvPr id="569" name="n_4mainValue【保健センター・保健所】&#10;有形固定資産減価償却率">
          <a:extLst>
            <a:ext uri="{FF2B5EF4-FFF2-40B4-BE49-F238E27FC236}">
              <a16:creationId xmlns:a16="http://schemas.microsoft.com/office/drawing/2014/main" id="{00000000-0008-0000-0F00-000039020000}"/>
            </a:ext>
          </a:extLst>
        </xdr:cNvPr>
        <xdr:cNvSpPr txBox="1"/>
      </xdr:nvSpPr>
      <xdr:spPr>
        <a:xfrm>
          <a:off x="12611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00000000-0008-0000-0F00-00003A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00000000-0008-0000-0F00-00003B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00000000-0008-0000-0F00-00003C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00000000-0008-0000-0F00-00003D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F00-00003E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00000000-0008-0000-0F00-00003F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00000000-0008-0000-0F00-000040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0000000-0008-0000-0F00-000041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00000000-0008-0000-0F00-000042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00000000-0008-0000-0F00-000048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00000000-0008-0000-0F00-00004A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00000000-0008-0000-0F00-00004C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00000000-0008-0000-0F00-00004E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保健センター・保健所】&#10;一人当たり面積グラフ枠">
          <a:extLst>
            <a:ext uri="{FF2B5EF4-FFF2-40B4-BE49-F238E27FC236}">
              <a16:creationId xmlns:a16="http://schemas.microsoft.com/office/drawing/2014/main" id="{00000000-0008-0000-0F00-000052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32657</xdr:rowOff>
    </xdr:from>
    <xdr:to>
      <xdr:col>116</xdr:col>
      <xdr:colOff>62864</xdr:colOff>
      <xdr:row>64</xdr:row>
      <xdr:rowOff>108857</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22160864" y="9633857"/>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596" name="【保健センター・保健所】&#10;一人当たり面積最小値テキスト">
          <a:extLst>
            <a:ext uri="{FF2B5EF4-FFF2-40B4-BE49-F238E27FC236}">
              <a16:creationId xmlns:a16="http://schemas.microsoft.com/office/drawing/2014/main" id="{00000000-0008-0000-0F00-000054020000}"/>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150784</xdr:rowOff>
    </xdr:from>
    <xdr:ext cx="469744" cy="259045"/>
    <xdr:sp macro="" textlink="">
      <xdr:nvSpPr>
        <xdr:cNvPr id="598" name="【保健センター・保健所】&#10;一人当たり面積最大値テキスト">
          <a:extLst>
            <a:ext uri="{FF2B5EF4-FFF2-40B4-BE49-F238E27FC236}">
              <a16:creationId xmlns:a16="http://schemas.microsoft.com/office/drawing/2014/main" id="{00000000-0008-0000-0F00-000056020000}"/>
            </a:ext>
          </a:extLst>
        </xdr:cNvPr>
        <xdr:cNvSpPr txBox="1"/>
      </xdr:nvSpPr>
      <xdr:spPr>
        <a:xfrm>
          <a:off x="22199600" y="94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32657</xdr:rowOff>
    </xdr:from>
    <xdr:to>
      <xdr:col>116</xdr:col>
      <xdr:colOff>152400</xdr:colOff>
      <xdr:row>56</xdr:row>
      <xdr:rowOff>32657</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22072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170742</xdr:rowOff>
    </xdr:from>
    <xdr:ext cx="469744" cy="259045"/>
    <xdr:sp macro="" textlink="">
      <xdr:nvSpPr>
        <xdr:cNvPr id="600" name="【保健センター・保健所】&#10;一人当たり面積平均値テキスト">
          <a:extLst>
            <a:ext uri="{FF2B5EF4-FFF2-40B4-BE49-F238E27FC236}">
              <a16:creationId xmlns:a16="http://schemas.microsoft.com/office/drawing/2014/main" id="{00000000-0008-0000-0F00-000058020000}"/>
            </a:ext>
          </a:extLst>
        </xdr:cNvPr>
        <xdr:cNvSpPr txBox="1"/>
      </xdr:nvSpPr>
      <xdr:spPr>
        <a:xfrm>
          <a:off x="22199600" y="10457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601" name="フローチャート: 判断 600">
          <a:extLst>
            <a:ext uri="{FF2B5EF4-FFF2-40B4-BE49-F238E27FC236}">
              <a16:creationId xmlns:a16="http://schemas.microsoft.com/office/drawing/2014/main" id="{00000000-0008-0000-0F00-000059020000}"/>
            </a:ext>
          </a:extLst>
        </xdr:cNvPr>
        <xdr:cNvSpPr/>
      </xdr:nvSpPr>
      <xdr:spPr>
        <a:xfrm>
          <a:off x="221107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02" name="フローチャート: 判断 601">
          <a:extLst>
            <a:ext uri="{FF2B5EF4-FFF2-40B4-BE49-F238E27FC236}">
              <a16:creationId xmlns:a16="http://schemas.microsoft.com/office/drawing/2014/main" id="{00000000-0008-0000-0F00-00005A020000}"/>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3" name="フローチャート: 判断 602">
          <a:extLst>
            <a:ext uri="{FF2B5EF4-FFF2-40B4-BE49-F238E27FC236}">
              <a16:creationId xmlns:a16="http://schemas.microsoft.com/office/drawing/2014/main" id="{00000000-0008-0000-0F00-00005B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4" name="フローチャート: 判断 603">
          <a:extLst>
            <a:ext uri="{FF2B5EF4-FFF2-40B4-BE49-F238E27FC236}">
              <a16:creationId xmlns:a16="http://schemas.microsoft.com/office/drawing/2014/main" id="{00000000-0008-0000-0F00-00005C02000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05" name="フローチャート: 判断 604">
          <a:extLst>
            <a:ext uri="{FF2B5EF4-FFF2-40B4-BE49-F238E27FC236}">
              <a16:creationId xmlns:a16="http://schemas.microsoft.com/office/drawing/2014/main" id="{00000000-0008-0000-0F00-00005D020000}"/>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F00-00005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F00-00005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F00-00006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F00-00006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142422</xdr:rowOff>
    </xdr:from>
    <xdr:to>
      <xdr:col>116</xdr:col>
      <xdr:colOff>114300</xdr:colOff>
      <xdr:row>64</xdr:row>
      <xdr:rowOff>72572</xdr:rowOff>
    </xdr:to>
    <xdr:sp macro="" textlink="">
      <xdr:nvSpPr>
        <xdr:cNvPr id="611" name="楕円 610">
          <a:extLst>
            <a:ext uri="{FF2B5EF4-FFF2-40B4-BE49-F238E27FC236}">
              <a16:creationId xmlns:a16="http://schemas.microsoft.com/office/drawing/2014/main" id="{00000000-0008-0000-0F00-000063020000}"/>
            </a:ext>
          </a:extLst>
        </xdr:cNvPr>
        <xdr:cNvSpPr/>
      </xdr:nvSpPr>
      <xdr:spPr>
        <a:xfrm>
          <a:off x="221107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57349</xdr:rowOff>
    </xdr:from>
    <xdr:ext cx="469744" cy="259045"/>
    <xdr:sp macro="" textlink="">
      <xdr:nvSpPr>
        <xdr:cNvPr id="612" name="【保健センター・保健所】&#10;一人当たり面積該当値テキスト">
          <a:extLst>
            <a:ext uri="{FF2B5EF4-FFF2-40B4-BE49-F238E27FC236}">
              <a16:creationId xmlns:a16="http://schemas.microsoft.com/office/drawing/2014/main" id="{00000000-0008-0000-0F00-000064020000}"/>
            </a:ext>
          </a:extLst>
        </xdr:cNvPr>
        <xdr:cNvSpPr txBox="1"/>
      </xdr:nvSpPr>
      <xdr:spPr>
        <a:xfrm>
          <a:off x="22199600" y="1085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142422</xdr:rowOff>
    </xdr:from>
    <xdr:to>
      <xdr:col>112</xdr:col>
      <xdr:colOff>38100</xdr:colOff>
      <xdr:row>64</xdr:row>
      <xdr:rowOff>72572</xdr:rowOff>
    </xdr:to>
    <xdr:sp macro="" textlink="">
      <xdr:nvSpPr>
        <xdr:cNvPr id="613" name="楕円 612">
          <a:extLst>
            <a:ext uri="{FF2B5EF4-FFF2-40B4-BE49-F238E27FC236}">
              <a16:creationId xmlns:a16="http://schemas.microsoft.com/office/drawing/2014/main" id="{00000000-0008-0000-0F00-000065020000}"/>
            </a:ext>
          </a:extLst>
        </xdr:cNvPr>
        <xdr:cNvSpPr/>
      </xdr:nvSpPr>
      <xdr:spPr>
        <a:xfrm>
          <a:off x="21272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21772</xdr:rowOff>
    </xdr:from>
    <xdr:to>
      <xdr:col>116</xdr:col>
      <xdr:colOff>63500</xdr:colOff>
      <xdr:row>64</xdr:row>
      <xdr:rowOff>21772</xdr:rowOff>
    </xdr:to>
    <xdr:cxnSp macro="">
      <xdr:nvCxnSpPr>
        <xdr:cNvPr id="614" name="直線コネクタ 613">
          <a:extLst>
            <a:ext uri="{FF2B5EF4-FFF2-40B4-BE49-F238E27FC236}">
              <a16:creationId xmlns:a16="http://schemas.microsoft.com/office/drawing/2014/main" id="{00000000-0008-0000-0F00-000066020000}"/>
            </a:ext>
          </a:extLst>
        </xdr:cNvPr>
        <xdr:cNvCxnSpPr/>
      </xdr:nvCxnSpPr>
      <xdr:spPr>
        <a:xfrm>
          <a:off x="21323300" y="10994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142422</xdr:rowOff>
    </xdr:from>
    <xdr:to>
      <xdr:col>107</xdr:col>
      <xdr:colOff>101600</xdr:colOff>
      <xdr:row>64</xdr:row>
      <xdr:rowOff>72572</xdr:rowOff>
    </xdr:to>
    <xdr:sp macro="" textlink="">
      <xdr:nvSpPr>
        <xdr:cNvPr id="615" name="楕円 614">
          <a:extLst>
            <a:ext uri="{FF2B5EF4-FFF2-40B4-BE49-F238E27FC236}">
              <a16:creationId xmlns:a16="http://schemas.microsoft.com/office/drawing/2014/main" id="{00000000-0008-0000-0F00-000067020000}"/>
            </a:ext>
          </a:extLst>
        </xdr:cNvPr>
        <xdr:cNvSpPr/>
      </xdr:nvSpPr>
      <xdr:spPr>
        <a:xfrm>
          <a:off x="20383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21772</xdr:rowOff>
    </xdr:from>
    <xdr:to>
      <xdr:col>111</xdr:col>
      <xdr:colOff>177800</xdr:colOff>
      <xdr:row>64</xdr:row>
      <xdr:rowOff>21772</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20434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142422</xdr:rowOff>
    </xdr:from>
    <xdr:to>
      <xdr:col>102</xdr:col>
      <xdr:colOff>165100</xdr:colOff>
      <xdr:row>64</xdr:row>
      <xdr:rowOff>72572</xdr:rowOff>
    </xdr:to>
    <xdr:sp macro="" textlink="">
      <xdr:nvSpPr>
        <xdr:cNvPr id="617" name="楕円 616">
          <a:extLst>
            <a:ext uri="{FF2B5EF4-FFF2-40B4-BE49-F238E27FC236}">
              <a16:creationId xmlns:a16="http://schemas.microsoft.com/office/drawing/2014/main" id="{00000000-0008-0000-0F00-000069020000}"/>
            </a:ext>
          </a:extLst>
        </xdr:cNvPr>
        <xdr:cNvSpPr/>
      </xdr:nvSpPr>
      <xdr:spPr>
        <a:xfrm>
          <a:off x="19494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21772</xdr:rowOff>
    </xdr:from>
    <xdr:to>
      <xdr:col>107</xdr:col>
      <xdr:colOff>50800</xdr:colOff>
      <xdr:row>64</xdr:row>
      <xdr:rowOff>21772</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9545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142422</xdr:rowOff>
    </xdr:from>
    <xdr:to>
      <xdr:col>98</xdr:col>
      <xdr:colOff>38100</xdr:colOff>
      <xdr:row>64</xdr:row>
      <xdr:rowOff>72572</xdr:rowOff>
    </xdr:to>
    <xdr:sp macro="" textlink="">
      <xdr:nvSpPr>
        <xdr:cNvPr id="619" name="楕円 618">
          <a:extLst>
            <a:ext uri="{FF2B5EF4-FFF2-40B4-BE49-F238E27FC236}">
              <a16:creationId xmlns:a16="http://schemas.microsoft.com/office/drawing/2014/main" id="{00000000-0008-0000-0F00-00006B020000}"/>
            </a:ext>
          </a:extLst>
        </xdr:cNvPr>
        <xdr:cNvSpPr/>
      </xdr:nvSpPr>
      <xdr:spPr>
        <a:xfrm>
          <a:off x="18605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21772</xdr:rowOff>
    </xdr:from>
    <xdr:to>
      <xdr:col>102</xdr:col>
      <xdr:colOff>114300</xdr:colOff>
      <xdr:row>64</xdr:row>
      <xdr:rowOff>21772</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8656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94542</xdr:rowOff>
    </xdr:from>
    <xdr:ext cx="469744" cy="259045"/>
    <xdr:sp macro="" textlink="">
      <xdr:nvSpPr>
        <xdr:cNvPr id="621" name="n_1aveValue【保健センター・保健所】&#10;一人当たり面積">
          <a:extLst>
            <a:ext uri="{FF2B5EF4-FFF2-40B4-BE49-F238E27FC236}">
              <a16:creationId xmlns:a16="http://schemas.microsoft.com/office/drawing/2014/main" id="{00000000-0008-0000-0F00-00006D020000}"/>
            </a:ext>
          </a:extLst>
        </xdr:cNvPr>
        <xdr:cNvSpPr txBox="1"/>
      </xdr:nvSpPr>
      <xdr:spPr>
        <a:xfrm>
          <a:off x="21075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622" name="n_2aveValue【保健センター・保健所】&#10;一人当たり面積">
          <a:extLst>
            <a:ext uri="{FF2B5EF4-FFF2-40B4-BE49-F238E27FC236}">
              <a16:creationId xmlns:a16="http://schemas.microsoft.com/office/drawing/2014/main" id="{00000000-0008-0000-0F00-00006E020000}"/>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623" name="n_3aveValue【保健センター・保健所】&#10;一人当たり面積">
          <a:extLst>
            <a:ext uri="{FF2B5EF4-FFF2-40B4-BE49-F238E27FC236}">
              <a16:creationId xmlns:a16="http://schemas.microsoft.com/office/drawing/2014/main" id="{00000000-0008-0000-0F00-00006F020000}"/>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624" name="n_4aveValue【保健センター・保健所】&#10;一人当たり面積">
          <a:extLst>
            <a:ext uri="{FF2B5EF4-FFF2-40B4-BE49-F238E27FC236}">
              <a16:creationId xmlns:a16="http://schemas.microsoft.com/office/drawing/2014/main" id="{00000000-0008-0000-0F00-000070020000}"/>
            </a:ext>
          </a:extLst>
        </xdr:cNvPr>
        <xdr:cNvSpPr txBox="1"/>
      </xdr:nvSpPr>
      <xdr:spPr>
        <a:xfrm>
          <a:off x="18421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63699</xdr:rowOff>
    </xdr:from>
    <xdr:ext cx="469744" cy="259045"/>
    <xdr:sp macro="" textlink="">
      <xdr:nvSpPr>
        <xdr:cNvPr id="625" name="n_1mainValue【保健センター・保健所】&#10;一人当たり面積">
          <a:extLst>
            <a:ext uri="{FF2B5EF4-FFF2-40B4-BE49-F238E27FC236}">
              <a16:creationId xmlns:a16="http://schemas.microsoft.com/office/drawing/2014/main" id="{00000000-0008-0000-0F00-000071020000}"/>
            </a:ext>
          </a:extLst>
        </xdr:cNvPr>
        <xdr:cNvSpPr txBox="1"/>
      </xdr:nvSpPr>
      <xdr:spPr>
        <a:xfrm>
          <a:off x="210757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63699</xdr:rowOff>
    </xdr:from>
    <xdr:ext cx="469744" cy="259045"/>
    <xdr:sp macro="" textlink="">
      <xdr:nvSpPr>
        <xdr:cNvPr id="626" name="n_2mainValue【保健センター・保健所】&#10;一人当たり面積">
          <a:extLst>
            <a:ext uri="{FF2B5EF4-FFF2-40B4-BE49-F238E27FC236}">
              <a16:creationId xmlns:a16="http://schemas.microsoft.com/office/drawing/2014/main" id="{00000000-0008-0000-0F00-000072020000}"/>
            </a:ext>
          </a:extLst>
        </xdr:cNvPr>
        <xdr:cNvSpPr txBox="1"/>
      </xdr:nvSpPr>
      <xdr:spPr>
        <a:xfrm>
          <a:off x="20199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63699</xdr:rowOff>
    </xdr:from>
    <xdr:ext cx="469744" cy="259045"/>
    <xdr:sp macro="" textlink="">
      <xdr:nvSpPr>
        <xdr:cNvPr id="627" name="n_3mainValue【保健センター・保健所】&#10;一人当たり面積">
          <a:extLst>
            <a:ext uri="{FF2B5EF4-FFF2-40B4-BE49-F238E27FC236}">
              <a16:creationId xmlns:a16="http://schemas.microsoft.com/office/drawing/2014/main" id="{00000000-0008-0000-0F00-000073020000}"/>
            </a:ext>
          </a:extLst>
        </xdr:cNvPr>
        <xdr:cNvSpPr txBox="1"/>
      </xdr:nvSpPr>
      <xdr:spPr>
        <a:xfrm>
          <a:off x="19310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63699</xdr:rowOff>
    </xdr:from>
    <xdr:ext cx="469744" cy="259045"/>
    <xdr:sp macro="" textlink="">
      <xdr:nvSpPr>
        <xdr:cNvPr id="628" name="n_4mainValue【保健センター・保健所】&#10;一人当たり面積">
          <a:extLst>
            <a:ext uri="{FF2B5EF4-FFF2-40B4-BE49-F238E27FC236}">
              <a16:creationId xmlns:a16="http://schemas.microsoft.com/office/drawing/2014/main" id="{00000000-0008-0000-0F00-000074020000}"/>
            </a:ext>
          </a:extLst>
        </xdr:cNvPr>
        <xdr:cNvSpPr txBox="1"/>
      </xdr:nvSpPr>
      <xdr:spPr>
        <a:xfrm>
          <a:off x="18421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00000000-0008-0000-0F00-00007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00000000-0008-0000-0F00-00007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F00-00007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F00-00007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00000000-0008-0000-0F00-00007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00000000-0008-0000-0F00-00007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00000000-0008-0000-0F00-00007C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2" name="直線コネクタ 641">
          <a:extLst>
            <a:ext uri="{FF2B5EF4-FFF2-40B4-BE49-F238E27FC236}">
              <a16:creationId xmlns:a16="http://schemas.microsoft.com/office/drawing/2014/main" id="{00000000-0008-0000-0F00-000082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4" name="直線コネクタ 643">
          <a:extLst>
            <a:ext uri="{FF2B5EF4-FFF2-40B4-BE49-F238E27FC236}">
              <a16:creationId xmlns:a16="http://schemas.microsoft.com/office/drawing/2014/main" id="{00000000-0008-0000-0F00-000084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6" name="直線コネクタ 645">
          <a:extLst>
            <a:ext uri="{FF2B5EF4-FFF2-40B4-BE49-F238E27FC236}">
              <a16:creationId xmlns:a16="http://schemas.microsoft.com/office/drawing/2014/main" id="{00000000-0008-0000-0F00-000086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2" name="【消防施設】&#10;有形固定資産減価償却率グラフ枠">
          <a:extLst>
            <a:ext uri="{FF2B5EF4-FFF2-40B4-BE49-F238E27FC236}">
              <a16:creationId xmlns:a16="http://schemas.microsoft.com/office/drawing/2014/main" id="{00000000-0008-0000-0F00-00008C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70486</xdr:rowOff>
    </xdr:from>
    <xdr:to>
      <xdr:col>85</xdr:col>
      <xdr:colOff>126364</xdr:colOff>
      <xdr:row>86</xdr:row>
      <xdr:rowOff>78105</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flipV="1">
          <a:off x="16318864" y="13272136"/>
          <a:ext cx="0" cy="1550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81932</xdr:rowOff>
    </xdr:from>
    <xdr:ext cx="405111" cy="259045"/>
    <xdr:sp macro="" textlink="">
      <xdr:nvSpPr>
        <xdr:cNvPr id="654" name="【消防施設】&#10;有形固定資産減価償却率最小値テキスト">
          <a:extLst>
            <a:ext uri="{FF2B5EF4-FFF2-40B4-BE49-F238E27FC236}">
              <a16:creationId xmlns:a16="http://schemas.microsoft.com/office/drawing/2014/main" id="{00000000-0008-0000-0F00-00008E020000}"/>
            </a:ext>
          </a:extLst>
        </xdr:cNvPr>
        <xdr:cNvSpPr txBox="1"/>
      </xdr:nvSpPr>
      <xdr:spPr>
        <a:xfrm>
          <a:off x="16357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78105</xdr:rowOff>
    </xdr:from>
    <xdr:to>
      <xdr:col>86</xdr:col>
      <xdr:colOff>25400</xdr:colOff>
      <xdr:row>86</xdr:row>
      <xdr:rowOff>78105</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6230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17163</xdr:rowOff>
    </xdr:from>
    <xdr:ext cx="405111" cy="259045"/>
    <xdr:sp macro="" textlink="">
      <xdr:nvSpPr>
        <xdr:cNvPr id="656" name="【消防施設】&#10;有形固定資産減価償却率最大値テキスト">
          <a:extLst>
            <a:ext uri="{FF2B5EF4-FFF2-40B4-BE49-F238E27FC236}">
              <a16:creationId xmlns:a16="http://schemas.microsoft.com/office/drawing/2014/main" id="{00000000-0008-0000-0F00-000090020000}"/>
            </a:ext>
          </a:extLst>
        </xdr:cNvPr>
        <xdr:cNvSpPr txBox="1"/>
      </xdr:nvSpPr>
      <xdr:spPr>
        <a:xfrm>
          <a:off x="16357600" y="1304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70486</xdr:rowOff>
    </xdr:from>
    <xdr:to>
      <xdr:col>86</xdr:col>
      <xdr:colOff>25400</xdr:colOff>
      <xdr:row>77</xdr:row>
      <xdr:rowOff>70486</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6230600" y="1327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167657</xdr:rowOff>
    </xdr:from>
    <xdr:ext cx="405111" cy="259045"/>
    <xdr:sp macro="" textlink="">
      <xdr:nvSpPr>
        <xdr:cNvPr id="658" name="【消防施設】&#10;有形固定資産減価償却率平均値テキスト">
          <a:extLst>
            <a:ext uri="{FF2B5EF4-FFF2-40B4-BE49-F238E27FC236}">
              <a16:creationId xmlns:a16="http://schemas.microsoft.com/office/drawing/2014/main" id="{00000000-0008-0000-0F00-000092020000}"/>
            </a:ext>
          </a:extLst>
        </xdr:cNvPr>
        <xdr:cNvSpPr txBox="1"/>
      </xdr:nvSpPr>
      <xdr:spPr>
        <a:xfrm>
          <a:off x="16357600" y="1405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659" name="フローチャート: 判断 658">
          <a:extLst>
            <a:ext uri="{FF2B5EF4-FFF2-40B4-BE49-F238E27FC236}">
              <a16:creationId xmlns:a16="http://schemas.microsoft.com/office/drawing/2014/main" id="{00000000-0008-0000-0F00-000093020000}"/>
            </a:ext>
          </a:extLst>
        </xdr:cNvPr>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149225</xdr:rowOff>
    </xdr:from>
    <xdr:to>
      <xdr:col>81</xdr:col>
      <xdr:colOff>101600</xdr:colOff>
      <xdr:row>82</xdr:row>
      <xdr:rowOff>79375</xdr:rowOff>
    </xdr:to>
    <xdr:sp macro="" textlink="">
      <xdr:nvSpPr>
        <xdr:cNvPr id="660" name="フローチャート: 判断 659">
          <a:extLst>
            <a:ext uri="{FF2B5EF4-FFF2-40B4-BE49-F238E27FC236}">
              <a16:creationId xmlns:a16="http://schemas.microsoft.com/office/drawing/2014/main" id="{00000000-0008-0000-0F00-000094020000}"/>
            </a:ext>
          </a:extLst>
        </xdr:cNvPr>
        <xdr:cNvSpPr/>
      </xdr:nvSpPr>
      <xdr:spPr>
        <a:xfrm>
          <a:off x="15430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661" name="フローチャート: 判断 660">
          <a:extLst>
            <a:ext uri="{FF2B5EF4-FFF2-40B4-BE49-F238E27FC236}">
              <a16:creationId xmlns:a16="http://schemas.microsoft.com/office/drawing/2014/main" id="{00000000-0008-0000-0F00-000095020000}"/>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160655</xdr:rowOff>
    </xdr:from>
    <xdr:to>
      <xdr:col>72</xdr:col>
      <xdr:colOff>38100</xdr:colOff>
      <xdr:row>82</xdr:row>
      <xdr:rowOff>90805</xdr:rowOff>
    </xdr:to>
    <xdr:sp macro="" textlink="">
      <xdr:nvSpPr>
        <xdr:cNvPr id="662" name="フローチャート: 判断 661">
          <a:extLst>
            <a:ext uri="{FF2B5EF4-FFF2-40B4-BE49-F238E27FC236}">
              <a16:creationId xmlns:a16="http://schemas.microsoft.com/office/drawing/2014/main" id="{00000000-0008-0000-0F00-000096020000}"/>
            </a:ext>
          </a:extLst>
        </xdr:cNvPr>
        <xdr:cNvSpPr/>
      </xdr:nvSpPr>
      <xdr:spPr>
        <a:xfrm>
          <a:off x="13652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151130</xdr:rowOff>
    </xdr:from>
    <xdr:to>
      <xdr:col>67</xdr:col>
      <xdr:colOff>101600</xdr:colOff>
      <xdr:row>82</xdr:row>
      <xdr:rowOff>81280</xdr:rowOff>
    </xdr:to>
    <xdr:sp macro="" textlink="">
      <xdr:nvSpPr>
        <xdr:cNvPr id="663" name="フローチャート: 判断 662">
          <a:extLst>
            <a:ext uri="{FF2B5EF4-FFF2-40B4-BE49-F238E27FC236}">
              <a16:creationId xmlns:a16="http://schemas.microsoft.com/office/drawing/2014/main" id="{00000000-0008-0000-0F00-000097020000}"/>
            </a:ext>
          </a:extLst>
        </xdr:cNvPr>
        <xdr:cNvSpPr/>
      </xdr:nvSpPr>
      <xdr:spPr>
        <a:xfrm>
          <a:off x="12763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F00-000098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F00-000099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F00-00009A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F00-00009B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00000000-0008-0000-0F00-00009C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669" name="楕円 668">
          <a:extLst>
            <a:ext uri="{FF2B5EF4-FFF2-40B4-BE49-F238E27FC236}">
              <a16:creationId xmlns:a16="http://schemas.microsoft.com/office/drawing/2014/main" id="{00000000-0008-0000-0F00-00009D020000}"/>
            </a:ext>
          </a:extLst>
        </xdr:cNvPr>
        <xdr:cNvSpPr/>
      </xdr:nvSpPr>
      <xdr:spPr>
        <a:xfrm>
          <a:off x="162687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162577</xdr:rowOff>
    </xdr:from>
    <xdr:ext cx="405111" cy="259045"/>
    <xdr:sp macro="" textlink="">
      <xdr:nvSpPr>
        <xdr:cNvPr id="670" name="【消防施設】&#10;有形固定資産減価償却率該当値テキスト">
          <a:extLst>
            <a:ext uri="{FF2B5EF4-FFF2-40B4-BE49-F238E27FC236}">
              <a16:creationId xmlns:a16="http://schemas.microsoft.com/office/drawing/2014/main" id="{00000000-0008-0000-0F00-00009E020000}"/>
            </a:ext>
          </a:extLst>
        </xdr:cNvPr>
        <xdr:cNvSpPr txBox="1"/>
      </xdr:nvSpPr>
      <xdr:spPr>
        <a:xfrm>
          <a:off x="16357600"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99695</xdr:rowOff>
    </xdr:from>
    <xdr:to>
      <xdr:col>81</xdr:col>
      <xdr:colOff>101600</xdr:colOff>
      <xdr:row>82</xdr:row>
      <xdr:rowOff>29845</xdr:rowOff>
    </xdr:to>
    <xdr:sp macro="" textlink="">
      <xdr:nvSpPr>
        <xdr:cNvPr id="671" name="楕円 670">
          <a:extLst>
            <a:ext uri="{FF2B5EF4-FFF2-40B4-BE49-F238E27FC236}">
              <a16:creationId xmlns:a16="http://schemas.microsoft.com/office/drawing/2014/main" id="{00000000-0008-0000-0F00-00009F020000}"/>
            </a:ext>
          </a:extLst>
        </xdr:cNvPr>
        <xdr:cNvSpPr/>
      </xdr:nvSpPr>
      <xdr:spPr>
        <a:xfrm>
          <a:off x="15430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150495</xdr:rowOff>
    </xdr:from>
    <xdr:to>
      <xdr:col>85</xdr:col>
      <xdr:colOff>127000</xdr:colOff>
      <xdr:row>82</xdr:row>
      <xdr:rowOff>19050</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5481300" y="1403794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74930</xdr:rowOff>
    </xdr:from>
    <xdr:to>
      <xdr:col>76</xdr:col>
      <xdr:colOff>165100</xdr:colOff>
      <xdr:row>82</xdr:row>
      <xdr:rowOff>5080</xdr:rowOff>
    </xdr:to>
    <xdr:sp macro="" textlink="">
      <xdr:nvSpPr>
        <xdr:cNvPr id="673" name="楕円 672">
          <a:extLst>
            <a:ext uri="{FF2B5EF4-FFF2-40B4-BE49-F238E27FC236}">
              <a16:creationId xmlns:a16="http://schemas.microsoft.com/office/drawing/2014/main" id="{00000000-0008-0000-0F00-0000A1020000}"/>
            </a:ext>
          </a:extLst>
        </xdr:cNvPr>
        <xdr:cNvSpPr/>
      </xdr:nvSpPr>
      <xdr:spPr>
        <a:xfrm>
          <a:off x="14541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125730</xdr:rowOff>
    </xdr:from>
    <xdr:to>
      <xdr:col>81</xdr:col>
      <xdr:colOff>50800</xdr:colOff>
      <xdr:row>81</xdr:row>
      <xdr:rowOff>150495</xdr:rowOff>
    </xdr:to>
    <xdr:cxnSp macro="">
      <xdr:nvCxnSpPr>
        <xdr:cNvPr id="674" name="直線コネクタ 673">
          <a:extLst>
            <a:ext uri="{FF2B5EF4-FFF2-40B4-BE49-F238E27FC236}">
              <a16:creationId xmlns:a16="http://schemas.microsoft.com/office/drawing/2014/main" id="{00000000-0008-0000-0F00-0000A2020000}"/>
            </a:ext>
          </a:extLst>
        </xdr:cNvPr>
        <xdr:cNvCxnSpPr/>
      </xdr:nvCxnSpPr>
      <xdr:spPr>
        <a:xfrm>
          <a:off x="14592300" y="140131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36830</xdr:rowOff>
    </xdr:from>
    <xdr:to>
      <xdr:col>72</xdr:col>
      <xdr:colOff>38100</xdr:colOff>
      <xdr:row>81</xdr:row>
      <xdr:rowOff>138430</xdr:rowOff>
    </xdr:to>
    <xdr:sp macro="" textlink="">
      <xdr:nvSpPr>
        <xdr:cNvPr id="675" name="楕円 674">
          <a:extLst>
            <a:ext uri="{FF2B5EF4-FFF2-40B4-BE49-F238E27FC236}">
              <a16:creationId xmlns:a16="http://schemas.microsoft.com/office/drawing/2014/main" id="{00000000-0008-0000-0F00-0000A3020000}"/>
            </a:ext>
          </a:extLst>
        </xdr:cNvPr>
        <xdr:cNvSpPr/>
      </xdr:nvSpPr>
      <xdr:spPr>
        <a:xfrm>
          <a:off x="136525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87630</xdr:rowOff>
    </xdr:from>
    <xdr:to>
      <xdr:col>76</xdr:col>
      <xdr:colOff>114300</xdr:colOff>
      <xdr:row>81</xdr:row>
      <xdr:rowOff>125730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3703300" y="13975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166370</xdr:rowOff>
    </xdr:from>
    <xdr:to>
      <xdr:col>67</xdr:col>
      <xdr:colOff>101600</xdr:colOff>
      <xdr:row>81</xdr:row>
      <xdr:rowOff>96520</xdr:rowOff>
    </xdr:to>
    <xdr:sp macro="" textlink="">
      <xdr:nvSpPr>
        <xdr:cNvPr id="677" name="楕円 676">
          <a:extLst>
            <a:ext uri="{FF2B5EF4-FFF2-40B4-BE49-F238E27FC236}">
              <a16:creationId xmlns:a16="http://schemas.microsoft.com/office/drawing/2014/main" id="{00000000-0008-0000-0F00-0000A5020000}"/>
            </a:ext>
          </a:extLst>
        </xdr:cNvPr>
        <xdr:cNvSpPr/>
      </xdr:nvSpPr>
      <xdr:spPr>
        <a:xfrm>
          <a:off x="12763500" y="1388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45720</xdr:rowOff>
    </xdr:from>
    <xdr:to>
      <xdr:col>71</xdr:col>
      <xdr:colOff>177800</xdr:colOff>
      <xdr:row>81</xdr:row>
      <xdr:rowOff>87630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2814300" y="139331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70502</xdr:rowOff>
    </xdr:from>
    <xdr:ext cx="405111" cy="259045"/>
    <xdr:sp macro="" textlink="">
      <xdr:nvSpPr>
        <xdr:cNvPr id="679" name="n_1aveValue【消防施設】&#10;有形固定資産減価償却率">
          <a:extLst>
            <a:ext uri="{FF2B5EF4-FFF2-40B4-BE49-F238E27FC236}">
              <a16:creationId xmlns:a16="http://schemas.microsoft.com/office/drawing/2014/main" id="{00000000-0008-0000-0F00-0000A7020000}"/>
            </a:ext>
          </a:extLst>
        </xdr:cNvPr>
        <xdr:cNvSpPr txBox="1"/>
      </xdr:nvSpPr>
      <xdr:spPr>
        <a:xfrm>
          <a:off x="152660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680" name="n_2aveValue【消防施設】&#10;有形固定資産減価償却率">
          <a:extLst>
            <a:ext uri="{FF2B5EF4-FFF2-40B4-BE49-F238E27FC236}">
              <a16:creationId xmlns:a16="http://schemas.microsoft.com/office/drawing/2014/main" id="{00000000-0008-0000-0F00-0000A8020000}"/>
            </a:ext>
          </a:extLst>
        </xdr:cNvPr>
        <xdr:cNvSpPr txBox="1"/>
      </xdr:nvSpPr>
      <xdr:spPr>
        <a:xfrm>
          <a:off x="14389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81932</xdr:rowOff>
    </xdr:from>
    <xdr:ext cx="405111" cy="259045"/>
    <xdr:sp macro="" textlink="">
      <xdr:nvSpPr>
        <xdr:cNvPr id="681" name="n_3aveValue【消防施設】&#10;有形固定資産減価償却率">
          <a:extLst>
            <a:ext uri="{FF2B5EF4-FFF2-40B4-BE49-F238E27FC236}">
              <a16:creationId xmlns:a16="http://schemas.microsoft.com/office/drawing/2014/main" id="{00000000-0008-0000-0F00-0000A9020000}"/>
            </a:ext>
          </a:extLst>
        </xdr:cNvPr>
        <xdr:cNvSpPr txBox="1"/>
      </xdr:nvSpPr>
      <xdr:spPr>
        <a:xfrm>
          <a:off x="135007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72407</xdr:rowOff>
    </xdr:from>
    <xdr:ext cx="405111" cy="259045"/>
    <xdr:sp macro="" textlink="">
      <xdr:nvSpPr>
        <xdr:cNvPr id="682" name="n_4aveValue【消防施設】&#10;有形固定資産減価償却率">
          <a:extLst>
            <a:ext uri="{FF2B5EF4-FFF2-40B4-BE49-F238E27FC236}">
              <a16:creationId xmlns:a16="http://schemas.microsoft.com/office/drawing/2014/main" id="{00000000-0008-0000-0F00-0000AA020000}"/>
            </a:ext>
          </a:extLst>
        </xdr:cNvPr>
        <xdr:cNvSpPr txBox="1"/>
      </xdr:nvSpPr>
      <xdr:spPr>
        <a:xfrm>
          <a:off x="12611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46372</xdr:rowOff>
    </xdr:from>
    <xdr:ext cx="405111" cy="259045"/>
    <xdr:sp macro="" textlink="">
      <xdr:nvSpPr>
        <xdr:cNvPr id="683" name="n_1mainValue【消防施設】&#10;有形固定資産減価償却率">
          <a:extLst>
            <a:ext uri="{FF2B5EF4-FFF2-40B4-BE49-F238E27FC236}">
              <a16:creationId xmlns:a16="http://schemas.microsoft.com/office/drawing/2014/main" id="{00000000-0008-0000-0F00-0000AB020000}"/>
            </a:ext>
          </a:extLst>
        </xdr:cNvPr>
        <xdr:cNvSpPr txBox="1"/>
      </xdr:nvSpPr>
      <xdr:spPr>
        <a:xfrm>
          <a:off x="152660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21607</xdr:rowOff>
    </xdr:from>
    <xdr:ext cx="405111" cy="259045"/>
    <xdr:sp macro="" textlink="">
      <xdr:nvSpPr>
        <xdr:cNvPr id="684" name="n_2mainValue【消防施設】&#10;有形固定資産減価償却率">
          <a:extLst>
            <a:ext uri="{FF2B5EF4-FFF2-40B4-BE49-F238E27FC236}">
              <a16:creationId xmlns:a16="http://schemas.microsoft.com/office/drawing/2014/main" id="{00000000-0008-0000-0F00-0000AC020000}"/>
            </a:ext>
          </a:extLst>
        </xdr:cNvPr>
        <xdr:cNvSpPr txBox="1"/>
      </xdr:nvSpPr>
      <xdr:spPr>
        <a:xfrm>
          <a:off x="14389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154957</xdr:rowOff>
    </xdr:from>
    <xdr:ext cx="405111" cy="259045"/>
    <xdr:sp macro="" textlink="">
      <xdr:nvSpPr>
        <xdr:cNvPr id="685" name="n_3mainValue【消防施設】&#10;有形固定資産減価償却率">
          <a:extLst>
            <a:ext uri="{FF2B5EF4-FFF2-40B4-BE49-F238E27FC236}">
              <a16:creationId xmlns:a16="http://schemas.microsoft.com/office/drawing/2014/main" id="{00000000-0008-0000-0F00-0000AD020000}"/>
            </a:ext>
          </a:extLst>
        </xdr:cNvPr>
        <xdr:cNvSpPr txBox="1"/>
      </xdr:nvSpPr>
      <xdr:spPr>
        <a:xfrm>
          <a:off x="13500744" y="1369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113047</xdr:rowOff>
    </xdr:from>
    <xdr:ext cx="405111" cy="259045"/>
    <xdr:sp macro="" textlink="">
      <xdr:nvSpPr>
        <xdr:cNvPr id="686" name="n_4mainValue【消防施設】&#10;有形固定資産減価償却率">
          <a:extLst>
            <a:ext uri="{FF2B5EF4-FFF2-40B4-BE49-F238E27FC236}">
              <a16:creationId xmlns:a16="http://schemas.microsoft.com/office/drawing/2014/main" id="{00000000-0008-0000-0F00-0000AE020000}"/>
            </a:ext>
          </a:extLst>
        </xdr:cNvPr>
        <xdr:cNvSpPr txBox="1"/>
      </xdr:nvSpPr>
      <xdr:spPr>
        <a:xfrm>
          <a:off x="126117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7" name="正方形/長方形 686">
          <a:extLst>
            <a:ext uri="{FF2B5EF4-FFF2-40B4-BE49-F238E27FC236}">
              <a16:creationId xmlns:a16="http://schemas.microsoft.com/office/drawing/2014/main" id="{00000000-0008-0000-0F00-0000AF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8" name="正方形/長方形 687">
          <a:extLst>
            <a:ext uri="{FF2B5EF4-FFF2-40B4-BE49-F238E27FC236}">
              <a16:creationId xmlns:a16="http://schemas.microsoft.com/office/drawing/2014/main" id="{00000000-0008-0000-0F00-0000B0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9" name="正方形/長方形 688">
          <a:extLst>
            <a:ext uri="{FF2B5EF4-FFF2-40B4-BE49-F238E27FC236}">
              <a16:creationId xmlns:a16="http://schemas.microsoft.com/office/drawing/2014/main" id="{00000000-0008-0000-0F00-0000B1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0" name="正方形/長方形 689">
          <a:extLst>
            <a:ext uri="{FF2B5EF4-FFF2-40B4-BE49-F238E27FC236}">
              <a16:creationId xmlns:a16="http://schemas.microsoft.com/office/drawing/2014/main" id="{00000000-0008-0000-0F00-0000B2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1" name="正方形/長方形 690">
          <a:extLst>
            <a:ext uri="{FF2B5EF4-FFF2-40B4-BE49-F238E27FC236}">
              <a16:creationId xmlns:a16="http://schemas.microsoft.com/office/drawing/2014/main" id="{00000000-0008-0000-0F00-0000B3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2" name="正方形/長方形 691">
          <a:extLst>
            <a:ext uri="{FF2B5EF4-FFF2-40B4-BE49-F238E27FC236}">
              <a16:creationId xmlns:a16="http://schemas.microsoft.com/office/drawing/2014/main" id="{00000000-0008-0000-0F00-0000B4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3" name="正方形/長方形 692">
          <a:extLst>
            <a:ext uri="{FF2B5EF4-FFF2-40B4-BE49-F238E27FC236}">
              <a16:creationId xmlns:a16="http://schemas.microsoft.com/office/drawing/2014/main" id="{00000000-0008-0000-0F00-0000B5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4" name="正方形/長方形 693">
          <a:extLst>
            <a:ext uri="{FF2B5EF4-FFF2-40B4-BE49-F238E27FC236}">
              <a16:creationId xmlns:a16="http://schemas.microsoft.com/office/drawing/2014/main" id="{00000000-0008-0000-0F00-0000B6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97" name="直線コネクタ 696">
          <a:extLst>
            <a:ext uri="{FF2B5EF4-FFF2-40B4-BE49-F238E27FC236}">
              <a16:creationId xmlns:a16="http://schemas.microsoft.com/office/drawing/2014/main" id="{00000000-0008-0000-0F00-0000B902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a:extLst>
            <a:ext uri="{FF2B5EF4-FFF2-40B4-BE49-F238E27FC236}">
              <a16:creationId xmlns:a16="http://schemas.microsoft.com/office/drawing/2014/main" id="{00000000-0008-0000-0F00-0000B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a:extLst>
            <a:ext uri="{FF2B5EF4-FFF2-40B4-BE49-F238E27FC236}">
              <a16:creationId xmlns:a16="http://schemas.microsoft.com/office/drawing/2014/main" id="{00000000-0008-0000-0F00-0000B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消防施設】&#10;一人当たり面積グラフ枠">
          <a:extLst>
            <a:ext uri="{FF2B5EF4-FFF2-40B4-BE49-F238E27FC236}">
              <a16:creationId xmlns:a16="http://schemas.microsoft.com/office/drawing/2014/main" id="{00000000-0008-0000-0F00-0000C1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32386</xdr:rowOff>
    </xdr:from>
    <xdr:to>
      <xdr:col>116</xdr:col>
      <xdr:colOff>62864</xdr:colOff>
      <xdr:row>85</xdr:row>
      <xdr:rowOff>55245</xdr:rowOff>
    </xdr:to>
    <xdr:cxnSp macro="">
      <xdr:nvCxnSpPr>
        <xdr:cNvPr id="706" name="直線コネクタ 705">
          <a:extLst>
            <a:ext uri="{FF2B5EF4-FFF2-40B4-BE49-F238E27FC236}">
              <a16:creationId xmlns:a16="http://schemas.microsoft.com/office/drawing/2014/main" id="{00000000-0008-0000-0F00-0000C2020000}"/>
            </a:ext>
          </a:extLst>
        </xdr:cNvPr>
        <xdr:cNvCxnSpPr/>
      </xdr:nvCxnSpPr>
      <xdr:spPr>
        <a:xfrm flipV="1">
          <a:off x="22160864" y="13405486"/>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707" name="【消防施設】&#10;一人当たり面積最小値テキスト">
          <a:extLst>
            <a:ext uri="{FF2B5EF4-FFF2-40B4-BE49-F238E27FC236}">
              <a16:creationId xmlns:a16="http://schemas.microsoft.com/office/drawing/2014/main" id="{00000000-0008-0000-0F00-0000C3020000}"/>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150513</xdr:rowOff>
    </xdr:from>
    <xdr:ext cx="469744" cy="259045"/>
    <xdr:sp macro="" textlink="">
      <xdr:nvSpPr>
        <xdr:cNvPr id="709" name="【消防施設】&#10;一人当たり面積最大値テキスト">
          <a:extLst>
            <a:ext uri="{FF2B5EF4-FFF2-40B4-BE49-F238E27FC236}">
              <a16:creationId xmlns:a16="http://schemas.microsoft.com/office/drawing/2014/main" id="{00000000-0008-0000-0F00-0000C5020000}"/>
            </a:ext>
          </a:extLst>
        </xdr:cNvPr>
        <xdr:cNvSpPr txBox="1"/>
      </xdr:nvSpPr>
      <xdr:spPr>
        <a:xfrm>
          <a:off x="22199600" y="131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32386</xdr:rowOff>
    </xdr:from>
    <xdr:to>
      <xdr:col>116</xdr:col>
      <xdr:colOff>152400</xdr:colOff>
      <xdr:row>78</xdr:row>
      <xdr:rowOff>32386</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22072600" y="1340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34307</xdr:rowOff>
    </xdr:from>
    <xdr:ext cx="469744" cy="259045"/>
    <xdr:sp macro="" textlink="">
      <xdr:nvSpPr>
        <xdr:cNvPr id="711" name="【消防施設】&#10;一人当たり面積平均値テキスト">
          <a:extLst>
            <a:ext uri="{FF2B5EF4-FFF2-40B4-BE49-F238E27FC236}">
              <a16:creationId xmlns:a16="http://schemas.microsoft.com/office/drawing/2014/main" id="{00000000-0008-0000-0F00-0000C7020000}"/>
            </a:ext>
          </a:extLst>
        </xdr:cNvPr>
        <xdr:cNvSpPr txBox="1"/>
      </xdr:nvSpPr>
      <xdr:spPr>
        <a:xfrm>
          <a:off x="22199600" y="14093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712" name="フローチャート: 判断 711">
          <a:extLst>
            <a:ext uri="{FF2B5EF4-FFF2-40B4-BE49-F238E27FC236}">
              <a16:creationId xmlns:a16="http://schemas.microsoft.com/office/drawing/2014/main" id="{00000000-0008-0000-0F00-0000C8020000}"/>
            </a:ext>
          </a:extLst>
        </xdr:cNvPr>
        <xdr:cNvSpPr/>
      </xdr:nvSpPr>
      <xdr:spPr>
        <a:xfrm>
          <a:off x="22110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38736</xdr:rowOff>
    </xdr:from>
    <xdr:to>
      <xdr:col>112</xdr:col>
      <xdr:colOff>38100</xdr:colOff>
      <xdr:row>82</xdr:row>
      <xdr:rowOff>140336</xdr:rowOff>
    </xdr:to>
    <xdr:sp macro="" textlink="">
      <xdr:nvSpPr>
        <xdr:cNvPr id="713" name="フローチャート: 判断 712">
          <a:extLst>
            <a:ext uri="{FF2B5EF4-FFF2-40B4-BE49-F238E27FC236}">
              <a16:creationId xmlns:a16="http://schemas.microsoft.com/office/drawing/2014/main" id="{00000000-0008-0000-0F00-0000C9020000}"/>
            </a:ext>
          </a:extLst>
        </xdr:cNvPr>
        <xdr:cNvSpPr/>
      </xdr:nvSpPr>
      <xdr:spPr>
        <a:xfrm>
          <a:off x="21272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90170</xdr:rowOff>
    </xdr:from>
    <xdr:to>
      <xdr:col>107</xdr:col>
      <xdr:colOff>101600</xdr:colOff>
      <xdr:row>83</xdr:row>
      <xdr:rowOff>20320</xdr:rowOff>
    </xdr:to>
    <xdr:sp macro="" textlink="">
      <xdr:nvSpPr>
        <xdr:cNvPr id="714" name="フローチャート: 判断 713">
          <a:extLst>
            <a:ext uri="{FF2B5EF4-FFF2-40B4-BE49-F238E27FC236}">
              <a16:creationId xmlns:a16="http://schemas.microsoft.com/office/drawing/2014/main" id="{00000000-0008-0000-0F00-0000CA020000}"/>
            </a:ext>
          </a:extLst>
        </xdr:cNvPr>
        <xdr:cNvSpPr/>
      </xdr:nvSpPr>
      <xdr:spPr>
        <a:xfrm>
          <a:off x="2038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715" name="フローチャート: 判断 714">
          <a:extLst>
            <a:ext uri="{FF2B5EF4-FFF2-40B4-BE49-F238E27FC236}">
              <a16:creationId xmlns:a16="http://schemas.microsoft.com/office/drawing/2014/main" id="{00000000-0008-0000-0F00-0000CB020000}"/>
            </a:ext>
          </a:extLst>
        </xdr:cNvPr>
        <xdr:cNvSpPr/>
      </xdr:nvSpPr>
      <xdr:spPr>
        <a:xfrm>
          <a:off x="19494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21589</xdr:rowOff>
    </xdr:from>
    <xdr:to>
      <xdr:col>98</xdr:col>
      <xdr:colOff>38100</xdr:colOff>
      <xdr:row>82</xdr:row>
      <xdr:rowOff>123189</xdr:rowOff>
    </xdr:to>
    <xdr:sp macro="" textlink="">
      <xdr:nvSpPr>
        <xdr:cNvPr id="716" name="フローチャート: 判断 715">
          <a:extLst>
            <a:ext uri="{FF2B5EF4-FFF2-40B4-BE49-F238E27FC236}">
              <a16:creationId xmlns:a16="http://schemas.microsoft.com/office/drawing/2014/main" id="{00000000-0008-0000-0F00-0000CC020000}"/>
            </a:ext>
          </a:extLst>
        </xdr:cNvPr>
        <xdr:cNvSpPr/>
      </xdr:nvSpPr>
      <xdr:spPr>
        <a:xfrm>
          <a:off x="18605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F00-0000CD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F00-0000CF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F00-0000D0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F00-0000D1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113030</xdr:rowOff>
    </xdr:from>
    <xdr:to>
      <xdr:col>116</xdr:col>
      <xdr:colOff>114300</xdr:colOff>
      <xdr:row>82</xdr:row>
      <xdr:rowOff>43180</xdr:rowOff>
    </xdr:to>
    <xdr:sp macro="" textlink="">
      <xdr:nvSpPr>
        <xdr:cNvPr id="722" name="楕円 721">
          <a:extLst>
            <a:ext uri="{FF2B5EF4-FFF2-40B4-BE49-F238E27FC236}">
              <a16:creationId xmlns:a16="http://schemas.microsoft.com/office/drawing/2014/main" id="{00000000-0008-0000-0F00-0000D2020000}"/>
            </a:ext>
          </a:extLst>
        </xdr:cNvPr>
        <xdr:cNvSpPr/>
      </xdr:nvSpPr>
      <xdr:spPr>
        <a:xfrm>
          <a:off x="221107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135907</xdr:rowOff>
    </xdr:from>
    <xdr:ext cx="469744" cy="259045"/>
    <xdr:sp macro="" textlink="">
      <xdr:nvSpPr>
        <xdr:cNvPr id="723" name="【消防施設】&#10;一人当たり面積該当値テキスト">
          <a:extLst>
            <a:ext uri="{FF2B5EF4-FFF2-40B4-BE49-F238E27FC236}">
              <a16:creationId xmlns:a16="http://schemas.microsoft.com/office/drawing/2014/main" id="{00000000-0008-0000-0F00-0000D3020000}"/>
            </a:ext>
          </a:extLst>
        </xdr:cNvPr>
        <xdr:cNvSpPr txBox="1"/>
      </xdr:nvSpPr>
      <xdr:spPr>
        <a:xfrm>
          <a:off x="22199600"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113030</xdr:rowOff>
    </xdr:from>
    <xdr:to>
      <xdr:col>112</xdr:col>
      <xdr:colOff>38100</xdr:colOff>
      <xdr:row>82</xdr:row>
      <xdr:rowOff>43180</xdr:rowOff>
    </xdr:to>
    <xdr:sp macro="" textlink="">
      <xdr:nvSpPr>
        <xdr:cNvPr id="724" name="楕円 723">
          <a:extLst>
            <a:ext uri="{FF2B5EF4-FFF2-40B4-BE49-F238E27FC236}">
              <a16:creationId xmlns:a16="http://schemas.microsoft.com/office/drawing/2014/main" id="{00000000-0008-0000-0F00-0000D4020000}"/>
            </a:ext>
          </a:extLst>
        </xdr:cNvPr>
        <xdr:cNvSpPr/>
      </xdr:nvSpPr>
      <xdr:spPr>
        <a:xfrm>
          <a:off x="21272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163830</xdr:rowOff>
    </xdr:from>
    <xdr:to>
      <xdr:col>116</xdr:col>
      <xdr:colOff>63500</xdr:colOff>
      <xdr:row>81</xdr:row>
      <xdr:rowOff>163830</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21323300" y="140512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107314</xdr:rowOff>
    </xdr:from>
    <xdr:to>
      <xdr:col>107</xdr:col>
      <xdr:colOff>101600</xdr:colOff>
      <xdr:row>82</xdr:row>
      <xdr:rowOff>37464</xdr:rowOff>
    </xdr:to>
    <xdr:sp macro="" textlink="">
      <xdr:nvSpPr>
        <xdr:cNvPr id="726" name="楕円 725">
          <a:extLst>
            <a:ext uri="{FF2B5EF4-FFF2-40B4-BE49-F238E27FC236}">
              <a16:creationId xmlns:a16="http://schemas.microsoft.com/office/drawing/2014/main" id="{00000000-0008-0000-0F00-0000D6020000}"/>
            </a:ext>
          </a:extLst>
        </xdr:cNvPr>
        <xdr:cNvSpPr/>
      </xdr:nvSpPr>
      <xdr:spPr>
        <a:xfrm>
          <a:off x="20383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158114</xdr:rowOff>
    </xdr:from>
    <xdr:to>
      <xdr:col>111</xdr:col>
      <xdr:colOff>177800</xdr:colOff>
      <xdr:row>81</xdr:row>
      <xdr:rowOff>163830</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20434300" y="140455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107314</xdr:rowOff>
    </xdr:from>
    <xdr:to>
      <xdr:col>102</xdr:col>
      <xdr:colOff>165100</xdr:colOff>
      <xdr:row>82</xdr:row>
      <xdr:rowOff>37464</xdr:rowOff>
    </xdr:to>
    <xdr:sp macro="" textlink="">
      <xdr:nvSpPr>
        <xdr:cNvPr id="728" name="楕円 727">
          <a:extLst>
            <a:ext uri="{FF2B5EF4-FFF2-40B4-BE49-F238E27FC236}">
              <a16:creationId xmlns:a16="http://schemas.microsoft.com/office/drawing/2014/main" id="{00000000-0008-0000-0F00-0000D8020000}"/>
            </a:ext>
          </a:extLst>
        </xdr:cNvPr>
        <xdr:cNvSpPr/>
      </xdr:nvSpPr>
      <xdr:spPr>
        <a:xfrm>
          <a:off x="19494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158114</xdr:rowOff>
    </xdr:from>
    <xdr:to>
      <xdr:col>107</xdr:col>
      <xdr:colOff>50800</xdr:colOff>
      <xdr:row>81</xdr:row>
      <xdr:rowOff>158114</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9545300" y="140455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107314</xdr:rowOff>
    </xdr:from>
    <xdr:to>
      <xdr:col>98</xdr:col>
      <xdr:colOff>38100</xdr:colOff>
      <xdr:row>82</xdr:row>
      <xdr:rowOff>37464</xdr:rowOff>
    </xdr:to>
    <xdr:sp macro="" textlink="">
      <xdr:nvSpPr>
        <xdr:cNvPr id="730" name="楕円 729">
          <a:extLst>
            <a:ext uri="{FF2B5EF4-FFF2-40B4-BE49-F238E27FC236}">
              <a16:creationId xmlns:a16="http://schemas.microsoft.com/office/drawing/2014/main" id="{00000000-0008-0000-0F00-0000DA020000}"/>
            </a:ext>
          </a:extLst>
        </xdr:cNvPr>
        <xdr:cNvSpPr/>
      </xdr:nvSpPr>
      <xdr:spPr>
        <a:xfrm>
          <a:off x="18605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158114</xdr:rowOff>
    </xdr:from>
    <xdr:to>
      <xdr:col>102</xdr:col>
      <xdr:colOff>114300</xdr:colOff>
      <xdr:row>81</xdr:row>
      <xdr:rowOff>158114</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18656300" y="140455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131463</xdr:rowOff>
    </xdr:from>
    <xdr:ext cx="469744" cy="259045"/>
    <xdr:sp macro="" textlink="">
      <xdr:nvSpPr>
        <xdr:cNvPr id="732" name="n_1aveValue【消防施設】&#10;一人当たり面積">
          <a:extLst>
            <a:ext uri="{FF2B5EF4-FFF2-40B4-BE49-F238E27FC236}">
              <a16:creationId xmlns:a16="http://schemas.microsoft.com/office/drawing/2014/main" id="{00000000-0008-0000-0F00-0000DC020000}"/>
            </a:ext>
          </a:extLst>
        </xdr:cNvPr>
        <xdr:cNvSpPr txBox="1"/>
      </xdr:nvSpPr>
      <xdr:spPr>
        <a:xfrm>
          <a:off x="21075727" y="1419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11447</xdr:rowOff>
    </xdr:from>
    <xdr:ext cx="469744" cy="259045"/>
    <xdr:sp macro="" textlink="">
      <xdr:nvSpPr>
        <xdr:cNvPr id="733" name="n_2aveValue【消防施設】&#10;一人当たり面積">
          <a:extLst>
            <a:ext uri="{FF2B5EF4-FFF2-40B4-BE49-F238E27FC236}">
              <a16:creationId xmlns:a16="http://schemas.microsoft.com/office/drawing/2014/main" id="{00000000-0008-0000-0F00-0000DD020000}"/>
            </a:ext>
          </a:extLst>
        </xdr:cNvPr>
        <xdr:cNvSpPr txBox="1"/>
      </xdr:nvSpPr>
      <xdr:spPr>
        <a:xfrm>
          <a:off x="20199427" y="142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137177</xdr:rowOff>
    </xdr:from>
    <xdr:ext cx="469744" cy="259045"/>
    <xdr:sp macro="" textlink="">
      <xdr:nvSpPr>
        <xdr:cNvPr id="734" name="n_3aveValue【消防施設】&#10;一人当たり面積">
          <a:extLst>
            <a:ext uri="{FF2B5EF4-FFF2-40B4-BE49-F238E27FC236}">
              <a16:creationId xmlns:a16="http://schemas.microsoft.com/office/drawing/2014/main" id="{00000000-0008-0000-0F00-0000DE020000}"/>
            </a:ext>
          </a:extLst>
        </xdr:cNvPr>
        <xdr:cNvSpPr txBox="1"/>
      </xdr:nvSpPr>
      <xdr:spPr>
        <a:xfrm>
          <a:off x="193104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114316</xdr:rowOff>
    </xdr:from>
    <xdr:ext cx="469744" cy="259045"/>
    <xdr:sp macro="" textlink="">
      <xdr:nvSpPr>
        <xdr:cNvPr id="735" name="n_4aveValue【消防施設】&#10;一人当たり面積">
          <a:extLst>
            <a:ext uri="{FF2B5EF4-FFF2-40B4-BE49-F238E27FC236}">
              <a16:creationId xmlns:a16="http://schemas.microsoft.com/office/drawing/2014/main" id="{00000000-0008-0000-0F00-0000DF020000}"/>
            </a:ext>
          </a:extLst>
        </xdr:cNvPr>
        <xdr:cNvSpPr txBox="1"/>
      </xdr:nvSpPr>
      <xdr:spPr>
        <a:xfrm>
          <a:off x="18421427" y="1417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59707</xdr:rowOff>
    </xdr:from>
    <xdr:ext cx="469744" cy="259045"/>
    <xdr:sp macro="" textlink="">
      <xdr:nvSpPr>
        <xdr:cNvPr id="736" name="n_1mainValue【消防施設】&#10;一人当たり面積">
          <a:extLst>
            <a:ext uri="{FF2B5EF4-FFF2-40B4-BE49-F238E27FC236}">
              <a16:creationId xmlns:a16="http://schemas.microsoft.com/office/drawing/2014/main" id="{00000000-0008-0000-0F00-0000E0020000}"/>
            </a:ext>
          </a:extLst>
        </xdr:cNvPr>
        <xdr:cNvSpPr txBox="1"/>
      </xdr:nvSpPr>
      <xdr:spPr>
        <a:xfrm>
          <a:off x="210757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53991</xdr:rowOff>
    </xdr:from>
    <xdr:ext cx="469744" cy="259045"/>
    <xdr:sp macro="" textlink="">
      <xdr:nvSpPr>
        <xdr:cNvPr id="737" name="n_2mainValue【消防施設】&#10;一人当たり面積">
          <a:extLst>
            <a:ext uri="{FF2B5EF4-FFF2-40B4-BE49-F238E27FC236}">
              <a16:creationId xmlns:a16="http://schemas.microsoft.com/office/drawing/2014/main" id="{00000000-0008-0000-0F00-0000E1020000}"/>
            </a:ext>
          </a:extLst>
        </xdr:cNvPr>
        <xdr:cNvSpPr txBox="1"/>
      </xdr:nvSpPr>
      <xdr:spPr>
        <a:xfrm>
          <a:off x="20199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53991</xdr:rowOff>
    </xdr:from>
    <xdr:ext cx="469744" cy="259045"/>
    <xdr:sp macro="" textlink="">
      <xdr:nvSpPr>
        <xdr:cNvPr id="738" name="n_3mainValue【消防施設】&#10;一人当たり面積">
          <a:extLst>
            <a:ext uri="{FF2B5EF4-FFF2-40B4-BE49-F238E27FC236}">
              <a16:creationId xmlns:a16="http://schemas.microsoft.com/office/drawing/2014/main" id="{00000000-0008-0000-0F00-0000E2020000}"/>
            </a:ext>
          </a:extLst>
        </xdr:cNvPr>
        <xdr:cNvSpPr txBox="1"/>
      </xdr:nvSpPr>
      <xdr:spPr>
        <a:xfrm>
          <a:off x="19310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53991</xdr:rowOff>
    </xdr:from>
    <xdr:ext cx="469744" cy="259045"/>
    <xdr:sp macro="" textlink="">
      <xdr:nvSpPr>
        <xdr:cNvPr id="739" name="n_4mainValue【消防施設】&#10;一人当たり面積">
          <a:extLst>
            <a:ext uri="{FF2B5EF4-FFF2-40B4-BE49-F238E27FC236}">
              <a16:creationId xmlns:a16="http://schemas.microsoft.com/office/drawing/2014/main" id="{00000000-0008-0000-0F00-0000E3020000}"/>
            </a:ext>
          </a:extLst>
        </xdr:cNvPr>
        <xdr:cNvSpPr txBox="1"/>
      </xdr:nvSpPr>
      <xdr:spPr>
        <a:xfrm>
          <a:off x="18421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0000000-0008-0000-0F00-0000E4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F00-0000E5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F00-0000E7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F00-0000E8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F00-0000E9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F00-0000EA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0000000-0008-0000-0F00-0000EB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5" name="直線コネクタ 754">
          <a:extLst>
            <a:ext uri="{FF2B5EF4-FFF2-40B4-BE49-F238E27FC236}">
              <a16:creationId xmlns:a16="http://schemas.microsoft.com/office/drawing/2014/main" id="{00000000-0008-0000-0F00-0000F3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8" name="テキスト ボックス 757">
          <a:extLst>
            <a:ext uri="{FF2B5EF4-FFF2-40B4-BE49-F238E27FC236}">
              <a16:creationId xmlns:a16="http://schemas.microsoft.com/office/drawing/2014/main" id="{00000000-0008-0000-0F00-0000F6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4" name="【庁舎】&#10;有形固定資産減価償却率グラフ枠">
          <a:extLst>
            <a:ext uri="{FF2B5EF4-FFF2-40B4-BE49-F238E27FC236}">
              <a16:creationId xmlns:a16="http://schemas.microsoft.com/office/drawing/2014/main" id="{00000000-0008-0000-0F00-0000FC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33745</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flipV="1">
          <a:off x="16318864" y="17213036"/>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766" name="【庁舎】&#10;有形固定資産減価償却率最小値テキスト">
          <a:extLst>
            <a:ext uri="{FF2B5EF4-FFF2-40B4-BE49-F238E27FC236}">
              <a16:creationId xmlns:a16="http://schemas.microsoft.com/office/drawing/2014/main" id="{00000000-0008-0000-0F00-0000FE020000}"/>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767" name="直線コネクタ 766">
          <a:extLst>
            <a:ext uri="{FF2B5EF4-FFF2-40B4-BE49-F238E27FC236}">
              <a16:creationId xmlns:a16="http://schemas.microsoft.com/office/drawing/2014/main" id="{00000000-0008-0000-0F00-0000FF020000}"/>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768" name="【庁舎】&#10;有形固定資産減価償却率最大値テキスト">
          <a:extLst>
            <a:ext uri="{FF2B5EF4-FFF2-40B4-BE49-F238E27FC236}">
              <a16:creationId xmlns:a16="http://schemas.microsoft.com/office/drawing/2014/main" id="{00000000-0008-0000-0F00-000000030000}"/>
            </a:ext>
          </a:extLst>
        </xdr:cNvPr>
        <xdr:cNvSpPr txBox="1"/>
      </xdr:nvSpPr>
      <xdr:spPr>
        <a:xfrm>
          <a:off x="16357600" y="1698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6230600" y="1721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770" name="【庁舎】&#10;有形固定資産減価償却率平均値テキスト">
          <a:extLst>
            <a:ext uri="{FF2B5EF4-FFF2-40B4-BE49-F238E27FC236}">
              <a16:creationId xmlns:a16="http://schemas.microsoft.com/office/drawing/2014/main" id="{00000000-0008-0000-0F00-000002030000}"/>
            </a:ext>
          </a:extLst>
        </xdr:cNvPr>
        <xdr:cNvSpPr txBox="1"/>
      </xdr:nvSpPr>
      <xdr:spPr>
        <a:xfrm>
          <a:off x="1635760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771" name="フローチャート: 判断 770">
          <a:extLst>
            <a:ext uri="{FF2B5EF4-FFF2-40B4-BE49-F238E27FC236}">
              <a16:creationId xmlns:a16="http://schemas.microsoft.com/office/drawing/2014/main" id="{00000000-0008-0000-0F00-000003030000}"/>
            </a:ext>
          </a:extLst>
        </xdr:cNvPr>
        <xdr:cNvSpPr/>
      </xdr:nvSpPr>
      <xdr:spPr>
        <a:xfrm>
          <a:off x="162687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772" name="フローチャート: 判断 771">
          <a:extLst>
            <a:ext uri="{FF2B5EF4-FFF2-40B4-BE49-F238E27FC236}">
              <a16:creationId xmlns:a16="http://schemas.microsoft.com/office/drawing/2014/main" id="{00000000-0008-0000-0F00-000004030000}"/>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773" name="フローチャート: 判断 772">
          <a:extLst>
            <a:ext uri="{FF2B5EF4-FFF2-40B4-BE49-F238E27FC236}">
              <a16:creationId xmlns:a16="http://schemas.microsoft.com/office/drawing/2014/main" id="{00000000-0008-0000-0F00-000005030000}"/>
            </a:ext>
          </a:extLst>
        </xdr:cNvPr>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774" name="フローチャート: 判断 773">
          <a:extLst>
            <a:ext uri="{FF2B5EF4-FFF2-40B4-BE49-F238E27FC236}">
              <a16:creationId xmlns:a16="http://schemas.microsoft.com/office/drawing/2014/main" id="{00000000-0008-0000-0F00-000006030000}"/>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149498</xdr:rowOff>
    </xdr:from>
    <xdr:to>
      <xdr:col>67</xdr:col>
      <xdr:colOff>101600</xdr:colOff>
      <xdr:row>105</xdr:row>
      <xdr:rowOff>79648</xdr:rowOff>
    </xdr:to>
    <xdr:sp macro="" textlink="">
      <xdr:nvSpPr>
        <xdr:cNvPr id="775" name="フローチャート: 判断 774">
          <a:extLst>
            <a:ext uri="{FF2B5EF4-FFF2-40B4-BE49-F238E27FC236}">
              <a16:creationId xmlns:a16="http://schemas.microsoft.com/office/drawing/2014/main" id="{00000000-0008-0000-0F00-000007030000}"/>
            </a:ext>
          </a:extLst>
        </xdr:cNvPr>
        <xdr:cNvSpPr/>
      </xdr:nvSpPr>
      <xdr:spPr>
        <a:xfrm>
          <a:off x="12763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F00-000008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F00-000009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F00-00000A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F00-00000B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F00-00000C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7438</xdr:rowOff>
    </xdr:from>
    <xdr:to>
      <xdr:col>85</xdr:col>
      <xdr:colOff>177800</xdr:colOff>
      <xdr:row>108</xdr:row>
      <xdr:rowOff>109038</xdr:rowOff>
    </xdr:to>
    <xdr:sp macro="" textlink="">
      <xdr:nvSpPr>
        <xdr:cNvPr id="781" name="楕円 780">
          <a:extLst>
            <a:ext uri="{FF2B5EF4-FFF2-40B4-BE49-F238E27FC236}">
              <a16:creationId xmlns:a16="http://schemas.microsoft.com/office/drawing/2014/main" id="{00000000-0008-0000-0F00-00000D030000}"/>
            </a:ext>
          </a:extLst>
        </xdr:cNvPr>
        <xdr:cNvSpPr/>
      </xdr:nvSpPr>
      <xdr:spPr>
        <a:xfrm>
          <a:off x="16268700" y="18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157315</xdr:rowOff>
    </xdr:from>
    <xdr:ext cx="405111" cy="259045"/>
    <xdr:sp macro="" textlink="">
      <xdr:nvSpPr>
        <xdr:cNvPr id="782" name="【庁舎】&#10;有形固定資産減価償却率該当値テキスト">
          <a:extLst>
            <a:ext uri="{FF2B5EF4-FFF2-40B4-BE49-F238E27FC236}">
              <a16:creationId xmlns:a16="http://schemas.microsoft.com/office/drawing/2014/main" id="{00000000-0008-0000-0F00-00000E030000}"/>
            </a:ext>
          </a:extLst>
        </xdr:cNvPr>
        <xdr:cNvSpPr txBox="1"/>
      </xdr:nvSpPr>
      <xdr:spPr>
        <a:xfrm>
          <a:off x="16357600"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35198</xdr:rowOff>
    </xdr:from>
    <xdr:to>
      <xdr:col>81</xdr:col>
      <xdr:colOff>101600</xdr:colOff>
      <xdr:row>108</xdr:row>
      <xdr:rowOff>136798</xdr:rowOff>
    </xdr:to>
    <xdr:sp macro="" textlink="">
      <xdr:nvSpPr>
        <xdr:cNvPr id="783" name="楕円 782">
          <a:extLst>
            <a:ext uri="{FF2B5EF4-FFF2-40B4-BE49-F238E27FC236}">
              <a16:creationId xmlns:a16="http://schemas.microsoft.com/office/drawing/2014/main" id="{00000000-0008-0000-0F00-00000F030000}"/>
            </a:ext>
          </a:extLst>
        </xdr:cNvPr>
        <xdr:cNvSpPr/>
      </xdr:nvSpPr>
      <xdr:spPr>
        <a:xfrm>
          <a:off x="15430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58238</xdr:rowOff>
    </xdr:from>
    <xdr:to>
      <xdr:col>85</xdr:col>
      <xdr:colOff>127000</xdr:colOff>
      <xdr:row>108</xdr:row>
      <xdr:rowOff>85998</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flipV="1">
          <a:off x="15481300" y="18574838"/>
          <a:ext cx="8382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xdr:rowOff>
    </xdr:from>
    <xdr:to>
      <xdr:col>76</xdr:col>
      <xdr:colOff>165100</xdr:colOff>
      <xdr:row>108</xdr:row>
      <xdr:rowOff>117202</xdr:rowOff>
    </xdr:to>
    <xdr:sp macro="" textlink="">
      <xdr:nvSpPr>
        <xdr:cNvPr id="785" name="楕円 784">
          <a:extLst>
            <a:ext uri="{FF2B5EF4-FFF2-40B4-BE49-F238E27FC236}">
              <a16:creationId xmlns:a16="http://schemas.microsoft.com/office/drawing/2014/main" id="{00000000-0008-0000-0F00-000011030000}"/>
            </a:ext>
          </a:extLst>
        </xdr:cNvPr>
        <xdr:cNvSpPr/>
      </xdr:nvSpPr>
      <xdr:spPr>
        <a:xfrm>
          <a:off x="145415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66402</xdr:rowOff>
    </xdr:from>
    <xdr:to>
      <xdr:col>81</xdr:col>
      <xdr:colOff>50800</xdr:colOff>
      <xdr:row>108</xdr:row>
      <xdr:rowOff>85998</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4592300" y="18583002"/>
          <a:ext cx="889000" cy="1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10705</xdr:rowOff>
    </xdr:from>
    <xdr:to>
      <xdr:col>72</xdr:col>
      <xdr:colOff>38100</xdr:colOff>
      <xdr:row>108</xdr:row>
      <xdr:rowOff>112305</xdr:rowOff>
    </xdr:to>
    <xdr:sp macro="" textlink="">
      <xdr:nvSpPr>
        <xdr:cNvPr id="787" name="楕円 786">
          <a:extLst>
            <a:ext uri="{FF2B5EF4-FFF2-40B4-BE49-F238E27FC236}">
              <a16:creationId xmlns:a16="http://schemas.microsoft.com/office/drawing/2014/main" id="{00000000-0008-0000-0F00-000013030000}"/>
            </a:ext>
          </a:extLst>
        </xdr:cNvPr>
        <xdr:cNvSpPr/>
      </xdr:nvSpPr>
      <xdr:spPr>
        <a:xfrm>
          <a:off x="13652500" y="185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61505</xdr:rowOff>
    </xdr:from>
    <xdr:to>
      <xdr:col>76</xdr:col>
      <xdr:colOff>114300</xdr:colOff>
      <xdr:row>108</xdr:row>
      <xdr:rowOff>66402</xdr:rowOff>
    </xdr:to>
    <xdr:cxnSp macro="">
      <xdr:nvCxnSpPr>
        <xdr:cNvPr id="788" name="直線コネクタ 787">
          <a:extLst>
            <a:ext uri="{FF2B5EF4-FFF2-40B4-BE49-F238E27FC236}">
              <a16:creationId xmlns:a16="http://schemas.microsoft.com/office/drawing/2014/main" id="{00000000-0008-0000-0F00-000014030000}"/>
            </a:ext>
          </a:extLst>
        </xdr:cNvPr>
        <xdr:cNvCxnSpPr/>
      </xdr:nvCxnSpPr>
      <xdr:spPr>
        <a:xfrm>
          <a:off x="13703300" y="18578105"/>
          <a:ext cx="8890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147864</xdr:rowOff>
    </xdr:from>
    <xdr:to>
      <xdr:col>67</xdr:col>
      <xdr:colOff>101600</xdr:colOff>
      <xdr:row>108</xdr:row>
      <xdr:rowOff>78014</xdr:rowOff>
    </xdr:to>
    <xdr:sp macro="" textlink="">
      <xdr:nvSpPr>
        <xdr:cNvPr id="789" name="楕円 788">
          <a:extLst>
            <a:ext uri="{FF2B5EF4-FFF2-40B4-BE49-F238E27FC236}">
              <a16:creationId xmlns:a16="http://schemas.microsoft.com/office/drawing/2014/main" id="{00000000-0008-0000-0F00-000015030000}"/>
            </a:ext>
          </a:extLst>
        </xdr:cNvPr>
        <xdr:cNvSpPr/>
      </xdr:nvSpPr>
      <xdr:spPr>
        <a:xfrm>
          <a:off x="12763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27214</xdr:rowOff>
    </xdr:from>
    <xdr:to>
      <xdr:col>71</xdr:col>
      <xdr:colOff>177800</xdr:colOff>
      <xdr:row>108</xdr:row>
      <xdr:rowOff>61505</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2814300" y="1854381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791" name="n_1aveValue【庁舎】&#10;有形固定資産減価償却率">
          <a:extLst>
            <a:ext uri="{FF2B5EF4-FFF2-40B4-BE49-F238E27FC236}">
              <a16:creationId xmlns:a16="http://schemas.microsoft.com/office/drawing/2014/main" id="{00000000-0008-0000-0F00-000017030000}"/>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792" name="n_2aveValue【庁舎】&#10;有形固定資産減価償却率">
          <a:extLst>
            <a:ext uri="{FF2B5EF4-FFF2-40B4-BE49-F238E27FC236}">
              <a16:creationId xmlns:a16="http://schemas.microsoft.com/office/drawing/2014/main" id="{00000000-0008-0000-0F00-000018030000}"/>
            </a:ext>
          </a:extLst>
        </xdr:cNvPr>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793" name="n_3aveValue【庁舎】&#10;有形固定資産減価償却率">
          <a:extLst>
            <a:ext uri="{FF2B5EF4-FFF2-40B4-BE49-F238E27FC236}">
              <a16:creationId xmlns:a16="http://schemas.microsoft.com/office/drawing/2014/main" id="{00000000-0008-0000-0F00-000019030000}"/>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96175</xdr:rowOff>
    </xdr:from>
    <xdr:ext cx="405111" cy="259045"/>
    <xdr:sp macro="" textlink="">
      <xdr:nvSpPr>
        <xdr:cNvPr id="794" name="n_4aveValue【庁舎】&#10;有形固定資産減価償却率">
          <a:extLst>
            <a:ext uri="{FF2B5EF4-FFF2-40B4-BE49-F238E27FC236}">
              <a16:creationId xmlns:a16="http://schemas.microsoft.com/office/drawing/2014/main" id="{00000000-0008-0000-0F00-00001A030000}"/>
            </a:ext>
          </a:extLst>
        </xdr:cNvPr>
        <xdr:cNvSpPr txBox="1"/>
      </xdr:nvSpPr>
      <xdr:spPr>
        <a:xfrm>
          <a:off x="12611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127925</xdr:rowOff>
    </xdr:from>
    <xdr:ext cx="405111" cy="259045"/>
    <xdr:sp macro="" textlink="">
      <xdr:nvSpPr>
        <xdr:cNvPr id="795" name="n_1mainValue【庁舎】&#10;有形固定資産減価償却率">
          <a:extLst>
            <a:ext uri="{FF2B5EF4-FFF2-40B4-BE49-F238E27FC236}">
              <a16:creationId xmlns:a16="http://schemas.microsoft.com/office/drawing/2014/main" id="{00000000-0008-0000-0F00-00001B030000}"/>
            </a:ext>
          </a:extLst>
        </xdr:cNvPr>
        <xdr:cNvSpPr txBox="1"/>
      </xdr:nvSpPr>
      <xdr:spPr>
        <a:xfrm>
          <a:off x="15266044" y="1864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108329</xdr:rowOff>
    </xdr:from>
    <xdr:ext cx="405111" cy="259045"/>
    <xdr:sp macro="" textlink="">
      <xdr:nvSpPr>
        <xdr:cNvPr id="796" name="n_2mainValue【庁舎】&#10;有形固定資産減価償却率">
          <a:extLst>
            <a:ext uri="{FF2B5EF4-FFF2-40B4-BE49-F238E27FC236}">
              <a16:creationId xmlns:a16="http://schemas.microsoft.com/office/drawing/2014/main" id="{00000000-0008-0000-0F00-00001C030000}"/>
            </a:ext>
          </a:extLst>
        </xdr:cNvPr>
        <xdr:cNvSpPr txBox="1"/>
      </xdr:nvSpPr>
      <xdr:spPr>
        <a:xfrm>
          <a:off x="14389744" y="1862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103432</xdr:rowOff>
    </xdr:from>
    <xdr:ext cx="405111" cy="259045"/>
    <xdr:sp macro="" textlink="">
      <xdr:nvSpPr>
        <xdr:cNvPr id="797" name="n_3mainValue【庁舎】&#10;有形固定資産減価償却率">
          <a:extLst>
            <a:ext uri="{FF2B5EF4-FFF2-40B4-BE49-F238E27FC236}">
              <a16:creationId xmlns:a16="http://schemas.microsoft.com/office/drawing/2014/main" id="{00000000-0008-0000-0F00-00001D030000}"/>
            </a:ext>
          </a:extLst>
        </xdr:cNvPr>
        <xdr:cNvSpPr txBox="1"/>
      </xdr:nvSpPr>
      <xdr:spPr>
        <a:xfrm>
          <a:off x="13500744" y="1862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69141</xdr:rowOff>
    </xdr:from>
    <xdr:ext cx="405111" cy="259045"/>
    <xdr:sp macro="" textlink="">
      <xdr:nvSpPr>
        <xdr:cNvPr id="798" name="n_4mainValue【庁舎】&#10;有形固定資産減価償却率">
          <a:extLst>
            <a:ext uri="{FF2B5EF4-FFF2-40B4-BE49-F238E27FC236}">
              <a16:creationId xmlns:a16="http://schemas.microsoft.com/office/drawing/2014/main" id="{00000000-0008-0000-0F00-00001E030000}"/>
            </a:ext>
          </a:extLst>
        </xdr:cNvPr>
        <xdr:cNvSpPr txBox="1"/>
      </xdr:nvSpPr>
      <xdr:spPr>
        <a:xfrm>
          <a:off x="12611744" y="1858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00000000-0008-0000-0F00-00001F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00000000-0008-0000-0F00-000020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00000000-0008-0000-0F00-000021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00000000-0008-0000-0F00-000022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00000000-0008-0000-0F00-000023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00000000-0008-0000-0F00-000024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00000000-0008-0000-0F00-000025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00000000-0008-0000-0F00-000026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3" name="直線コネクタ 812">
          <a:extLst>
            <a:ext uri="{FF2B5EF4-FFF2-40B4-BE49-F238E27FC236}">
              <a16:creationId xmlns:a16="http://schemas.microsoft.com/office/drawing/2014/main" id="{00000000-0008-0000-0F00-00002D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4" name="テキスト ボックス 813">
          <a:extLst>
            <a:ext uri="{FF2B5EF4-FFF2-40B4-BE49-F238E27FC236}">
              <a16:creationId xmlns:a16="http://schemas.microsoft.com/office/drawing/2014/main" id="{00000000-0008-0000-0F00-00002E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a:extLst>
            <a:ext uri="{FF2B5EF4-FFF2-40B4-BE49-F238E27FC236}">
              <a16:creationId xmlns:a16="http://schemas.microsoft.com/office/drawing/2014/main" id="{00000000-0008-0000-0F00-000037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a:extLst>
            <a:ext uri="{FF2B5EF4-FFF2-40B4-BE49-F238E27FC236}">
              <a16:creationId xmlns:a16="http://schemas.microsoft.com/office/drawing/2014/main" id="{00000000-0008-0000-0F00-000038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庁舎】&#10;一人当たり面積グラフ枠">
          <a:extLst>
            <a:ext uri="{FF2B5EF4-FFF2-40B4-BE49-F238E27FC236}">
              <a16:creationId xmlns:a16="http://schemas.microsoft.com/office/drawing/2014/main" id="{00000000-0008-0000-0F00-000039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170498</xdr:rowOff>
    </xdr:from>
    <xdr:to>
      <xdr:col>116</xdr:col>
      <xdr:colOff>62864</xdr:colOff>
      <xdr:row>108</xdr:row>
      <xdr:rowOff>56198</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flipV="1">
          <a:off x="22160864" y="17144048"/>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827" name="【庁舎】&#10;一人当たり面積最小値テキスト">
          <a:extLst>
            <a:ext uri="{FF2B5EF4-FFF2-40B4-BE49-F238E27FC236}">
              <a16:creationId xmlns:a16="http://schemas.microsoft.com/office/drawing/2014/main" id="{00000000-0008-0000-0F00-00003B030000}"/>
            </a:ext>
          </a:extLst>
        </xdr:cNvPr>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117175</xdr:rowOff>
    </xdr:from>
    <xdr:ext cx="469744" cy="259045"/>
    <xdr:sp macro="" textlink="">
      <xdr:nvSpPr>
        <xdr:cNvPr id="829" name="【庁舎】&#10;一人当たり面積最大値テキスト">
          <a:extLst>
            <a:ext uri="{FF2B5EF4-FFF2-40B4-BE49-F238E27FC236}">
              <a16:creationId xmlns:a16="http://schemas.microsoft.com/office/drawing/2014/main" id="{00000000-0008-0000-0F00-00003D030000}"/>
            </a:ext>
          </a:extLst>
        </xdr:cNvPr>
        <xdr:cNvSpPr txBox="1"/>
      </xdr:nvSpPr>
      <xdr:spPr>
        <a:xfrm>
          <a:off x="22199600" y="1691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170498</xdr:rowOff>
    </xdr:from>
    <xdr:to>
      <xdr:col>116</xdr:col>
      <xdr:colOff>152400</xdr:colOff>
      <xdr:row>99</xdr:row>
      <xdr:rowOff>170498</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22072600" y="1714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76852</xdr:rowOff>
    </xdr:from>
    <xdr:ext cx="469744" cy="259045"/>
    <xdr:sp macro="" textlink="">
      <xdr:nvSpPr>
        <xdr:cNvPr id="831" name="【庁舎】&#10;一人当たり面積平均値テキスト">
          <a:extLst>
            <a:ext uri="{FF2B5EF4-FFF2-40B4-BE49-F238E27FC236}">
              <a16:creationId xmlns:a16="http://schemas.microsoft.com/office/drawing/2014/main" id="{00000000-0008-0000-0F00-00003F030000}"/>
            </a:ext>
          </a:extLst>
        </xdr:cNvPr>
        <xdr:cNvSpPr txBox="1"/>
      </xdr:nvSpPr>
      <xdr:spPr>
        <a:xfrm>
          <a:off x="22199600" y="1790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832" name="フローチャート: 判断 831">
          <a:extLst>
            <a:ext uri="{FF2B5EF4-FFF2-40B4-BE49-F238E27FC236}">
              <a16:creationId xmlns:a16="http://schemas.microsoft.com/office/drawing/2014/main" id="{00000000-0008-0000-0F00-000040030000}"/>
            </a:ext>
          </a:extLst>
        </xdr:cNvPr>
        <xdr:cNvSpPr/>
      </xdr:nvSpPr>
      <xdr:spPr>
        <a:xfrm>
          <a:off x="221107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56832</xdr:rowOff>
    </xdr:from>
    <xdr:to>
      <xdr:col>112</xdr:col>
      <xdr:colOff>38100</xdr:colOff>
      <xdr:row>105</xdr:row>
      <xdr:rowOff>158432</xdr:rowOff>
    </xdr:to>
    <xdr:sp macro="" textlink="">
      <xdr:nvSpPr>
        <xdr:cNvPr id="833" name="フローチャート: 判断 832">
          <a:extLst>
            <a:ext uri="{FF2B5EF4-FFF2-40B4-BE49-F238E27FC236}">
              <a16:creationId xmlns:a16="http://schemas.microsoft.com/office/drawing/2014/main" id="{00000000-0008-0000-0F00-000041030000}"/>
            </a:ext>
          </a:extLst>
        </xdr:cNvPr>
        <xdr:cNvSpPr/>
      </xdr:nvSpPr>
      <xdr:spPr>
        <a:xfrm>
          <a:off x="21272500" y="18059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93980</xdr:rowOff>
    </xdr:from>
    <xdr:to>
      <xdr:col>107</xdr:col>
      <xdr:colOff>101600</xdr:colOff>
      <xdr:row>106</xdr:row>
      <xdr:rowOff>24130</xdr:rowOff>
    </xdr:to>
    <xdr:sp macro="" textlink="">
      <xdr:nvSpPr>
        <xdr:cNvPr id="834" name="フローチャート: 判断 833">
          <a:extLst>
            <a:ext uri="{FF2B5EF4-FFF2-40B4-BE49-F238E27FC236}">
              <a16:creationId xmlns:a16="http://schemas.microsoft.com/office/drawing/2014/main" id="{00000000-0008-0000-0F00-000042030000}"/>
            </a:ext>
          </a:extLst>
        </xdr:cNvPr>
        <xdr:cNvSpPr/>
      </xdr:nvSpPr>
      <xdr:spPr>
        <a:xfrm>
          <a:off x="2038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65405</xdr:rowOff>
    </xdr:from>
    <xdr:to>
      <xdr:col>102</xdr:col>
      <xdr:colOff>165100</xdr:colOff>
      <xdr:row>105</xdr:row>
      <xdr:rowOff>167005</xdr:rowOff>
    </xdr:to>
    <xdr:sp macro="" textlink="">
      <xdr:nvSpPr>
        <xdr:cNvPr id="835" name="フローチャート: 判断 834">
          <a:extLst>
            <a:ext uri="{FF2B5EF4-FFF2-40B4-BE49-F238E27FC236}">
              <a16:creationId xmlns:a16="http://schemas.microsoft.com/office/drawing/2014/main" id="{00000000-0008-0000-0F00-000043030000}"/>
            </a:ext>
          </a:extLst>
        </xdr:cNvPr>
        <xdr:cNvSpPr/>
      </xdr:nvSpPr>
      <xdr:spPr>
        <a:xfrm>
          <a:off x="19494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102552</xdr:rowOff>
    </xdr:from>
    <xdr:to>
      <xdr:col>98</xdr:col>
      <xdr:colOff>38100</xdr:colOff>
      <xdr:row>106</xdr:row>
      <xdr:rowOff>32702</xdr:rowOff>
    </xdr:to>
    <xdr:sp macro="" textlink="">
      <xdr:nvSpPr>
        <xdr:cNvPr id="836" name="フローチャート: 判断 835">
          <a:extLst>
            <a:ext uri="{FF2B5EF4-FFF2-40B4-BE49-F238E27FC236}">
              <a16:creationId xmlns:a16="http://schemas.microsoft.com/office/drawing/2014/main" id="{00000000-0008-0000-0F00-000044030000}"/>
            </a:ext>
          </a:extLst>
        </xdr:cNvPr>
        <xdr:cNvSpPr/>
      </xdr:nvSpPr>
      <xdr:spPr>
        <a:xfrm>
          <a:off x="18605500" y="181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F00-000045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F00-000046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51118</xdr:rowOff>
    </xdr:from>
    <xdr:to>
      <xdr:col>116</xdr:col>
      <xdr:colOff>114300</xdr:colOff>
      <xdr:row>107</xdr:row>
      <xdr:rowOff>152718</xdr:rowOff>
    </xdr:to>
    <xdr:sp macro="" textlink="">
      <xdr:nvSpPr>
        <xdr:cNvPr id="842" name="楕円 841">
          <a:extLst>
            <a:ext uri="{FF2B5EF4-FFF2-40B4-BE49-F238E27FC236}">
              <a16:creationId xmlns:a16="http://schemas.microsoft.com/office/drawing/2014/main" id="{00000000-0008-0000-0F00-00004A030000}"/>
            </a:ext>
          </a:extLst>
        </xdr:cNvPr>
        <xdr:cNvSpPr/>
      </xdr:nvSpPr>
      <xdr:spPr>
        <a:xfrm>
          <a:off x="221107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137495</xdr:rowOff>
    </xdr:from>
    <xdr:ext cx="469744" cy="259045"/>
    <xdr:sp macro="" textlink="">
      <xdr:nvSpPr>
        <xdr:cNvPr id="843" name="【庁舎】&#10;一人当たり面積該当値テキスト">
          <a:extLst>
            <a:ext uri="{FF2B5EF4-FFF2-40B4-BE49-F238E27FC236}">
              <a16:creationId xmlns:a16="http://schemas.microsoft.com/office/drawing/2014/main" id="{00000000-0008-0000-0F00-00004B030000}"/>
            </a:ext>
          </a:extLst>
        </xdr:cNvPr>
        <xdr:cNvSpPr txBox="1"/>
      </xdr:nvSpPr>
      <xdr:spPr>
        <a:xfrm>
          <a:off x="22199600" y="1831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51118</xdr:rowOff>
    </xdr:from>
    <xdr:to>
      <xdr:col>112</xdr:col>
      <xdr:colOff>38100</xdr:colOff>
      <xdr:row>107</xdr:row>
      <xdr:rowOff>152718</xdr:rowOff>
    </xdr:to>
    <xdr:sp macro="" textlink="">
      <xdr:nvSpPr>
        <xdr:cNvPr id="844" name="楕円 843">
          <a:extLst>
            <a:ext uri="{FF2B5EF4-FFF2-40B4-BE49-F238E27FC236}">
              <a16:creationId xmlns:a16="http://schemas.microsoft.com/office/drawing/2014/main" id="{00000000-0008-0000-0F00-00004C030000}"/>
            </a:ext>
          </a:extLst>
        </xdr:cNvPr>
        <xdr:cNvSpPr/>
      </xdr:nvSpPr>
      <xdr:spPr>
        <a:xfrm>
          <a:off x="212725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101918</xdr:rowOff>
    </xdr:from>
    <xdr:to>
      <xdr:col>116</xdr:col>
      <xdr:colOff>63500</xdr:colOff>
      <xdr:row>107</xdr:row>
      <xdr:rowOff>101918</xdr:rowOff>
    </xdr:to>
    <xdr:cxnSp macro="">
      <xdr:nvCxnSpPr>
        <xdr:cNvPr id="845" name="直線コネクタ 844">
          <a:extLst>
            <a:ext uri="{FF2B5EF4-FFF2-40B4-BE49-F238E27FC236}">
              <a16:creationId xmlns:a16="http://schemas.microsoft.com/office/drawing/2014/main" id="{00000000-0008-0000-0F00-00004D030000}"/>
            </a:ext>
          </a:extLst>
        </xdr:cNvPr>
        <xdr:cNvCxnSpPr/>
      </xdr:nvCxnSpPr>
      <xdr:spPr>
        <a:xfrm>
          <a:off x="21323300" y="184470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53975</xdr:rowOff>
    </xdr:from>
    <xdr:to>
      <xdr:col>107</xdr:col>
      <xdr:colOff>101600</xdr:colOff>
      <xdr:row>107</xdr:row>
      <xdr:rowOff>155575</xdr:rowOff>
    </xdr:to>
    <xdr:sp macro="" textlink="">
      <xdr:nvSpPr>
        <xdr:cNvPr id="846" name="楕円 845">
          <a:extLst>
            <a:ext uri="{FF2B5EF4-FFF2-40B4-BE49-F238E27FC236}">
              <a16:creationId xmlns:a16="http://schemas.microsoft.com/office/drawing/2014/main" id="{00000000-0008-0000-0F00-00004E030000}"/>
            </a:ext>
          </a:extLst>
        </xdr:cNvPr>
        <xdr:cNvSpPr/>
      </xdr:nvSpPr>
      <xdr:spPr>
        <a:xfrm>
          <a:off x="20383500" y="1839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101918</xdr:rowOff>
    </xdr:from>
    <xdr:to>
      <xdr:col>111</xdr:col>
      <xdr:colOff>177800</xdr:colOff>
      <xdr:row>107</xdr:row>
      <xdr:rowOff>104775</xdr:rowOff>
    </xdr:to>
    <xdr:cxnSp macro="">
      <xdr:nvCxnSpPr>
        <xdr:cNvPr id="847" name="直線コネクタ 846">
          <a:extLst>
            <a:ext uri="{FF2B5EF4-FFF2-40B4-BE49-F238E27FC236}">
              <a16:creationId xmlns:a16="http://schemas.microsoft.com/office/drawing/2014/main" id="{00000000-0008-0000-0F00-00004F030000}"/>
            </a:ext>
          </a:extLst>
        </xdr:cNvPr>
        <xdr:cNvCxnSpPr/>
      </xdr:nvCxnSpPr>
      <xdr:spPr>
        <a:xfrm flipV="1">
          <a:off x="20434300" y="1844706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51118</xdr:rowOff>
    </xdr:from>
    <xdr:to>
      <xdr:col>102</xdr:col>
      <xdr:colOff>165100</xdr:colOff>
      <xdr:row>107</xdr:row>
      <xdr:rowOff>152718</xdr:rowOff>
    </xdr:to>
    <xdr:sp macro="" textlink="">
      <xdr:nvSpPr>
        <xdr:cNvPr id="848" name="楕円 847">
          <a:extLst>
            <a:ext uri="{FF2B5EF4-FFF2-40B4-BE49-F238E27FC236}">
              <a16:creationId xmlns:a16="http://schemas.microsoft.com/office/drawing/2014/main" id="{00000000-0008-0000-0F00-000050030000}"/>
            </a:ext>
          </a:extLst>
        </xdr:cNvPr>
        <xdr:cNvSpPr/>
      </xdr:nvSpPr>
      <xdr:spPr>
        <a:xfrm>
          <a:off x="194945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101918</xdr:rowOff>
    </xdr:from>
    <xdr:to>
      <xdr:col>107</xdr:col>
      <xdr:colOff>50800</xdr:colOff>
      <xdr:row>107</xdr:row>
      <xdr:rowOff>104775</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9545300" y="1844706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51118</xdr:rowOff>
    </xdr:from>
    <xdr:to>
      <xdr:col>98</xdr:col>
      <xdr:colOff>38100</xdr:colOff>
      <xdr:row>107</xdr:row>
      <xdr:rowOff>152718</xdr:rowOff>
    </xdr:to>
    <xdr:sp macro="" textlink="">
      <xdr:nvSpPr>
        <xdr:cNvPr id="850" name="楕円 849">
          <a:extLst>
            <a:ext uri="{FF2B5EF4-FFF2-40B4-BE49-F238E27FC236}">
              <a16:creationId xmlns:a16="http://schemas.microsoft.com/office/drawing/2014/main" id="{00000000-0008-0000-0F00-000052030000}"/>
            </a:ext>
          </a:extLst>
        </xdr:cNvPr>
        <xdr:cNvSpPr/>
      </xdr:nvSpPr>
      <xdr:spPr>
        <a:xfrm>
          <a:off x="18605500" y="1839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101918</xdr:rowOff>
    </xdr:from>
    <xdr:to>
      <xdr:col>102</xdr:col>
      <xdr:colOff>114300</xdr:colOff>
      <xdr:row>107</xdr:row>
      <xdr:rowOff>101918</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8656300" y="18447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3509</xdr:rowOff>
    </xdr:from>
    <xdr:ext cx="469744" cy="259045"/>
    <xdr:sp macro="" textlink="">
      <xdr:nvSpPr>
        <xdr:cNvPr id="852" name="n_1aveValue【庁舎】&#10;一人当たり面積">
          <a:extLst>
            <a:ext uri="{FF2B5EF4-FFF2-40B4-BE49-F238E27FC236}">
              <a16:creationId xmlns:a16="http://schemas.microsoft.com/office/drawing/2014/main" id="{00000000-0008-0000-0F00-000054030000}"/>
            </a:ext>
          </a:extLst>
        </xdr:cNvPr>
        <xdr:cNvSpPr txBox="1"/>
      </xdr:nvSpPr>
      <xdr:spPr>
        <a:xfrm>
          <a:off x="21075727" y="1783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40657</xdr:rowOff>
    </xdr:from>
    <xdr:ext cx="469744" cy="259045"/>
    <xdr:sp macro="" textlink="">
      <xdr:nvSpPr>
        <xdr:cNvPr id="853" name="n_2aveValue【庁舎】&#10;一人当たり面積">
          <a:extLst>
            <a:ext uri="{FF2B5EF4-FFF2-40B4-BE49-F238E27FC236}">
              <a16:creationId xmlns:a16="http://schemas.microsoft.com/office/drawing/2014/main" id="{00000000-0008-0000-0F00-000055030000}"/>
            </a:ext>
          </a:extLst>
        </xdr:cNvPr>
        <xdr:cNvSpPr txBox="1"/>
      </xdr:nvSpPr>
      <xdr:spPr>
        <a:xfrm>
          <a:off x="20199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12082</xdr:rowOff>
    </xdr:from>
    <xdr:ext cx="469744" cy="259045"/>
    <xdr:sp macro="" textlink="">
      <xdr:nvSpPr>
        <xdr:cNvPr id="854" name="n_3aveValue【庁舎】&#10;一人当たり面積">
          <a:extLst>
            <a:ext uri="{FF2B5EF4-FFF2-40B4-BE49-F238E27FC236}">
              <a16:creationId xmlns:a16="http://schemas.microsoft.com/office/drawing/2014/main" id="{00000000-0008-0000-0F00-000056030000}"/>
            </a:ext>
          </a:extLst>
        </xdr:cNvPr>
        <xdr:cNvSpPr txBox="1"/>
      </xdr:nvSpPr>
      <xdr:spPr>
        <a:xfrm>
          <a:off x="19310427" y="178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49229</xdr:rowOff>
    </xdr:from>
    <xdr:ext cx="469744" cy="259045"/>
    <xdr:sp macro="" textlink="">
      <xdr:nvSpPr>
        <xdr:cNvPr id="855" name="n_4aveValue【庁舎】&#10;一人当たり面積">
          <a:extLst>
            <a:ext uri="{FF2B5EF4-FFF2-40B4-BE49-F238E27FC236}">
              <a16:creationId xmlns:a16="http://schemas.microsoft.com/office/drawing/2014/main" id="{00000000-0008-0000-0F00-000057030000}"/>
            </a:ext>
          </a:extLst>
        </xdr:cNvPr>
        <xdr:cNvSpPr txBox="1"/>
      </xdr:nvSpPr>
      <xdr:spPr>
        <a:xfrm>
          <a:off x="18421427" y="1788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143845</xdr:rowOff>
    </xdr:from>
    <xdr:ext cx="469744" cy="259045"/>
    <xdr:sp macro="" textlink="">
      <xdr:nvSpPr>
        <xdr:cNvPr id="856" name="n_1mainValue【庁舎】&#10;一人当たり面積">
          <a:extLst>
            <a:ext uri="{FF2B5EF4-FFF2-40B4-BE49-F238E27FC236}">
              <a16:creationId xmlns:a16="http://schemas.microsoft.com/office/drawing/2014/main" id="{00000000-0008-0000-0F00-000058030000}"/>
            </a:ext>
          </a:extLst>
        </xdr:cNvPr>
        <xdr:cNvSpPr txBox="1"/>
      </xdr:nvSpPr>
      <xdr:spPr>
        <a:xfrm>
          <a:off x="21075727" y="1848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146702</xdr:rowOff>
    </xdr:from>
    <xdr:ext cx="469744" cy="259045"/>
    <xdr:sp macro="" textlink="">
      <xdr:nvSpPr>
        <xdr:cNvPr id="857" name="n_2mainValue【庁舎】&#10;一人当たり面積">
          <a:extLst>
            <a:ext uri="{FF2B5EF4-FFF2-40B4-BE49-F238E27FC236}">
              <a16:creationId xmlns:a16="http://schemas.microsoft.com/office/drawing/2014/main" id="{00000000-0008-0000-0F00-000059030000}"/>
            </a:ext>
          </a:extLst>
        </xdr:cNvPr>
        <xdr:cNvSpPr txBox="1"/>
      </xdr:nvSpPr>
      <xdr:spPr>
        <a:xfrm>
          <a:off x="20199427" y="1849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143845</xdr:rowOff>
    </xdr:from>
    <xdr:ext cx="469744" cy="259045"/>
    <xdr:sp macro="" textlink="">
      <xdr:nvSpPr>
        <xdr:cNvPr id="858" name="n_3mainValue【庁舎】&#10;一人当たり面積">
          <a:extLst>
            <a:ext uri="{FF2B5EF4-FFF2-40B4-BE49-F238E27FC236}">
              <a16:creationId xmlns:a16="http://schemas.microsoft.com/office/drawing/2014/main" id="{00000000-0008-0000-0F00-00005A030000}"/>
            </a:ext>
          </a:extLst>
        </xdr:cNvPr>
        <xdr:cNvSpPr txBox="1"/>
      </xdr:nvSpPr>
      <xdr:spPr>
        <a:xfrm>
          <a:off x="19310427" y="1848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143845</xdr:rowOff>
    </xdr:from>
    <xdr:ext cx="469744" cy="259045"/>
    <xdr:sp macro="" textlink="">
      <xdr:nvSpPr>
        <xdr:cNvPr id="859" name="n_4mainValue【庁舎】&#10;一人当たり面積">
          <a:extLst>
            <a:ext uri="{FF2B5EF4-FFF2-40B4-BE49-F238E27FC236}">
              <a16:creationId xmlns:a16="http://schemas.microsoft.com/office/drawing/2014/main" id="{00000000-0008-0000-0F00-00005B030000}"/>
            </a:ext>
          </a:extLst>
        </xdr:cNvPr>
        <xdr:cNvSpPr txBox="1"/>
      </xdr:nvSpPr>
      <xdr:spPr>
        <a:xfrm>
          <a:off x="18421427" y="1848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a:extLst>
            <a:ext uri="{FF2B5EF4-FFF2-40B4-BE49-F238E27FC236}">
              <a16:creationId xmlns:a16="http://schemas.microsoft.com/office/drawing/2014/main" id="{00000000-0008-0000-0F00-00005C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a:extLst>
            <a:ext uri="{FF2B5EF4-FFF2-40B4-BE49-F238E27FC236}">
              <a16:creationId xmlns:a16="http://schemas.microsoft.com/office/drawing/2014/main" id="{00000000-0008-0000-0F00-00005D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a:extLst>
            <a:ext uri="{FF2B5EF4-FFF2-40B4-BE49-F238E27FC236}">
              <a16:creationId xmlns:a16="http://schemas.microsoft.com/office/drawing/2014/main" id="{00000000-0008-0000-0F00-00005E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図書館、市民会館の有形固定資産減価償却率は、全国平均、滋賀県平均を上回っている状況から、長寿命化に向けた施設・設備等の更新に着手しています。</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に新施設が完成したことにより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有形固定資産減価償却率は全国平均より低い比率と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なっていますが、新施設以外は既存施設の稼働が続いているため、滋賀県平均を上回る比率となっています。</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体育館・プールについては、平成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年度に新施設が完成したことにより、有形固定資産減価償却率は全国平均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および滋賀県平均</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より低い比率となっています。消防施設の有形固定資産減価償却率は平成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年度に岡山コミュニティ防災センターが完成したことにより全国平均および滋賀県平均より低い比率となっています。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庁舎については、老朽化が進み有形固定資産減価償却率は全国平均、滋賀県平均より高い比率となっていますが、令和８年度に完成を予定している新庁舎整備にて解消される見込みで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単年度の財政力指数は、対前年比</a:t>
          </a:r>
          <a:r>
            <a:rPr kumimoji="1" lang="en-US" altLang="ja-JP" sz="1100">
              <a:latin typeface="ＭＳ Ｐゴシック" panose="020B0600070205080204" pitchFamily="50" charset="-128"/>
              <a:ea typeface="ＭＳ Ｐゴシック" panose="020B0600070205080204" pitchFamily="50" charset="-128"/>
            </a:rPr>
            <a:t>0.001</a:t>
          </a:r>
          <a:r>
            <a:rPr kumimoji="1" lang="ja-JP" altLang="en-US" sz="1100">
              <a:latin typeface="ＭＳ Ｐゴシック" panose="020B0600070205080204" pitchFamily="50" charset="-128"/>
              <a:ea typeface="ＭＳ Ｐゴシック" panose="020B0600070205080204" pitchFamily="50" charset="-128"/>
            </a:rPr>
            <a:t>減少しました。基準財政需要額においては、元利償還金の据置期間の終了や</a:t>
          </a:r>
          <a:r>
            <a:rPr kumimoji="1" lang="en-US" altLang="ja-JP" sz="1100">
              <a:latin typeface="ＭＳ Ｐゴシック" panose="020B0600070205080204" pitchFamily="50" charset="-128"/>
              <a:ea typeface="ＭＳ Ｐゴシック" panose="020B0600070205080204" pitchFamily="50" charset="-128"/>
            </a:rPr>
            <a:t>R</a:t>
          </a:r>
          <a:r>
            <a:rPr kumimoji="1" lang="ja-JP" altLang="en-US" sz="1100">
              <a:latin typeface="ＭＳ Ｐゴシック" panose="020B0600070205080204" pitchFamily="50" charset="-128"/>
              <a:ea typeface="ＭＳ Ｐゴシック" panose="020B0600070205080204" pitchFamily="50" charset="-128"/>
            </a:rPr>
            <a:t>４年度資本費平準化債同意等見込額の減に伴う事業費補正の増による下水道費の増加や、小学校費、社会福祉費が増加となりました。基準財政収入額は、利子割交付金が減少したものの、分譲に伴う新築家屋の増加による固定資産税の増加や、法人事業税交付金、地方消費税交付金が増加しました。収入額の増を需要額の増が上回ったため、財政力指数は減少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コロナ禍からの脱却により収入の復調がみられる一方で、高齢化等による社会福祉費の増加、公債費の増加等により財政力指数の低下が懸念されるため、引き続き歳出の削減や効率的な財政運営に努めます。</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8175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92428</xdr:rowOff>
    </xdr:from>
    <xdr:to>
      <xdr:col>23</xdr:col>
      <xdr:colOff>133350</xdr:colOff>
      <xdr:row>42</xdr:row>
      <xdr:rowOff>105833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9332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3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92428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665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79022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46160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79022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41628</xdr:rowOff>
    </xdr:from>
    <xdr:to>
      <xdr:col>19</xdr:col>
      <xdr:colOff>184150</xdr:colOff>
      <xdr:row>42</xdr:row>
      <xdr:rowOff>143228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比率は昨年より悪化しましたが、以前として全国平均、滋賀県平均より低い状態です。歳入では、税収の増加や、国補正予算（第</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号）による臨時費目の追加等による普通交付税の増加があったものの、交付税財源不足の代替である臨時財政対策債の大幅な圧縮により、減少となりました。歳出では、人件費、扶助費、公債費の増加に加え、エネルギー価格高騰に伴う物件費の増加や、後期高齢者医療広域連合への繰出金の増加により、増加しました。歳入は減小、歳出は増加となったため、比率は上昇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少子化対策や社会保障関係経費の増加に加え、物価高騰も長期化しているなか、今後は市庁舎等の大型施設整備による公債費の増加も見込まれるため、市債と基金の活用方法や、借入・返済方法の見直しを進め、公債費抑制に努めます。</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66</xdr:row>
      <xdr:rowOff>34290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77132"/>
          <a:ext cx="0" cy="127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6367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2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34290</xdr:rowOff>
    </xdr:from>
    <xdr:to>
      <xdr:col>24</xdr:col>
      <xdr:colOff>12700</xdr:colOff>
      <xdr:row>66</xdr:row>
      <xdr:rowOff>34290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4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71120</xdr:rowOff>
    </xdr:from>
    <xdr:to>
      <xdr:col>23</xdr:col>
      <xdr:colOff>133350</xdr:colOff>
      <xdr:row>62</xdr:row>
      <xdr:rowOff>80645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529570"/>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146702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7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71120</xdr:rowOff>
    </xdr:from>
    <xdr:to>
      <xdr:col>19</xdr:col>
      <xdr:colOff>133350</xdr:colOff>
      <xdr:row>63</xdr:row>
      <xdr:rowOff>84138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529570"/>
          <a:ext cx="889000" cy="35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122872</xdr:rowOff>
    </xdr:from>
    <xdr:to>
      <xdr:col>19</xdr:col>
      <xdr:colOff>184150</xdr:colOff>
      <xdr:row>62</xdr:row>
      <xdr:rowOff>53022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37799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67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23813</xdr:rowOff>
    </xdr:from>
    <xdr:to>
      <xdr:col>15</xdr:col>
      <xdr:colOff>82550</xdr:colOff>
      <xdr:row>63</xdr:row>
      <xdr:rowOff>84138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2516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137812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147003</xdr:rowOff>
    </xdr:from>
    <xdr:to>
      <xdr:col>11</xdr:col>
      <xdr:colOff>31750</xdr:colOff>
      <xdr:row>63</xdr:row>
      <xdr:rowOff>23813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77690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113682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29845</xdr:rowOff>
    </xdr:from>
    <xdr:to>
      <xdr:col>23</xdr:col>
      <xdr:colOff>184150</xdr:colOff>
      <xdr:row>62</xdr:row>
      <xdr:rowOff>131445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65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46372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20320</xdr:rowOff>
    </xdr:from>
    <xdr:to>
      <xdr:col>19</xdr:col>
      <xdr:colOff>184150</xdr:colOff>
      <xdr:row>61</xdr:row>
      <xdr:rowOff>121920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33338</xdr:rowOff>
    </xdr:from>
    <xdr:to>
      <xdr:col>15</xdr:col>
      <xdr:colOff>133350</xdr:colOff>
      <xdr:row>63</xdr:row>
      <xdr:rowOff>134938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145115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144463</xdr:rowOff>
    </xdr:from>
    <xdr:to>
      <xdr:col>11</xdr:col>
      <xdr:colOff>82550</xdr:colOff>
      <xdr:row>63</xdr:row>
      <xdr:rowOff>74613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84790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4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96203</xdr:rowOff>
    </xdr:from>
    <xdr:to>
      <xdr:col>7</xdr:col>
      <xdr:colOff>31750</xdr:colOff>
      <xdr:row>63</xdr:row>
      <xdr:rowOff>26353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36530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9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の中では平均より良好な数値を示しています。内訳としては、人件費は最低賃金引き上げによる会計年度任用職員給与、期末手当および退職手当の増加等により、増加となりました。物件費については、学校給食費の公会計化に伴う賄材料費の計上や、ふるさと応援事業のカード決裁手数料の増により、増加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公共施設等総合管理計画」や「個別施設計画」に基づき、施設維持にかかる費用の見直しや平準化を図っていきます。人件費についても、「定員適正化計画」に基づき、事務事業の見直しや指定管理制度の推進による業務のスリム化を図ります。</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88503</xdr:rowOff>
    </xdr:from>
    <xdr:to>
      <xdr:col>23</xdr:col>
      <xdr:colOff>133350</xdr:colOff>
      <xdr:row>88</xdr:row>
      <xdr:rowOff>146405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04503"/>
          <a:ext cx="0" cy="142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118482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146405</xdr:rowOff>
    </xdr:from>
    <xdr:to>
      <xdr:col>24</xdr:col>
      <xdr:colOff>12700</xdr:colOff>
      <xdr:row>88</xdr:row>
      <xdr:rowOff>146405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4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3430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4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88503</xdr:rowOff>
    </xdr:from>
    <xdr:to>
      <xdr:col>24</xdr:col>
      <xdr:colOff>12700</xdr:colOff>
      <xdr:row>80</xdr:row>
      <xdr:rowOff>88503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0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147543</xdr:rowOff>
    </xdr:from>
    <xdr:to>
      <xdr:col>23</xdr:col>
      <xdr:colOff>133350</xdr:colOff>
      <xdr:row>82</xdr:row>
      <xdr:rowOff>40270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34993"/>
          <a:ext cx="838200" cy="6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67374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262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95297</xdr:rowOff>
    </xdr:from>
    <xdr:to>
      <xdr:col>23</xdr:col>
      <xdr:colOff>184150</xdr:colOff>
      <xdr:row>83</xdr:row>
      <xdr:rowOff>25447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115531</xdr:rowOff>
    </xdr:from>
    <xdr:to>
      <xdr:col>19</xdr:col>
      <xdr:colOff>133350</xdr:colOff>
      <xdr:row>81</xdr:row>
      <xdr:rowOff>147543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02981"/>
          <a:ext cx="889000" cy="3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53367</xdr:rowOff>
    </xdr:from>
    <xdr:to>
      <xdr:col>19</xdr:col>
      <xdr:colOff>184150</xdr:colOff>
      <xdr:row>82</xdr:row>
      <xdr:rowOff>154967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139744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198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10669</xdr:rowOff>
    </xdr:from>
    <xdr:to>
      <xdr:col>15</xdr:col>
      <xdr:colOff>82550</xdr:colOff>
      <xdr:row>81</xdr:row>
      <xdr:rowOff>115531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898119"/>
          <a:ext cx="889000" cy="10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170242</xdr:rowOff>
    </xdr:from>
    <xdr:to>
      <xdr:col>15</xdr:col>
      <xdr:colOff>133350</xdr:colOff>
      <xdr:row>82</xdr:row>
      <xdr:rowOff>100392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85169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10669</xdr:rowOff>
    </xdr:from>
    <xdr:to>
      <xdr:col>11</xdr:col>
      <xdr:colOff>31750</xdr:colOff>
      <xdr:row>81</xdr:row>
      <xdr:rowOff>28356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3898119"/>
          <a:ext cx="889000" cy="1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91281</xdr:rowOff>
    </xdr:from>
    <xdr:to>
      <xdr:col>11</xdr:col>
      <xdr:colOff>82550</xdr:colOff>
      <xdr:row>82</xdr:row>
      <xdr:rowOff>21431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6208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63139</xdr:rowOff>
    </xdr:from>
    <xdr:to>
      <xdr:col>7</xdr:col>
      <xdr:colOff>31750</xdr:colOff>
      <xdr:row>81</xdr:row>
      <xdr:rowOff>164739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149516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160920</xdr:rowOff>
    </xdr:from>
    <xdr:to>
      <xdr:col>23</xdr:col>
      <xdr:colOff>184150</xdr:colOff>
      <xdr:row>82</xdr:row>
      <xdr:rowOff>91070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4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5997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9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96743</xdr:rowOff>
    </xdr:from>
    <xdr:to>
      <xdr:col>19</xdr:col>
      <xdr:colOff>184150</xdr:colOff>
      <xdr:row>82</xdr:row>
      <xdr:rowOff>26893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8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37070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53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64731</xdr:rowOff>
    </xdr:from>
    <xdr:to>
      <xdr:col>15</xdr:col>
      <xdr:colOff>133350</xdr:colOff>
      <xdr:row>81</xdr:row>
      <xdr:rowOff>166331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5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5058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21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131319</xdr:rowOff>
    </xdr:from>
    <xdr:to>
      <xdr:col>11</xdr:col>
      <xdr:colOff>82550</xdr:colOff>
      <xdr:row>81</xdr:row>
      <xdr:rowOff>61469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4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71646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1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149006</xdr:rowOff>
    </xdr:from>
    <xdr:to>
      <xdr:col>7</xdr:col>
      <xdr:colOff>31750</xdr:colOff>
      <xdr:row>81</xdr:row>
      <xdr:rowOff>79156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6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89333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33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月から行政職における５５歳の昇給停止を実施しています。</a:t>
          </a:r>
        </a:p>
        <a:p>
          <a:r>
            <a:rPr kumimoji="1" lang="ja-JP" altLang="en-US" sz="1100">
              <a:latin typeface="ＭＳ Ｐゴシック" panose="020B0600070205080204" pitchFamily="50" charset="-128"/>
              <a:ea typeface="ＭＳ Ｐゴシック" panose="020B0600070205080204" pitchFamily="50" charset="-128"/>
            </a:rPr>
            <a:t>今後も継続して、人事評価結果の給与制度への反映、給与水準の適正化に取り組んでいきます。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19050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118836</xdr:rowOff>
    </xdr:from>
    <xdr:to>
      <xdr:col>81</xdr:col>
      <xdr:colOff>44450</xdr:colOff>
      <xdr:row>87</xdr:row>
      <xdr:rowOff>33564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63536"/>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118836</xdr:rowOff>
    </xdr:from>
    <xdr:to>
      <xdr:col>77</xdr:col>
      <xdr:colOff>44450</xdr:colOff>
      <xdr:row>86</xdr:row>
      <xdr:rowOff>118836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8635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8363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1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87</xdr:row>
      <xdr:rowOff>16329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6353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16329</xdr:rowOff>
    </xdr:from>
    <xdr:to>
      <xdr:col>68</xdr:col>
      <xdr:colOff>152400</xdr:colOff>
      <xdr:row>87</xdr:row>
      <xdr:rowOff>16329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9324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68036</xdr:rowOff>
    </xdr:from>
    <xdr:to>
      <xdr:col>73</xdr:col>
      <xdr:colOff>44450</xdr:colOff>
      <xdr:row>86</xdr:row>
      <xdr:rowOff>169636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136979</xdr:rowOff>
    </xdr:from>
    <xdr:to>
      <xdr:col>68</xdr:col>
      <xdr:colOff>203200</xdr:colOff>
      <xdr:row>87</xdr:row>
      <xdr:rowOff>67129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51906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本市では継続して、行政組織の効率化・合理化に取り組んでいます。今回の指数は、前年度から０．０８人の増加となりました。</a:t>
          </a:r>
        </a:p>
        <a:p>
          <a:r>
            <a:rPr kumimoji="1" lang="ja-JP" altLang="en-US" sz="1100">
              <a:latin typeface="ＭＳ Ｐゴシック" panose="020B0600070205080204" pitchFamily="50" charset="-128"/>
              <a:ea typeface="ＭＳ Ｐゴシック" panose="020B0600070205080204" pitchFamily="50" charset="-128"/>
            </a:rPr>
            <a:t>　今後も定員の進捗管理を実施しつつ持続的な行政運営と市民サービスの質及び量の維持・向上に努めます。</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67</xdr:row>
      <xdr:rowOff>148379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3436"/>
          <a:ext cx="0" cy="1502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120456</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148379</xdr:rowOff>
    </xdr:from>
    <xdr:to>
      <xdr:col>81</xdr:col>
      <xdr:colOff>133350</xdr:colOff>
      <xdr:row>67</xdr:row>
      <xdr:rowOff>148379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79163</xdr:rowOff>
    </xdr:from>
    <xdr:to>
      <xdr:col>81</xdr:col>
      <xdr:colOff>44450</xdr:colOff>
      <xdr:row>61</xdr:row>
      <xdr:rowOff>95250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3761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1922</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29845</xdr:rowOff>
    </xdr:from>
    <xdr:to>
      <xdr:col>81</xdr:col>
      <xdr:colOff>95250</xdr:colOff>
      <xdr:row>62</xdr:row>
      <xdr:rowOff>131445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75142</xdr:rowOff>
    </xdr:from>
    <xdr:to>
      <xdr:col>77</xdr:col>
      <xdr:colOff>44450</xdr:colOff>
      <xdr:row>61</xdr:row>
      <xdr:rowOff>79163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53359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13758</xdr:rowOff>
    </xdr:from>
    <xdr:to>
      <xdr:col>77</xdr:col>
      <xdr:colOff>95250</xdr:colOff>
      <xdr:row>62</xdr:row>
      <xdr:rowOff>115358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100135</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3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51012</xdr:rowOff>
    </xdr:from>
    <xdr:to>
      <xdr:col>72</xdr:col>
      <xdr:colOff>203200</xdr:colOff>
      <xdr:row>61</xdr:row>
      <xdr:rowOff>75142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50946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61930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51012</xdr:rowOff>
    </xdr:from>
    <xdr:to>
      <xdr:col>68</xdr:col>
      <xdr:colOff>152400</xdr:colOff>
      <xdr:row>61</xdr:row>
      <xdr:rowOff>51012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5094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167111</xdr:rowOff>
    </xdr:from>
    <xdr:to>
      <xdr:col>68</xdr:col>
      <xdr:colOff>203200</xdr:colOff>
      <xdr:row>62</xdr:row>
      <xdr:rowOff>97261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82038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44450</xdr:rowOff>
    </xdr:from>
    <xdr:to>
      <xdr:col>81</xdr:col>
      <xdr:colOff>95250</xdr:colOff>
      <xdr:row>61</xdr:row>
      <xdr:rowOff>146050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60977</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28363</xdr:rowOff>
    </xdr:from>
    <xdr:to>
      <xdr:col>77</xdr:col>
      <xdr:colOff>95250</xdr:colOff>
      <xdr:row>61</xdr:row>
      <xdr:rowOff>129963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140140</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25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24342</xdr:rowOff>
    </xdr:from>
    <xdr:to>
      <xdr:col>73</xdr:col>
      <xdr:colOff>44450</xdr:colOff>
      <xdr:row>61</xdr:row>
      <xdr:rowOff>125942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136119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212</xdr:rowOff>
    </xdr:from>
    <xdr:to>
      <xdr:col>68</xdr:col>
      <xdr:colOff>203200</xdr:colOff>
      <xdr:row>61</xdr:row>
      <xdr:rowOff>101812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111989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212</xdr:rowOff>
    </xdr:from>
    <xdr:to>
      <xdr:col>64</xdr:col>
      <xdr:colOff>152400</xdr:colOff>
      <xdr:row>61</xdr:row>
      <xdr:rowOff>101812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111989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比率については類似団体と比較しても良好な数値となっています。交付税財源不足の代替となる臨時財政対策債発行可能額の大幅な減により、分母となる標準財政規模は減少したが、国営土地改良事業の減等の影響により、実質公債費率は良化しました。</a:t>
          </a:r>
        </a:p>
        <a:p>
          <a:r>
            <a:rPr kumimoji="1" lang="ja-JP" altLang="en-US" sz="1100">
              <a:latin typeface="ＭＳ Ｐゴシック" panose="020B0600070205080204" pitchFamily="50" charset="-128"/>
              <a:ea typeface="ＭＳ Ｐゴシック" panose="020B0600070205080204" pitchFamily="50" charset="-128"/>
            </a:rPr>
            <a:t>　しかしながら、今後市庁舎や安土コミュニティエリア等の大型施設整備に加え、老朽化した施設の増加に伴う施設整備が見込まれていることから、比率は増加する見込みです。</a:t>
          </a:r>
        </a:p>
        <a:p>
          <a:r>
            <a:rPr kumimoji="1" lang="ja-JP" altLang="en-US" sz="1100">
              <a:latin typeface="ＭＳ Ｐゴシック" panose="020B0600070205080204" pitchFamily="50" charset="-128"/>
              <a:ea typeface="ＭＳ Ｐゴシック" panose="020B0600070205080204" pitchFamily="50" charset="-128"/>
            </a:rPr>
            <a:t>　健全な財政運営を図るため、地方交付税措置のない市債の発行見送りや繰上償還の実施により、公債費の抑制に取り組むとともに、市債発行額が抑えられるよう、特定財源の確保や事業内容の検討など、合理的かつ経済的な事業実施に努めます</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50292</xdr:rowOff>
    </xdr:from>
    <xdr:to>
      <xdr:col>81</xdr:col>
      <xdr:colOff>44450</xdr:colOff>
      <xdr:row>45</xdr:row>
      <xdr:rowOff>61214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222492"/>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136669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6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50292</xdr:rowOff>
    </xdr:from>
    <xdr:to>
      <xdr:col>81</xdr:col>
      <xdr:colOff>133350</xdr:colOff>
      <xdr:row>36</xdr:row>
      <xdr:rowOff>50292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22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156464</xdr:rowOff>
    </xdr:from>
    <xdr:to>
      <xdr:col>81</xdr:col>
      <xdr:colOff>44450</xdr:colOff>
      <xdr:row>37</xdr:row>
      <xdr:rowOff>23622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32866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23622</xdr:rowOff>
    </xdr:from>
    <xdr:to>
      <xdr:col>77</xdr:col>
      <xdr:colOff>44450</xdr:colOff>
      <xdr:row>37</xdr:row>
      <xdr:rowOff>62230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36727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62230</xdr:rowOff>
    </xdr:from>
    <xdr:to>
      <xdr:col>72</xdr:col>
      <xdr:colOff>203200</xdr:colOff>
      <xdr:row>37</xdr:row>
      <xdr:rowOff>139446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40588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56405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91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139446</xdr:rowOff>
    </xdr:from>
    <xdr:to>
      <xdr:col>68</xdr:col>
      <xdr:colOff>152400</xdr:colOff>
      <xdr:row>38</xdr:row>
      <xdr:rowOff>45212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483096"/>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160782</xdr:rowOff>
    </xdr:from>
    <xdr:to>
      <xdr:col>68</xdr:col>
      <xdr:colOff>203200</xdr:colOff>
      <xdr:row>40</xdr:row>
      <xdr:rowOff>90932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75709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104665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105664</xdr:rowOff>
    </xdr:from>
    <xdr:to>
      <xdr:col>81</xdr:col>
      <xdr:colOff>95250</xdr:colOff>
      <xdr:row>37</xdr:row>
      <xdr:rowOff>35814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26941</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199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144272</xdr:rowOff>
    </xdr:from>
    <xdr:to>
      <xdr:col>77</xdr:col>
      <xdr:colOff>95250</xdr:colOff>
      <xdr:row>37</xdr:row>
      <xdr:rowOff>74422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31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84599</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085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11430</xdr:rowOff>
    </xdr:from>
    <xdr:to>
      <xdr:col>73</xdr:col>
      <xdr:colOff>44450</xdr:colOff>
      <xdr:row>37</xdr:row>
      <xdr:rowOff>113030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123207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88646</xdr:rowOff>
    </xdr:from>
    <xdr:to>
      <xdr:col>68</xdr:col>
      <xdr:colOff>203200</xdr:colOff>
      <xdr:row>38</xdr:row>
      <xdr:rowOff>18796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43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28973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20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165862</xdr:rowOff>
    </xdr:from>
    <xdr:to>
      <xdr:col>64</xdr:col>
      <xdr:colOff>152400</xdr:colOff>
      <xdr:row>38</xdr:row>
      <xdr:rowOff>96012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5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106189</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27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充当可能財源等が将来負担額を上回っていることから、将来負担比率については算定されず、現時点では健全な状況となっています。しかし、今後は大型施設整備事業を予定しており、施設の老朽化に伴う更新等もあり将来負担の増加が見込まれます。</a:t>
          </a:r>
        </a:p>
        <a:p>
          <a:r>
            <a:rPr kumimoji="1" lang="ja-JP" altLang="en-US" sz="1100">
              <a:latin typeface="ＭＳ Ｐゴシック" panose="020B0600070205080204" pitchFamily="50" charset="-128"/>
              <a:ea typeface="ＭＳ Ｐゴシック" panose="020B0600070205080204" pitchFamily="50" charset="-128"/>
            </a:rPr>
            <a:t>　将来を見据えた財政運営の指針となるべく策定する「中期財政計画」に基づき、地方債現在高比率は標準財政規模の</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倍以下、積立金現在高比率は標準財政規模の半分以上を目標水準とし、地方交付税措置のない市債の発行抑制や繰上償還の実施などによる地方債現在高の縮減と、市有財産の売却やふるさと納税の推進等、歳入確保による積立金現在高の確保に努めます。</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151570</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380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8043</xdr:rowOff>
    </xdr:from>
    <xdr:to>
      <xdr:col>81</xdr:col>
      <xdr:colOff>95250</xdr:colOff>
      <xdr:row>14</xdr:row>
      <xdr:rowOff>109643</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68943</xdr:rowOff>
    </xdr:from>
    <xdr:to>
      <xdr:col>77</xdr:col>
      <xdr:colOff>95250</xdr:colOff>
      <xdr:row>14</xdr:row>
      <xdr:rowOff>170543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9270</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23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150525</xdr:rowOff>
    </xdr:from>
    <xdr:to>
      <xdr:col>73</xdr:col>
      <xdr:colOff>44450</xdr:colOff>
      <xdr:row>15</xdr:row>
      <xdr:rowOff>80675</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90852</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155121</xdr:rowOff>
    </xdr:from>
    <xdr:to>
      <xdr:col>68</xdr:col>
      <xdr:colOff>203200</xdr:colOff>
      <xdr:row>15</xdr:row>
      <xdr:rowOff>85271</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95448</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152823</xdr:rowOff>
    </xdr:from>
    <xdr:to>
      <xdr:col>64</xdr:col>
      <xdr:colOff>152400</xdr:colOff>
      <xdr:row>15</xdr:row>
      <xdr:rowOff>82973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93150</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令和３年度と比較し、人事院勧告による給料表の引上げ改定、勤勉手当支給月数の引上げや正規職員の退職者増加による退職手当支給額の増加（約４</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８</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万円）により、人件費全体としては前年度より１．１ポイント増加しました。</a:t>
          </a:r>
        </a:p>
        <a:p>
          <a:r>
            <a:rPr kumimoji="1" lang="ja-JP" altLang="en-US" sz="1100">
              <a:latin typeface="ＭＳ Ｐゴシック" panose="020B0600070205080204" pitchFamily="50" charset="-128"/>
              <a:ea typeface="ＭＳ Ｐゴシック" panose="020B0600070205080204" pitchFamily="50" charset="-128"/>
            </a:rPr>
            <a:t>　人件費については今後も注視を続け、限られた職員数で柔軟に適正に行政ニーズに対応できる組織体制構築に努めていきます。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76708</xdr:rowOff>
    </xdr:from>
    <xdr:to>
      <xdr:col>24</xdr:col>
      <xdr:colOff>25400</xdr:colOff>
      <xdr:row>36</xdr:row>
      <xdr:rowOff>127000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4890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76708</xdr:rowOff>
    </xdr:from>
    <xdr:to>
      <xdr:col>19</xdr:col>
      <xdr:colOff>187325</xdr:colOff>
      <xdr:row>36</xdr:row>
      <xdr:rowOff>159004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489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30988</xdr:rowOff>
    </xdr:from>
    <xdr:to>
      <xdr:col>15</xdr:col>
      <xdr:colOff>98425</xdr:colOff>
      <xdr:row>36</xdr:row>
      <xdr:rowOff>159004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0318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30988</xdr:rowOff>
    </xdr:from>
    <xdr:to>
      <xdr:col>11</xdr:col>
      <xdr:colOff>9525</xdr:colOff>
      <xdr:row>36</xdr:row>
      <xdr:rowOff>67564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031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92727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25908</xdr:rowOff>
    </xdr:from>
    <xdr:to>
      <xdr:col>20</xdr:col>
      <xdr:colOff>38100</xdr:colOff>
      <xdr:row>36</xdr:row>
      <xdr:rowOff>127508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137685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108204</xdr:rowOff>
    </xdr:from>
    <xdr:to>
      <xdr:col>15</xdr:col>
      <xdr:colOff>149225</xdr:colOff>
      <xdr:row>37</xdr:row>
      <xdr:rowOff>38354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151638</xdr:rowOff>
    </xdr:from>
    <xdr:to>
      <xdr:col>11</xdr:col>
      <xdr:colOff>60325</xdr:colOff>
      <xdr:row>36</xdr:row>
      <xdr:rowOff>81788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91965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xdr:rowOff>
    </xdr:from>
    <xdr:to>
      <xdr:col>6</xdr:col>
      <xdr:colOff>171450</xdr:colOff>
      <xdr:row>36</xdr:row>
      <xdr:rowOff>118364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128541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エネルギー価格高騰に伴う公共施設の光熱水費および燃料費の増加や、最終処分場の包括運営管理委託に修繕整備費を増額したことにより、増加となりました。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市全体として業務の効率化や見直し、経費削減に努めます。また、施設の民間委託や指定管理制度の活用などにより支出削減への取り組みを進めるとともに、公共施設管理計画に基づき、施設の統廃合も含めた計画的管理による長寿命化や施設総量の縮減を検討し、管理コストの縮減を図ります。</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73660</xdr:rowOff>
    </xdr:from>
    <xdr:to>
      <xdr:col>82</xdr:col>
      <xdr:colOff>107950</xdr:colOff>
      <xdr:row>22</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7396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7637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7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35560</xdr:rowOff>
    </xdr:from>
    <xdr:to>
      <xdr:col>82</xdr:col>
      <xdr:colOff>196850</xdr:colOff>
      <xdr:row>22</xdr:row>
      <xdr:rowOff>35560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0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73660</xdr:rowOff>
    </xdr:from>
    <xdr:to>
      <xdr:col>82</xdr:col>
      <xdr:colOff>196850</xdr:colOff>
      <xdr:row>14</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7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165100</xdr:rowOff>
    </xdr:from>
    <xdr:to>
      <xdr:col>82</xdr:col>
      <xdr:colOff>107950</xdr:colOff>
      <xdr:row>17</xdr:row>
      <xdr:rowOff>62230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083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52087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66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165100</xdr:rowOff>
    </xdr:from>
    <xdr:to>
      <xdr:col>78</xdr:col>
      <xdr:colOff>69850</xdr:colOff>
      <xdr:row>17</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08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62230</xdr:rowOff>
    </xdr:from>
    <xdr:to>
      <xdr:col>73</xdr:col>
      <xdr:colOff>180975</xdr:colOff>
      <xdr:row>18</xdr:row>
      <xdr:rowOff>5080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9768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115570</xdr:rowOff>
    </xdr:from>
    <xdr:to>
      <xdr:col>69</xdr:col>
      <xdr:colOff>92075</xdr:colOff>
      <xdr:row>18</xdr:row>
      <xdr:rowOff>5080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30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148590</xdr:rowOff>
    </xdr:from>
    <xdr:to>
      <xdr:col>69</xdr:col>
      <xdr:colOff>142875</xdr:colOff>
      <xdr:row>18</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33037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11430</xdr:rowOff>
    </xdr:from>
    <xdr:to>
      <xdr:col>82</xdr:col>
      <xdr:colOff>158750</xdr:colOff>
      <xdr:row>17</xdr:row>
      <xdr:rowOff>113030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27957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114300</xdr:rowOff>
    </xdr:from>
    <xdr:to>
      <xdr:col>78</xdr:col>
      <xdr:colOff>120650</xdr:colOff>
      <xdr:row>17</xdr:row>
      <xdr:rowOff>44450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11430</xdr:rowOff>
    </xdr:from>
    <xdr:to>
      <xdr:col>74</xdr:col>
      <xdr:colOff>31750</xdr:colOff>
      <xdr:row>17</xdr:row>
      <xdr:rowOff>113030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125730</xdr:rowOff>
    </xdr:from>
    <xdr:to>
      <xdr:col>69</xdr:col>
      <xdr:colOff>142875</xdr:colOff>
      <xdr:row>18</xdr:row>
      <xdr:rowOff>55880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66057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64770</xdr:rowOff>
    </xdr:from>
    <xdr:to>
      <xdr:col>65</xdr:col>
      <xdr:colOff>53975</xdr:colOff>
      <xdr:row>17</xdr:row>
      <xdr:rowOff>166370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5097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比較し、高い状況が続いています。対象者の減少および医療扶助の減少により生活保護事業が減少しているとともに少子化の影響から児童手当も減少しています。一方で、保育関連経費や障害福祉サービス等給付事業については年々増加しており、全体としては増加しています。</a:t>
          </a:r>
        </a:p>
        <a:p>
          <a:r>
            <a:rPr kumimoji="1" lang="ja-JP" altLang="en-US" sz="1100">
              <a:latin typeface="ＭＳ Ｐゴシック" panose="020B0600070205080204" pitchFamily="50" charset="-128"/>
              <a:ea typeface="ＭＳ Ｐゴシック" panose="020B0600070205080204" pitchFamily="50" charset="-128"/>
            </a:rPr>
            <a:t>　今後も、国における社会保障の充実や高齢化の進展により扶助費の逓増が見込まれますが、必要なサービスを確保するとともに、単独事業費の見直し等を進め、過大な財政負担とならないよう努めます。</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61</xdr:row>
      <xdr:rowOff>86178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58255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86178</xdr:rowOff>
    </xdr:from>
    <xdr:to>
      <xdr:col>24</xdr:col>
      <xdr:colOff>114300</xdr:colOff>
      <xdr:row>61</xdr:row>
      <xdr:rowOff>86178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94343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956800"/>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92727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xdr:rowOff>
    </xdr:from>
    <xdr:to>
      <xdr:col>19</xdr:col>
      <xdr:colOff>187325</xdr:colOff>
      <xdr:row>58</xdr:row>
      <xdr:rowOff>94343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9568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166007</xdr:rowOff>
    </xdr:from>
    <xdr:to>
      <xdr:col>20</xdr:col>
      <xdr:colOff>38100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106334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94343</xdr:rowOff>
    </xdr:from>
    <xdr:to>
      <xdr:col>15</xdr:col>
      <xdr:colOff>98425</xdr:colOff>
      <xdr:row>58</xdr:row>
      <xdr:rowOff>143328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0384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110672</xdr:rowOff>
    </xdr:from>
    <xdr:to>
      <xdr:col>11</xdr:col>
      <xdr:colOff>9525</xdr:colOff>
      <xdr:row>58</xdr:row>
      <xdr:rowOff>143328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0547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35378</xdr:rowOff>
    </xdr:from>
    <xdr:to>
      <xdr:col>11</xdr:col>
      <xdr:colOff>60325</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43543</xdr:rowOff>
    </xdr:from>
    <xdr:to>
      <xdr:col>24</xdr:col>
      <xdr:colOff>76200</xdr:colOff>
      <xdr:row>58</xdr:row>
      <xdr:rowOff>145143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15620</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43543</xdr:rowOff>
    </xdr:from>
    <xdr:to>
      <xdr:col>15</xdr:col>
      <xdr:colOff>149225</xdr:colOff>
      <xdr:row>58</xdr:row>
      <xdr:rowOff>145143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129920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92528</xdr:rowOff>
    </xdr:from>
    <xdr:to>
      <xdr:col>11</xdr:col>
      <xdr:colOff>60325</xdr:colOff>
      <xdr:row>59</xdr:row>
      <xdr:rowOff>22678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7455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59872</xdr:rowOff>
    </xdr:from>
    <xdr:to>
      <xdr:col>6</xdr:col>
      <xdr:colOff>171450</xdr:colOff>
      <xdr:row>58</xdr:row>
      <xdr:rowOff>161472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146249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特別会計への繰出金のうち、後期高齢者医療保険事業で増加となり、繰出金の額は前年度と比べ増加しました。また、公営企業に対する出資金については、病院事業で減額となり、出資金の額は前年と比べ減少しました。</a:t>
          </a:r>
        </a:p>
        <a:p>
          <a:r>
            <a:rPr kumimoji="1" lang="ja-JP" altLang="en-US" sz="1100">
              <a:latin typeface="ＭＳ Ｐゴシック" panose="020B0600070205080204" pitchFamily="50" charset="-128"/>
              <a:ea typeface="ＭＳ Ｐゴシック" panose="020B0600070205080204" pitchFamily="50" charset="-128"/>
            </a:rPr>
            <a:t>　類似団体を上回る数値となっていますが、補助費等と同様、病院事業を有することから類似団体平均より割合が大きくなっています。</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89357"/>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170543</xdr:rowOff>
    </xdr:from>
    <xdr:to>
      <xdr:col>82</xdr:col>
      <xdr:colOff>107950</xdr:colOff>
      <xdr:row>59</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146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49184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170543</xdr:rowOff>
    </xdr:from>
    <xdr:to>
      <xdr:col>78</xdr:col>
      <xdr:colOff>69850</xdr:colOff>
      <xdr:row>59</xdr:row>
      <xdr:rowOff>86178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114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90005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86178</xdr:rowOff>
    </xdr:from>
    <xdr:to>
      <xdr:col>73</xdr:col>
      <xdr:colOff>180975</xdr:colOff>
      <xdr:row>59</xdr:row>
      <xdr:rowOff>107950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201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122662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107950</xdr:rowOff>
    </xdr:from>
    <xdr:to>
      <xdr:col>69</xdr:col>
      <xdr:colOff>92075</xdr:colOff>
      <xdr:row>60</xdr:row>
      <xdr:rowOff>34472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2235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24493</xdr:rowOff>
    </xdr:from>
    <xdr:to>
      <xdr:col>69</xdr:col>
      <xdr:colOff>142875</xdr:colOff>
      <xdr:row>59</xdr:row>
      <xdr:rowOff>126093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136270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0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8362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5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119743</xdr:rowOff>
    </xdr:from>
    <xdr:to>
      <xdr:col>78</xdr:col>
      <xdr:colOff>120650</xdr:colOff>
      <xdr:row>59</xdr:row>
      <xdr:rowOff>49893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34670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5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35378</xdr:rowOff>
    </xdr:from>
    <xdr:to>
      <xdr:col>74</xdr:col>
      <xdr:colOff>31750</xdr:colOff>
      <xdr:row>59</xdr:row>
      <xdr:rowOff>136978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121755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57150</xdr:rowOff>
    </xdr:from>
    <xdr:to>
      <xdr:col>69</xdr:col>
      <xdr:colOff>142875</xdr:colOff>
      <xdr:row>59</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155122</xdr:rowOff>
    </xdr:from>
    <xdr:to>
      <xdr:col>65</xdr:col>
      <xdr:colOff>53975</xdr:colOff>
      <xdr:row>60</xdr:row>
      <xdr:rowOff>85272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70049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5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下水道事業会計への繰出金が増加したものの、病院事業会計への繰出金の減により、前年度より事業費は減少しましたが、臨時財政対策債発行可能額の圧縮による経常一般財源の減少により、比率としては</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上昇しました。類似団体を上回る結果となっていますが、当市は東近江地域における急性期医療の基幹病院を担う市立総合医療センターを有しており、病院事業会計への繰出しが必要となることから、病院事業がない自治体より比率が高くなる傾向にあります。</a:t>
          </a:r>
        </a:p>
        <a:p>
          <a:r>
            <a:rPr kumimoji="1" lang="ja-JP" altLang="en-US" sz="1100">
              <a:latin typeface="ＭＳ Ｐゴシック" panose="020B0600070205080204" pitchFamily="50" charset="-128"/>
              <a:ea typeface="ＭＳ Ｐゴシック" panose="020B0600070205080204" pitchFamily="50" charset="-128"/>
            </a:rPr>
            <a:t>　今後も、各補助金の適正化を図るため、行政関与の必要性や経費負担のあり方、効果等について検証を行い、補助金制度の見直しを進めます。</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94996</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429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9923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94996</xdr:rowOff>
    </xdr:from>
    <xdr:to>
      <xdr:col>82</xdr:col>
      <xdr:colOff>196850</xdr:colOff>
      <xdr:row>34</xdr:row>
      <xdr:rowOff>94996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163576</xdr:rowOff>
    </xdr:from>
    <xdr:to>
      <xdr:col>82</xdr:col>
      <xdr:colOff>107950</xdr:colOff>
      <xdr:row>36</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3357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111015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11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163576</xdr:rowOff>
    </xdr:from>
    <xdr:to>
      <xdr:col>78</xdr:col>
      <xdr:colOff>69850</xdr:colOff>
      <xdr:row>37</xdr:row>
      <xdr:rowOff>37846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3357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19558</xdr:rowOff>
    </xdr:from>
    <xdr:to>
      <xdr:col>73</xdr:col>
      <xdr:colOff>180975</xdr:colOff>
      <xdr:row>37</xdr:row>
      <xdr:rowOff>37846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136144</xdr:rowOff>
    </xdr:from>
    <xdr:to>
      <xdr:col>69</xdr:col>
      <xdr:colOff>92075</xdr:colOff>
      <xdr:row>37</xdr:row>
      <xdr:rowOff>19558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3083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89425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112776</xdr:rowOff>
    </xdr:from>
    <xdr:to>
      <xdr:col>78</xdr:col>
      <xdr:colOff>120650</xdr:colOff>
      <xdr:row>37</xdr:row>
      <xdr:rowOff>42926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27703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158496</xdr:rowOff>
    </xdr:from>
    <xdr:to>
      <xdr:col>74</xdr:col>
      <xdr:colOff>31750</xdr:colOff>
      <xdr:row>37</xdr:row>
      <xdr:rowOff>88646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73423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140208</xdr:rowOff>
    </xdr:from>
    <xdr:to>
      <xdr:col>69</xdr:col>
      <xdr:colOff>142875</xdr:colOff>
      <xdr:row>37</xdr:row>
      <xdr:rowOff>70358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55135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類似団体の中でも良好な状況にあり、人口一人当たりの決算額でみると平均が</a:t>
          </a:r>
          <a:r>
            <a:rPr kumimoji="1" lang="en-US" altLang="ja-JP" sz="1100">
              <a:latin typeface="ＭＳ Ｐゴシック" panose="020B0600070205080204" pitchFamily="50" charset="-128"/>
              <a:ea typeface="ＭＳ Ｐゴシック" panose="020B0600070205080204" pitchFamily="50" charset="-128"/>
            </a:rPr>
            <a:t>43,946</a:t>
          </a:r>
          <a:r>
            <a:rPr kumimoji="1" lang="ja-JP" altLang="en-US" sz="1100">
              <a:latin typeface="ＭＳ Ｐゴシック" panose="020B0600070205080204" pitchFamily="50" charset="-128"/>
              <a:ea typeface="ＭＳ Ｐゴシック" panose="020B0600070205080204" pitchFamily="50" charset="-128"/>
            </a:rPr>
            <a:t>円に対して、本市は</a:t>
          </a:r>
          <a:r>
            <a:rPr kumimoji="1" lang="en-US" altLang="ja-JP" sz="1100">
              <a:latin typeface="ＭＳ Ｐゴシック" panose="020B0600070205080204" pitchFamily="50" charset="-128"/>
              <a:ea typeface="ＭＳ Ｐゴシック" panose="020B0600070205080204" pitchFamily="50" charset="-128"/>
            </a:rPr>
            <a:t>34,697</a:t>
          </a:r>
          <a:r>
            <a:rPr kumimoji="1" lang="ja-JP" altLang="en-US" sz="1100">
              <a:latin typeface="ＭＳ Ｐゴシック" panose="020B0600070205080204" pitchFamily="50" charset="-128"/>
              <a:ea typeface="ＭＳ Ｐゴシック" panose="020B0600070205080204" pitchFamily="50" charset="-128"/>
            </a:rPr>
            <a:t>円となっています。</a:t>
          </a:r>
        </a:p>
        <a:p>
          <a:r>
            <a:rPr kumimoji="1" lang="ja-JP" altLang="en-US" sz="1100">
              <a:latin typeface="ＭＳ Ｐゴシック" panose="020B0600070205080204" pitchFamily="50" charset="-128"/>
              <a:ea typeface="ＭＳ Ｐゴシック" panose="020B0600070205080204" pitchFamily="50" charset="-128"/>
            </a:rPr>
            <a:t>　公債費の額については大型施設整備事業の完了に伴い平成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以降増加傾向が続いており、今後も市庁舎や安土コミュニティエリア、国スポ・障スポ関連の大型施設整備や、老朽化した施設の更新等で増加が見込まれます。地方交付税措置のない市債・交付税措置割合の低い市債の発行見送りや、繰上償還の実施により、公債費の抑制および平準化に努めます。</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90424</xdr:rowOff>
    </xdr:from>
    <xdr:to>
      <xdr:col>24</xdr:col>
      <xdr:colOff>25400</xdr:colOff>
      <xdr:row>80</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7724"/>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44214</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72137</xdr:rowOff>
    </xdr:from>
    <xdr:to>
      <xdr:col>24</xdr:col>
      <xdr:colOff>114300</xdr:colOff>
      <xdr:row>80</xdr:row>
      <xdr:rowOff>72137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5351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90424</xdr:rowOff>
    </xdr:from>
    <xdr:to>
      <xdr:col>24</xdr:col>
      <xdr:colOff>114300</xdr:colOff>
      <xdr:row>74</xdr:row>
      <xdr:rowOff>90424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113285</xdr:rowOff>
    </xdr:from>
    <xdr:to>
      <xdr:col>24</xdr:col>
      <xdr:colOff>25400</xdr:colOff>
      <xdr:row>76</xdr:row>
      <xdr:rowOff>117856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14348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113285</xdr:rowOff>
    </xdr:from>
    <xdr:to>
      <xdr:col>19</xdr:col>
      <xdr:colOff>187325</xdr:colOff>
      <xdr:row>76</xdr:row>
      <xdr:rowOff>154432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143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119142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154432</xdr:rowOff>
    </xdr:from>
    <xdr:to>
      <xdr:col>15</xdr:col>
      <xdr:colOff>98425</xdr:colOff>
      <xdr:row>76</xdr:row>
      <xdr:rowOff>163576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1846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76</xdr:row>
      <xdr:rowOff>163576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18006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67056</xdr:rowOff>
    </xdr:from>
    <xdr:to>
      <xdr:col>24</xdr:col>
      <xdr:colOff>76200</xdr:colOff>
      <xdr:row>76</xdr:row>
      <xdr:rowOff>168656</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83583</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4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62485</xdr:rowOff>
    </xdr:from>
    <xdr:to>
      <xdr:col>20</xdr:col>
      <xdr:colOff>38100</xdr:colOff>
      <xdr:row>76</xdr:row>
      <xdr:rowOff>164085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2811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103632</xdr:rowOff>
    </xdr:from>
    <xdr:to>
      <xdr:col>15</xdr:col>
      <xdr:colOff>149225</xdr:colOff>
      <xdr:row>77</xdr:row>
      <xdr:rowOff>33782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43959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112776</xdr:rowOff>
    </xdr:from>
    <xdr:to>
      <xdr:col>11</xdr:col>
      <xdr:colOff>60325</xdr:colOff>
      <xdr:row>77</xdr:row>
      <xdr:rowOff>42926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53103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39387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公債費以外の比率は</a:t>
          </a:r>
          <a:r>
            <a:rPr kumimoji="1" lang="en-US" altLang="ja-JP" sz="1100">
              <a:latin typeface="ＭＳ Ｐゴシック" panose="020B0600070205080204" pitchFamily="50" charset="-128"/>
              <a:ea typeface="ＭＳ Ｐゴシック" panose="020B0600070205080204" pitchFamily="50" charset="-128"/>
            </a:rPr>
            <a:t>76.3</a:t>
          </a:r>
          <a:r>
            <a:rPr kumimoji="1" lang="ja-JP" altLang="en-US" sz="1100">
              <a:latin typeface="ＭＳ Ｐゴシック" panose="020B0600070205080204" pitchFamily="50" charset="-128"/>
              <a:ea typeface="ＭＳ Ｐゴシック" panose="020B0600070205080204" pitchFamily="50" charset="-128"/>
            </a:rPr>
            <a:t>％で、類似団体を上回っています。経常的な物件費、補助費の支出がある中で、これまで施設の民間委託化や経費の見直しを進めてきたことにより、類似団体平均との差を縮めてきている状況です。</a:t>
          </a:r>
        </a:p>
        <a:p>
          <a:r>
            <a:rPr kumimoji="1" lang="ja-JP" altLang="en-US" sz="1100">
              <a:latin typeface="ＭＳ Ｐゴシック" panose="020B0600070205080204" pitchFamily="50" charset="-128"/>
              <a:ea typeface="ＭＳ Ｐゴシック" panose="020B0600070205080204" pitchFamily="50" charset="-128"/>
            </a:rPr>
            <a:t>　今後も、市民に必要不可欠なサービスを確保しつつ、経常経費の増大による財政運営の硬直化を招かぬよう、これまで以上に支出削減や行財政運営の合理化、事業の見直しを進めます。</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1430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168148</xdr:rowOff>
    </xdr:from>
    <xdr:to>
      <xdr:col>82</xdr:col>
      <xdr:colOff>107950</xdr:colOff>
      <xdr:row>77</xdr:row>
      <xdr:rowOff>129287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198348"/>
          <a:ext cx="838200" cy="1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53864</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168148</xdr:rowOff>
    </xdr:from>
    <xdr:to>
      <xdr:col>78</xdr:col>
      <xdr:colOff>69850</xdr:colOff>
      <xdr:row>78</xdr:row>
      <xdr:rowOff>53848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19834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165117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170435</xdr:rowOff>
    </xdr:from>
    <xdr:to>
      <xdr:col>73</xdr:col>
      <xdr:colOff>180975</xdr:colOff>
      <xdr:row>78</xdr:row>
      <xdr:rowOff>53848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372085"/>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147574</xdr:rowOff>
    </xdr:from>
    <xdr:to>
      <xdr:col>69</xdr:col>
      <xdr:colOff>92075</xdr:colOff>
      <xdr:row>77</xdr:row>
      <xdr:rowOff>170435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34922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78487</xdr:rowOff>
    </xdr:from>
    <xdr:to>
      <xdr:col>82</xdr:col>
      <xdr:colOff>158750</xdr:colOff>
      <xdr:row>78</xdr:row>
      <xdr:rowOff>8637</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50564</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117348</xdr:rowOff>
    </xdr:from>
    <xdr:to>
      <xdr:col>78</xdr:col>
      <xdr:colOff>120650</xdr:colOff>
      <xdr:row>77</xdr:row>
      <xdr:rowOff>47498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32275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233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3048</xdr:rowOff>
    </xdr:from>
    <xdr:to>
      <xdr:col>74</xdr:col>
      <xdr:colOff>31750</xdr:colOff>
      <xdr:row>78</xdr:row>
      <xdr:rowOff>104648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89425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119635</xdr:rowOff>
    </xdr:from>
    <xdr:to>
      <xdr:col>69</xdr:col>
      <xdr:colOff>142875</xdr:colOff>
      <xdr:row>78</xdr:row>
      <xdr:rowOff>49785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34562</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11701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164986</xdr:rowOff>
    </xdr:from>
    <xdr:to>
      <xdr:col>29</xdr:col>
      <xdr:colOff>127000</xdr:colOff>
      <xdr:row>19</xdr:row>
      <xdr:rowOff>57467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98561"/>
          <a:ext cx="0" cy="12640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29544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4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57467</xdr:rowOff>
    </xdr:from>
    <xdr:to>
      <xdr:col>30</xdr:col>
      <xdr:colOff>25400</xdr:colOff>
      <xdr:row>19</xdr:row>
      <xdr:rowOff>57467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26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79913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164986</xdr:rowOff>
    </xdr:from>
    <xdr:to>
      <xdr:col>30</xdr:col>
      <xdr:colOff>25400</xdr:colOff>
      <xdr:row>11</xdr:row>
      <xdr:rowOff>164986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98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51314</xdr:rowOff>
    </xdr:from>
    <xdr:to>
      <xdr:col>29</xdr:col>
      <xdr:colOff>127000</xdr:colOff>
      <xdr:row>16</xdr:row>
      <xdr:rowOff>61163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42139"/>
          <a:ext cx="647700" cy="9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144657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92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128130</xdr:rowOff>
    </xdr:from>
    <xdr:to>
      <xdr:col>29</xdr:col>
      <xdr:colOff>177800</xdr:colOff>
      <xdr:row>16</xdr:row>
      <xdr:rowOff>58280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61163</xdr:rowOff>
    </xdr:from>
    <xdr:to>
      <xdr:col>26</xdr:col>
      <xdr:colOff>50800</xdr:colOff>
      <xdr:row>16</xdr:row>
      <xdr:rowOff>84976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51988"/>
          <a:ext cx="698500" cy="23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142780</xdr:rowOff>
    </xdr:from>
    <xdr:to>
      <xdr:col>26</xdr:col>
      <xdr:colOff>101600</xdr:colOff>
      <xdr:row>16</xdr:row>
      <xdr:rowOff>72930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83107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31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84976</xdr:rowOff>
    </xdr:from>
    <xdr:to>
      <xdr:col>22</xdr:col>
      <xdr:colOff>114300</xdr:colOff>
      <xdr:row>16</xdr:row>
      <xdr:rowOff>107226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75801"/>
          <a:ext cx="698500" cy="22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170955</xdr:rowOff>
    </xdr:from>
    <xdr:to>
      <xdr:col>22</xdr:col>
      <xdr:colOff>165100</xdr:colOff>
      <xdr:row>16</xdr:row>
      <xdr:rowOff>101105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111282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107226</xdr:rowOff>
    </xdr:from>
    <xdr:to>
      <xdr:col>18</xdr:col>
      <xdr:colOff>177800</xdr:colOff>
      <xdr:row>16</xdr:row>
      <xdr:rowOff>132772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98051"/>
          <a:ext cx="698500" cy="255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30918</xdr:rowOff>
    </xdr:from>
    <xdr:to>
      <xdr:col>19</xdr:col>
      <xdr:colOff>38100</xdr:colOff>
      <xdr:row>16</xdr:row>
      <xdr:rowOff>132518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142695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54731</xdr:rowOff>
    </xdr:from>
    <xdr:to>
      <xdr:col>15</xdr:col>
      <xdr:colOff>101600</xdr:colOff>
      <xdr:row>16</xdr:row>
      <xdr:rowOff>156331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166508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1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514</xdr:rowOff>
    </xdr:from>
    <xdr:to>
      <xdr:col>29</xdr:col>
      <xdr:colOff>177800</xdr:colOff>
      <xdr:row>16</xdr:row>
      <xdr:rowOff>102114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91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144041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63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10363</xdr:rowOff>
    </xdr:from>
    <xdr:to>
      <xdr:col>26</xdr:col>
      <xdr:colOff>101600</xdr:colOff>
      <xdr:row>16</xdr:row>
      <xdr:rowOff>111963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01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96740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87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34176</xdr:rowOff>
    </xdr:from>
    <xdr:to>
      <xdr:col>22</xdr:col>
      <xdr:colOff>165100</xdr:colOff>
      <xdr:row>16</xdr:row>
      <xdr:rowOff>135776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25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120553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11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56426</xdr:rowOff>
    </xdr:from>
    <xdr:to>
      <xdr:col>19</xdr:col>
      <xdr:colOff>38100</xdr:colOff>
      <xdr:row>16</xdr:row>
      <xdr:rowOff>158026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47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142803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3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81972</xdr:rowOff>
    </xdr:from>
    <xdr:to>
      <xdr:col>15</xdr:col>
      <xdr:colOff>101600</xdr:colOff>
      <xdr:row>17</xdr:row>
      <xdr:rowOff>12122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72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168349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5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140145</xdr:rowOff>
    </xdr:from>
    <xdr:to>
      <xdr:col>29</xdr:col>
      <xdr:colOff>127000</xdr:colOff>
      <xdr:row>38</xdr:row>
      <xdr:rowOff>167653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64695"/>
          <a:ext cx="0" cy="1570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139730</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60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167653</xdr:rowOff>
    </xdr:from>
    <xdr:to>
      <xdr:col>30</xdr:col>
      <xdr:colOff>25400</xdr:colOff>
      <xdr:row>38</xdr:row>
      <xdr:rowOff>167653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352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55072</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140145</xdr:rowOff>
    </xdr:from>
    <xdr:to>
      <xdr:col>30</xdr:col>
      <xdr:colOff>25400</xdr:colOff>
      <xdr:row>33</xdr:row>
      <xdr:rowOff>140145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64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3823</xdr:rowOff>
    </xdr:from>
    <xdr:to>
      <xdr:col>29</xdr:col>
      <xdr:colOff>127000</xdr:colOff>
      <xdr:row>38</xdr:row>
      <xdr:rowOff>70726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471423"/>
          <a:ext cx="647700" cy="66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158526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68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313449</xdr:rowOff>
    </xdr:from>
    <xdr:to>
      <xdr:col>29</xdr:col>
      <xdr:colOff>177800</xdr:colOff>
      <xdr:row>36</xdr:row>
      <xdr:rowOff>72149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23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3823</xdr:rowOff>
    </xdr:from>
    <xdr:to>
      <xdr:col>26</xdr:col>
      <xdr:colOff>50800</xdr:colOff>
      <xdr:row>38</xdr:row>
      <xdr:rowOff>25883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471423"/>
          <a:ext cx="698500" cy="22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329261</xdr:rowOff>
    </xdr:from>
    <xdr:to>
      <xdr:col>26</xdr:col>
      <xdr:colOff>101600</xdr:colOff>
      <xdr:row>36</xdr:row>
      <xdr:rowOff>87961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39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98138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0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322529</xdr:rowOff>
    </xdr:from>
    <xdr:to>
      <xdr:col>22</xdr:col>
      <xdr:colOff>114300</xdr:colOff>
      <xdr:row>38</xdr:row>
      <xdr:rowOff>25883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447229"/>
          <a:ext cx="698500" cy="46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54140</xdr:rowOff>
    </xdr:from>
    <xdr:to>
      <xdr:col>22</xdr:col>
      <xdr:colOff>165100</xdr:colOff>
      <xdr:row>36</xdr:row>
      <xdr:rowOff>155740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165917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76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276314</xdr:rowOff>
    </xdr:from>
    <xdr:to>
      <xdr:col>18</xdr:col>
      <xdr:colOff>177800</xdr:colOff>
      <xdr:row>37</xdr:row>
      <xdr:rowOff>322529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401014"/>
          <a:ext cx="6985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54940</xdr:rowOff>
    </xdr:from>
    <xdr:to>
      <xdr:col>19</xdr:col>
      <xdr:colOff>38100</xdr:colOff>
      <xdr:row>36</xdr:row>
      <xdr:rowOff>156540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8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166717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7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37795</xdr:rowOff>
    </xdr:from>
    <xdr:to>
      <xdr:col>15</xdr:col>
      <xdr:colOff>101600</xdr:colOff>
      <xdr:row>36</xdr:row>
      <xdr:rowOff>139395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149572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5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19926</xdr:rowOff>
    </xdr:from>
    <xdr:to>
      <xdr:col>29</xdr:col>
      <xdr:colOff>177800</xdr:colOff>
      <xdr:row>38</xdr:row>
      <xdr:rowOff>121526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487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271403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39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295923</xdr:rowOff>
    </xdr:from>
    <xdr:to>
      <xdr:col>26</xdr:col>
      <xdr:colOff>101600</xdr:colOff>
      <xdr:row>38</xdr:row>
      <xdr:rowOff>54623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420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39400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507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317983</xdr:rowOff>
    </xdr:from>
    <xdr:to>
      <xdr:col>22</xdr:col>
      <xdr:colOff>165100</xdr:colOff>
      <xdr:row>38</xdr:row>
      <xdr:rowOff>76683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4426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61460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52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271729</xdr:rowOff>
    </xdr:from>
    <xdr:to>
      <xdr:col>19</xdr:col>
      <xdr:colOff>38100</xdr:colOff>
      <xdr:row>38</xdr:row>
      <xdr:rowOff>30429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396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15206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48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225514</xdr:rowOff>
    </xdr:from>
    <xdr:to>
      <xdr:col>15</xdr:col>
      <xdr:colOff>101600</xdr:colOff>
      <xdr:row>37</xdr:row>
      <xdr:rowOff>327114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350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311891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43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10560</xdr:rowOff>
    </xdr:from>
    <xdr:to>
      <xdr:col>24</xdr:col>
      <xdr:colOff>62865</xdr:colOff>
      <xdr:row>38</xdr:row>
      <xdr:rowOff>110763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5510"/>
          <a:ext cx="1270"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114590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110763</xdr:rowOff>
    </xdr:from>
    <xdr:to>
      <xdr:col>24</xdr:col>
      <xdr:colOff>152400</xdr:colOff>
      <xdr:row>38</xdr:row>
      <xdr:rowOff>110763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128687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0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10560</xdr:rowOff>
    </xdr:from>
    <xdr:to>
      <xdr:col>24</xdr:col>
      <xdr:colOff>152400</xdr:colOff>
      <xdr:row>31</xdr:row>
      <xdr:rowOff>10560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86246</xdr:rowOff>
    </xdr:from>
    <xdr:to>
      <xdr:col>24</xdr:col>
      <xdr:colOff>63500</xdr:colOff>
      <xdr:row>36</xdr:row>
      <xdr:rowOff>119050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8446"/>
          <a:ext cx="8382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65124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4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42247</xdr:rowOff>
    </xdr:from>
    <xdr:to>
      <xdr:col>24</xdr:col>
      <xdr:colOff>114300</xdr:colOff>
      <xdr:row>35</xdr:row>
      <xdr:rowOff>143847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119050</xdr:rowOff>
    </xdr:from>
    <xdr:to>
      <xdr:col>19</xdr:col>
      <xdr:colOff>177800</xdr:colOff>
      <xdr:row>36</xdr:row>
      <xdr:rowOff>150044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91250"/>
          <a:ext cx="889000" cy="3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63278</xdr:rowOff>
    </xdr:from>
    <xdr:to>
      <xdr:col>20</xdr:col>
      <xdr:colOff>38100</xdr:colOff>
      <xdr:row>35</xdr:row>
      <xdr:rowOff>164878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9955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150044</xdr:rowOff>
    </xdr:from>
    <xdr:to>
      <xdr:col>15</xdr:col>
      <xdr:colOff>50800</xdr:colOff>
      <xdr:row>37</xdr:row>
      <xdr:rowOff>129851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22244"/>
          <a:ext cx="889000" cy="1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43254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85255</xdr:rowOff>
    </xdr:from>
    <xdr:to>
      <xdr:col>10</xdr:col>
      <xdr:colOff>114300</xdr:colOff>
      <xdr:row>37</xdr:row>
      <xdr:rowOff>129851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428905"/>
          <a:ext cx="889000" cy="4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64154</xdr:rowOff>
    </xdr:from>
    <xdr:to>
      <xdr:col>10</xdr:col>
      <xdr:colOff>165100</xdr:colOff>
      <xdr:row>36</xdr:row>
      <xdr:rowOff>165754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10831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76575</xdr:rowOff>
    </xdr:from>
    <xdr:to>
      <xdr:col>6</xdr:col>
      <xdr:colOff>38100</xdr:colOff>
      <xdr:row>37</xdr:row>
      <xdr:rowOff>6725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23252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35446</xdr:rowOff>
    </xdr:from>
    <xdr:to>
      <xdr:col>24</xdr:col>
      <xdr:colOff>114300</xdr:colOff>
      <xdr:row>36</xdr:row>
      <xdr:rowOff>137046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0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13873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8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68250</xdr:rowOff>
    </xdr:from>
    <xdr:to>
      <xdr:col>20</xdr:col>
      <xdr:colOff>38100</xdr:colOff>
      <xdr:row>36</xdr:row>
      <xdr:rowOff>169850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160977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3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99244</xdr:rowOff>
    </xdr:from>
    <xdr:to>
      <xdr:col>15</xdr:col>
      <xdr:colOff>101600</xdr:colOff>
      <xdr:row>37</xdr:row>
      <xdr:rowOff>29394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20521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6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79051</xdr:rowOff>
    </xdr:from>
    <xdr:to>
      <xdr:col>10</xdr:col>
      <xdr:colOff>165100</xdr:colOff>
      <xdr:row>38</xdr:row>
      <xdr:rowOff>9201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328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34455</xdr:rowOff>
    </xdr:from>
    <xdr:to>
      <xdr:col>6</xdr:col>
      <xdr:colOff>38100</xdr:colOff>
      <xdr:row>37</xdr:row>
      <xdr:rowOff>136055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127182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7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44733</xdr:rowOff>
    </xdr:from>
    <xdr:to>
      <xdr:col>24</xdr:col>
      <xdr:colOff>62865</xdr:colOff>
      <xdr:row>58</xdr:row>
      <xdr:rowOff>151370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8683"/>
          <a:ext cx="1270" cy="130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151370</xdr:rowOff>
    </xdr:from>
    <xdr:to>
      <xdr:col>24</xdr:col>
      <xdr:colOff>152400</xdr:colOff>
      <xdr:row>58</xdr:row>
      <xdr:rowOff>151370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162860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44733</xdr:rowOff>
    </xdr:from>
    <xdr:to>
      <xdr:col>24</xdr:col>
      <xdr:colOff>152400</xdr:colOff>
      <xdr:row>51</xdr:row>
      <xdr:rowOff>44733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125168</xdr:rowOff>
    </xdr:from>
    <xdr:to>
      <xdr:col>24</xdr:col>
      <xdr:colOff>63500</xdr:colOff>
      <xdr:row>57</xdr:row>
      <xdr:rowOff>27893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26368"/>
          <a:ext cx="838200" cy="7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60981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62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82554</xdr:rowOff>
    </xdr:from>
    <xdr:to>
      <xdr:col>24</xdr:col>
      <xdr:colOff>114300</xdr:colOff>
      <xdr:row>57</xdr:row>
      <xdr:rowOff>12704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27893</xdr:rowOff>
    </xdr:from>
    <xdr:to>
      <xdr:col>19</xdr:col>
      <xdr:colOff>177800</xdr:colOff>
      <xdr:row>57</xdr:row>
      <xdr:rowOff>64687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00543"/>
          <a:ext cx="8890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127947</xdr:rowOff>
    </xdr:from>
    <xdr:to>
      <xdr:col>20</xdr:col>
      <xdr:colOff>38100</xdr:colOff>
      <xdr:row>57</xdr:row>
      <xdr:rowOff>58097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74624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64687</xdr:rowOff>
    </xdr:from>
    <xdr:to>
      <xdr:col>15</xdr:col>
      <xdr:colOff>50800</xdr:colOff>
      <xdr:row>57</xdr:row>
      <xdr:rowOff>114848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37337"/>
          <a:ext cx="889000" cy="5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118537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107206</xdr:rowOff>
    </xdr:from>
    <xdr:to>
      <xdr:col>10</xdr:col>
      <xdr:colOff>114300</xdr:colOff>
      <xdr:row>57</xdr:row>
      <xdr:rowOff>114848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79856"/>
          <a:ext cx="889000" cy="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15171</xdr:rowOff>
    </xdr:from>
    <xdr:to>
      <xdr:col>10</xdr:col>
      <xdr:colOff>165100</xdr:colOff>
      <xdr:row>57</xdr:row>
      <xdr:rowOff>116771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133298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45869</xdr:rowOff>
    </xdr:from>
    <xdr:to>
      <xdr:col>6</xdr:col>
      <xdr:colOff>38100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163996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74368</xdr:rowOff>
    </xdr:from>
    <xdr:to>
      <xdr:col>24</xdr:col>
      <xdr:colOff>114300</xdr:colOff>
      <xdr:row>57</xdr:row>
      <xdr:rowOff>4518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7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97245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2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148543</xdr:rowOff>
    </xdr:from>
    <xdr:to>
      <xdr:col>20</xdr:col>
      <xdr:colOff>38100</xdr:colOff>
      <xdr:row>57</xdr:row>
      <xdr:rowOff>78693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4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69820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4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13887</xdr:rowOff>
    </xdr:from>
    <xdr:to>
      <xdr:col>15</xdr:col>
      <xdr:colOff>101600</xdr:colOff>
      <xdr:row>57</xdr:row>
      <xdr:rowOff>115487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8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106614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7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64048</xdr:rowOff>
    </xdr:from>
    <xdr:to>
      <xdr:col>10</xdr:col>
      <xdr:colOff>165100</xdr:colOff>
      <xdr:row>57</xdr:row>
      <xdr:rowOff>165648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156775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2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56406</xdr:rowOff>
    </xdr:from>
    <xdr:to>
      <xdr:col>6</xdr:col>
      <xdr:colOff>38100</xdr:colOff>
      <xdr:row>57</xdr:row>
      <xdr:rowOff>158006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149133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92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15761</xdr:rowOff>
    </xdr:from>
    <xdr:to>
      <xdr:col>24</xdr:col>
      <xdr:colOff>62865</xdr:colOff>
      <xdr:row>79</xdr:row>
      <xdr:rowOff>17094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88711"/>
          <a:ext cx="1270" cy="1372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20921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17094</xdr:rowOff>
    </xdr:from>
    <xdr:to>
      <xdr:col>24</xdr:col>
      <xdr:colOff>152400</xdr:colOff>
      <xdr:row>79</xdr:row>
      <xdr:rowOff>17094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133888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15761</xdr:rowOff>
    </xdr:from>
    <xdr:to>
      <xdr:col>24</xdr:col>
      <xdr:colOff>152400</xdr:colOff>
      <xdr:row>71</xdr:row>
      <xdr:rowOff>15761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8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130290</xdr:rowOff>
    </xdr:from>
    <xdr:to>
      <xdr:col>24</xdr:col>
      <xdr:colOff>63500</xdr:colOff>
      <xdr:row>78</xdr:row>
      <xdr:rowOff>142329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03390"/>
          <a:ext cx="8382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137113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7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114236</xdr:rowOff>
    </xdr:from>
    <xdr:to>
      <xdr:col>24</xdr:col>
      <xdr:colOff>114300</xdr:colOff>
      <xdr:row>78</xdr:row>
      <xdr:rowOff>44386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124307</xdr:rowOff>
    </xdr:from>
    <xdr:to>
      <xdr:col>19</xdr:col>
      <xdr:colOff>177800</xdr:colOff>
      <xdr:row>78</xdr:row>
      <xdr:rowOff>142329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497407"/>
          <a:ext cx="889000" cy="1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119838</xdr:rowOff>
    </xdr:from>
    <xdr:to>
      <xdr:col>20</xdr:col>
      <xdr:colOff>38100</xdr:colOff>
      <xdr:row>78</xdr:row>
      <xdr:rowOff>49988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66515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124307</xdr:rowOff>
    </xdr:from>
    <xdr:to>
      <xdr:col>15</xdr:col>
      <xdr:colOff>50800</xdr:colOff>
      <xdr:row>78</xdr:row>
      <xdr:rowOff>135356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97407"/>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107544</xdr:rowOff>
    </xdr:from>
    <xdr:to>
      <xdr:col>10</xdr:col>
      <xdr:colOff>114300</xdr:colOff>
      <xdr:row>78</xdr:row>
      <xdr:rowOff>135356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80644"/>
          <a:ext cx="889000" cy="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16890</xdr:rowOff>
    </xdr:from>
    <xdr:to>
      <xdr:col>10</xdr:col>
      <xdr:colOff>165100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9767</xdr:rowOff>
    </xdr:from>
    <xdr:to>
      <xdr:col>6</xdr:col>
      <xdr:colOff>38100</xdr:colOff>
      <xdr:row>78</xdr:row>
      <xdr:rowOff>111367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127894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79490</xdr:rowOff>
    </xdr:from>
    <xdr:to>
      <xdr:col>24</xdr:col>
      <xdr:colOff>114300</xdr:colOff>
      <xdr:row>79</xdr:row>
      <xdr:rowOff>9640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165867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91529</xdr:rowOff>
    </xdr:from>
    <xdr:to>
      <xdr:col>20</xdr:col>
      <xdr:colOff>38100</xdr:colOff>
      <xdr:row>79</xdr:row>
      <xdr:rowOff>21679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6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12806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57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73507</xdr:rowOff>
    </xdr:from>
    <xdr:to>
      <xdr:col>15</xdr:col>
      <xdr:colOff>101600</xdr:colOff>
      <xdr:row>79</xdr:row>
      <xdr:rowOff>3657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4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166234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3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84556</xdr:rowOff>
    </xdr:from>
    <xdr:to>
      <xdr:col>10</xdr:col>
      <xdr:colOff>165100</xdr:colOff>
      <xdr:row>79</xdr:row>
      <xdr:rowOff>14706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5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5833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5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56744</xdr:rowOff>
    </xdr:from>
    <xdr:to>
      <xdr:col>6</xdr:col>
      <xdr:colOff>38100</xdr:colOff>
      <xdr:row>78</xdr:row>
      <xdr:rowOff>158344</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149471</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22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140418</xdr:rowOff>
    </xdr:from>
    <xdr:to>
      <xdr:col>24</xdr:col>
      <xdr:colOff>62865</xdr:colOff>
      <xdr:row>98</xdr:row>
      <xdr:rowOff>170039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70918"/>
          <a:ext cx="1270" cy="1401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2416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7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170039</xdr:rowOff>
    </xdr:from>
    <xdr:to>
      <xdr:col>24</xdr:col>
      <xdr:colOff>152400</xdr:colOff>
      <xdr:row>98</xdr:row>
      <xdr:rowOff>170039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7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87095</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140418</xdr:rowOff>
    </xdr:from>
    <xdr:to>
      <xdr:col>24</xdr:col>
      <xdr:colOff>152400</xdr:colOff>
      <xdr:row>90</xdr:row>
      <xdr:rowOff>140418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7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58776</xdr:rowOff>
    </xdr:from>
    <xdr:to>
      <xdr:col>24</xdr:col>
      <xdr:colOff>63500</xdr:colOff>
      <xdr:row>94</xdr:row>
      <xdr:rowOff>128205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003626"/>
          <a:ext cx="838200" cy="24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72096</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93669</xdr:rowOff>
    </xdr:from>
    <xdr:to>
      <xdr:col>24</xdr:col>
      <xdr:colOff>114300</xdr:colOff>
      <xdr:row>96</xdr:row>
      <xdr:rowOff>23819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58776</xdr:rowOff>
    </xdr:from>
    <xdr:to>
      <xdr:col>19</xdr:col>
      <xdr:colOff>177800</xdr:colOff>
      <xdr:row>95</xdr:row>
      <xdr:rowOff>134443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003626"/>
          <a:ext cx="889000" cy="41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69991</xdr:rowOff>
    </xdr:from>
    <xdr:to>
      <xdr:col>20</xdr:col>
      <xdr:colOff>38100</xdr:colOff>
      <xdr:row>95</xdr:row>
      <xdr:rowOff>141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18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162718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27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134443</xdr:rowOff>
    </xdr:from>
    <xdr:to>
      <xdr:col>15</xdr:col>
      <xdr:colOff>50800</xdr:colOff>
      <xdr:row>96</xdr:row>
      <xdr:rowOff>11668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22193"/>
          <a:ext cx="889000" cy="4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112773</xdr:rowOff>
    </xdr:from>
    <xdr:to>
      <xdr:col>15</xdr:col>
      <xdr:colOff>101600</xdr:colOff>
      <xdr:row>97</xdr:row>
      <xdr:rowOff>42923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34050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66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11668</xdr:rowOff>
    </xdr:from>
    <xdr:to>
      <xdr:col>10</xdr:col>
      <xdr:colOff>114300</xdr:colOff>
      <xdr:row>96</xdr:row>
      <xdr:rowOff>87106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470868"/>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170200</xdr:rowOff>
    </xdr:from>
    <xdr:to>
      <xdr:col>10</xdr:col>
      <xdr:colOff>165100</xdr:colOff>
      <xdr:row>97</xdr:row>
      <xdr:rowOff>100350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91477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2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62382</xdr:rowOff>
    </xdr:from>
    <xdr:to>
      <xdr:col>6</xdr:col>
      <xdr:colOff>38100</xdr:colOff>
      <xdr:row>97</xdr:row>
      <xdr:rowOff>163982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9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155109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8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77405</xdr:rowOff>
    </xdr:from>
    <xdr:to>
      <xdr:col>24</xdr:col>
      <xdr:colOff>114300</xdr:colOff>
      <xdr:row>95</xdr:row>
      <xdr:rowOff>7555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19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100282</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45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7976</xdr:rowOff>
    </xdr:from>
    <xdr:to>
      <xdr:col>20</xdr:col>
      <xdr:colOff>38100</xdr:colOff>
      <xdr:row>93</xdr:row>
      <xdr:rowOff>109576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95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126103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728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83643</xdr:rowOff>
    </xdr:from>
    <xdr:to>
      <xdr:col>15</xdr:col>
      <xdr:colOff>101600</xdr:colOff>
      <xdr:row>96</xdr:row>
      <xdr:rowOff>13793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7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30320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14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132318</xdr:rowOff>
    </xdr:from>
    <xdr:to>
      <xdr:col>10</xdr:col>
      <xdr:colOff>165100</xdr:colOff>
      <xdr:row>96</xdr:row>
      <xdr:rowOff>62468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2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78995</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19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36306</xdr:rowOff>
    </xdr:from>
    <xdr:to>
      <xdr:col>6</xdr:col>
      <xdr:colOff>38100</xdr:colOff>
      <xdr:row>96</xdr:row>
      <xdr:rowOff>137906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49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154433</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27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144881</xdr:rowOff>
    </xdr:from>
    <xdr:to>
      <xdr:col>54</xdr:col>
      <xdr:colOff>189865</xdr:colOff>
      <xdr:row>38</xdr:row>
      <xdr:rowOff>19251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02731"/>
          <a:ext cx="1270" cy="7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23078</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3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19251</xdr:rowOff>
    </xdr:from>
    <xdr:to>
      <xdr:col>55</xdr:col>
      <xdr:colOff>88900</xdr:colOff>
      <xdr:row>38</xdr:row>
      <xdr:rowOff>19251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3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91558</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577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144881</xdr:rowOff>
    </xdr:from>
    <xdr:to>
      <xdr:col>55</xdr:col>
      <xdr:colOff>88900</xdr:colOff>
      <xdr:row>33</xdr:row>
      <xdr:rowOff>144881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0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115202</xdr:rowOff>
    </xdr:from>
    <xdr:to>
      <xdr:col>55</xdr:col>
      <xdr:colOff>0</xdr:colOff>
      <xdr:row>36</xdr:row>
      <xdr:rowOff>10411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115952"/>
          <a:ext cx="838200" cy="6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161853</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2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11976</xdr:rowOff>
    </xdr:from>
    <xdr:to>
      <xdr:col>55</xdr:col>
      <xdr:colOff>50800</xdr:colOff>
      <xdr:row>36</xdr:row>
      <xdr:rowOff>113576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8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63485</xdr:rowOff>
    </xdr:from>
    <xdr:to>
      <xdr:col>50</xdr:col>
      <xdr:colOff>114300</xdr:colOff>
      <xdr:row>36</xdr:row>
      <xdr:rowOff>10411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5378435"/>
          <a:ext cx="889000" cy="80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36154</xdr:rowOff>
    </xdr:from>
    <xdr:to>
      <xdr:col>50</xdr:col>
      <xdr:colOff>165100</xdr:colOff>
      <xdr:row>36</xdr:row>
      <xdr:rowOff>137754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0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128881</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63485</xdr:rowOff>
    </xdr:from>
    <xdr:to>
      <xdr:col>45</xdr:col>
      <xdr:colOff>177800</xdr:colOff>
      <xdr:row>36</xdr:row>
      <xdr:rowOff>159916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5378435"/>
          <a:ext cx="889000" cy="95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127633</xdr:rowOff>
    </xdr:from>
    <xdr:to>
      <xdr:col>46</xdr:col>
      <xdr:colOff>38100</xdr:colOff>
      <xdr:row>32</xdr:row>
      <xdr:rowOff>57783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48910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50795" y="553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159916</xdr:rowOff>
    </xdr:from>
    <xdr:to>
      <xdr:col>41</xdr:col>
      <xdr:colOff>50800</xdr:colOff>
      <xdr:row>37</xdr:row>
      <xdr:rowOff>32791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332116"/>
          <a:ext cx="889000" cy="4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131823</xdr:rowOff>
    </xdr:from>
    <xdr:to>
      <xdr:col>41</xdr:col>
      <xdr:colOff>101600</xdr:colOff>
      <xdr:row>37</xdr:row>
      <xdr:rowOff>61973</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53100</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3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163241</xdr:rowOff>
    </xdr:from>
    <xdr:to>
      <xdr:col>36</xdr:col>
      <xdr:colOff>165100</xdr:colOff>
      <xdr:row>37</xdr:row>
      <xdr:rowOff>93391</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3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84518</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64402</xdr:rowOff>
    </xdr:from>
    <xdr:to>
      <xdr:col>55</xdr:col>
      <xdr:colOff>50800</xdr:colOff>
      <xdr:row>35</xdr:row>
      <xdr:rowOff>166002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06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87279</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1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131061</xdr:rowOff>
    </xdr:from>
    <xdr:to>
      <xdr:col>50</xdr:col>
      <xdr:colOff>165100</xdr:colOff>
      <xdr:row>36</xdr:row>
      <xdr:rowOff>61211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77738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12685</xdr:rowOff>
    </xdr:from>
    <xdr:to>
      <xdr:col>46</xdr:col>
      <xdr:colOff>38100</xdr:colOff>
      <xdr:row>31</xdr:row>
      <xdr:rowOff>114285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532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130812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510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109116</xdr:rowOff>
    </xdr:from>
    <xdr:to>
      <xdr:col>41</xdr:col>
      <xdr:colOff>101600</xdr:colOff>
      <xdr:row>37</xdr:row>
      <xdr:rowOff>39266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8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55793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05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153441</xdr:rowOff>
    </xdr:from>
    <xdr:to>
      <xdr:col>36</xdr:col>
      <xdr:colOff>165100</xdr:colOff>
      <xdr:row>37</xdr:row>
      <xdr:rowOff>83591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2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100118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10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141050</xdr:rowOff>
    </xdr:from>
    <xdr:to>
      <xdr:col>54</xdr:col>
      <xdr:colOff>189865</xdr:colOff>
      <xdr:row>58</xdr:row>
      <xdr:rowOff>92184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13550"/>
          <a:ext cx="1270" cy="132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96011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92184</xdr:rowOff>
    </xdr:from>
    <xdr:to>
      <xdr:col>55</xdr:col>
      <xdr:colOff>88900</xdr:colOff>
      <xdr:row>58</xdr:row>
      <xdr:rowOff>92184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3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87727</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8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141050</xdr:rowOff>
    </xdr:from>
    <xdr:to>
      <xdr:col>55</xdr:col>
      <xdr:colOff>88900</xdr:colOff>
      <xdr:row>50</xdr:row>
      <xdr:rowOff>141050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106455</xdr:rowOff>
    </xdr:from>
    <xdr:to>
      <xdr:col>55</xdr:col>
      <xdr:colOff>0</xdr:colOff>
      <xdr:row>57</xdr:row>
      <xdr:rowOff>113378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879105"/>
          <a:ext cx="838200" cy="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168753</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427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145876</xdr:rowOff>
    </xdr:from>
    <xdr:to>
      <xdr:col>55</xdr:col>
      <xdr:colOff>50800</xdr:colOff>
      <xdr:row>56</xdr:row>
      <xdr:rowOff>76026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35795</xdr:rowOff>
    </xdr:from>
    <xdr:to>
      <xdr:col>50</xdr:col>
      <xdr:colOff>114300</xdr:colOff>
      <xdr:row>57</xdr:row>
      <xdr:rowOff>106455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808445"/>
          <a:ext cx="889000" cy="7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143601</xdr:rowOff>
    </xdr:from>
    <xdr:to>
      <xdr:col>50</xdr:col>
      <xdr:colOff>165100</xdr:colOff>
      <xdr:row>56</xdr:row>
      <xdr:rowOff>73751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90278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35795</xdr:rowOff>
    </xdr:from>
    <xdr:to>
      <xdr:col>45</xdr:col>
      <xdr:colOff>177800</xdr:colOff>
      <xdr:row>57</xdr:row>
      <xdr:rowOff>110505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808445"/>
          <a:ext cx="889000" cy="7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39239</xdr:rowOff>
    </xdr:from>
    <xdr:to>
      <xdr:col>46</xdr:col>
      <xdr:colOff>38100</xdr:colOff>
      <xdr:row>55</xdr:row>
      <xdr:rowOff>140839</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157366</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103494</xdr:rowOff>
    </xdr:from>
    <xdr:to>
      <xdr:col>41</xdr:col>
      <xdr:colOff>50800</xdr:colOff>
      <xdr:row>57</xdr:row>
      <xdr:rowOff>110505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533244"/>
          <a:ext cx="889000" cy="3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54795</xdr:rowOff>
    </xdr:from>
    <xdr:to>
      <xdr:col>41</xdr:col>
      <xdr:colOff>101600</xdr:colOff>
      <xdr:row>55</xdr:row>
      <xdr:rowOff>156395</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1472</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138604</xdr:rowOff>
    </xdr:from>
    <xdr:to>
      <xdr:col>36</xdr:col>
      <xdr:colOff>165100</xdr:colOff>
      <xdr:row>56</xdr:row>
      <xdr:rowOff>68754</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56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59881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66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62578</xdr:rowOff>
    </xdr:from>
    <xdr:to>
      <xdr:col>55</xdr:col>
      <xdr:colOff>50800</xdr:colOff>
      <xdr:row>57</xdr:row>
      <xdr:rowOff>164178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3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41005</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1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55655</xdr:rowOff>
    </xdr:from>
    <xdr:to>
      <xdr:col>50</xdr:col>
      <xdr:colOff>165100</xdr:colOff>
      <xdr:row>57</xdr:row>
      <xdr:rowOff>157255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82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148382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92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156445</xdr:rowOff>
    </xdr:from>
    <xdr:to>
      <xdr:col>46</xdr:col>
      <xdr:colOff>38100</xdr:colOff>
      <xdr:row>57</xdr:row>
      <xdr:rowOff>86595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77722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85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59705</xdr:rowOff>
    </xdr:from>
    <xdr:to>
      <xdr:col>41</xdr:col>
      <xdr:colOff>101600</xdr:colOff>
      <xdr:row>57</xdr:row>
      <xdr:rowOff>161305</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83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152432</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9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52694</xdr:rowOff>
    </xdr:from>
    <xdr:to>
      <xdr:col>36</xdr:col>
      <xdr:colOff>165100</xdr:colOff>
      <xdr:row>55</xdr:row>
      <xdr:rowOff>154294</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48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170821</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25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123218</xdr:rowOff>
    </xdr:from>
    <xdr:to>
      <xdr:col>54</xdr:col>
      <xdr:colOff>189865</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96168"/>
          <a:ext cx="1270" cy="121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69895</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7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123218</xdr:rowOff>
    </xdr:from>
    <xdr:to>
      <xdr:col>55</xdr:col>
      <xdr:colOff>88900</xdr:colOff>
      <xdr:row>71</xdr:row>
      <xdr:rowOff>123218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96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50912</xdr:rowOff>
    </xdr:from>
    <xdr:to>
      <xdr:col>55</xdr:col>
      <xdr:colOff>0</xdr:colOff>
      <xdr:row>78</xdr:row>
      <xdr:rowOff>114805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424012"/>
          <a:ext cx="838200" cy="6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26029</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56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3152</xdr:rowOff>
    </xdr:from>
    <xdr:to>
      <xdr:col>55</xdr:col>
      <xdr:colOff>50800</xdr:colOff>
      <xdr:row>77</xdr:row>
      <xdr:rowOff>104752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169349</xdr:rowOff>
    </xdr:from>
    <xdr:to>
      <xdr:col>50</xdr:col>
      <xdr:colOff>114300</xdr:colOff>
      <xdr:row>78</xdr:row>
      <xdr:rowOff>50912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370999"/>
          <a:ext cx="889000" cy="5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135306</xdr:rowOff>
    </xdr:from>
    <xdr:to>
      <xdr:col>50</xdr:col>
      <xdr:colOff>165100</xdr:colOff>
      <xdr:row>77</xdr:row>
      <xdr:rowOff>65456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81983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102141</xdr:rowOff>
    </xdr:from>
    <xdr:to>
      <xdr:col>45</xdr:col>
      <xdr:colOff>177800</xdr:colOff>
      <xdr:row>77</xdr:row>
      <xdr:rowOff>169349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303791"/>
          <a:ext cx="889000" cy="67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7862</xdr:rowOff>
    </xdr:from>
    <xdr:to>
      <xdr:col>46</xdr:col>
      <xdr:colOff>38100</xdr:colOff>
      <xdr:row>76</xdr:row>
      <xdr:rowOff>109462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125989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102141</xdr:rowOff>
    </xdr:from>
    <xdr:to>
      <xdr:col>41</xdr:col>
      <xdr:colOff>50800</xdr:colOff>
      <xdr:row>78</xdr:row>
      <xdr:rowOff>46591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303791"/>
          <a:ext cx="889000" cy="1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34013</xdr:rowOff>
    </xdr:from>
    <xdr:to>
      <xdr:col>41</xdr:col>
      <xdr:colOff>101600</xdr:colOff>
      <xdr:row>76</xdr:row>
      <xdr:rowOff>135613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06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152140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83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108172</xdr:rowOff>
    </xdr:from>
    <xdr:to>
      <xdr:col>36</xdr:col>
      <xdr:colOff>165100</xdr:colOff>
      <xdr:row>77</xdr:row>
      <xdr:rowOff>38322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13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54848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91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64005</xdr:rowOff>
    </xdr:from>
    <xdr:to>
      <xdr:col>55</xdr:col>
      <xdr:colOff>50800</xdr:colOff>
      <xdr:row>78</xdr:row>
      <xdr:rowOff>165605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3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150382</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5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112</xdr:rowOff>
    </xdr:from>
    <xdr:to>
      <xdr:col>50</xdr:col>
      <xdr:colOff>165100</xdr:colOff>
      <xdr:row>78</xdr:row>
      <xdr:rowOff>101712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7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92839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465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118549</xdr:rowOff>
    </xdr:from>
    <xdr:to>
      <xdr:col>46</xdr:col>
      <xdr:colOff>38100</xdr:colOff>
      <xdr:row>78</xdr:row>
      <xdr:rowOff>48699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32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39826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41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51341</xdr:rowOff>
    </xdr:from>
    <xdr:to>
      <xdr:col>41</xdr:col>
      <xdr:colOff>101600</xdr:colOff>
      <xdr:row>77</xdr:row>
      <xdr:rowOff>152941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25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144068</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34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167241</xdr:rowOff>
    </xdr:from>
    <xdr:to>
      <xdr:col>36</xdr:col>
      <xdr:colOff>165100</xdr:colOff>
      <xdr:row>78</xdr:row>
      <xdr:rowOff>97391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6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88518</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46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52620</xdr:rowOff>
    </xdr:from>
    <xdr:to>
      <xdr:col>54</xdr:col>
      <xdr:colOff>189865</xdr:colOff>
      <xdr:row>98</xdr:row>
      <xdr:rowOff>164241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483120"/>
          <a:ext cx="1270" cy="148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168068</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7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164241</xdr:rowOff>
    </xdr:from>
    <xdr:to>
      <xdr:col>55</xdr:col>
      <xdr:colOff>88900</xdr:colOff>
      <xdr:row>98</xdr:row>
      <xdr:rowOff>164241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66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170747</xdr:rowOff>
    </xdr:from>
    <xdr:ext cx="534377"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2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52620</xdr:rowOff>
    </xdr:from>
    <xdr:to>
      <xdr:col>55</xdr:col>
      <xdr:colOff>88900</xdr:colOff>
      <xdr:row>90</xdr:row>
      <xdr:rowOff>52620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4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54318</xdr:rowOff>
    </xdr:from>
    <xdr:to>
      <xdr:col>55</xdr:col>
      <xdr:colOff>0</xdr:colOff>
      <xdr:row>97</xdr:row>
      <xdr:rowOff>98078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639300" y="16684968"/>
          <a:ext cx="838200" cy="4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35980</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13103</xdr:rowOff>
    </xdr:from>
    <xdr:to>
      <xdr:col>55</xdr:col>
      <xdr:colOff>50800</xdr:colOff>
      <xdr:row>96</xdr:row>
      <xdr:rowOff>114703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54318</xdr:rowOff>
    </xdr:from>
    <xdr:to>
      <xdr:col>50</xdr:col>
      <xdr:colOff>114300</xdr:colOff>
      <xdr:row>97</xdr:row>
      <xdr:rowOff>131699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684968"/>
          <a:ext cx="889000" cy="7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34837</xdr:rowOff>
    </xdr:from>
    <xdr:to>
      <xdr:col>50</xdr:col>
      <xdr:colOff>165100</xdr:colOff>
      <xdr:row>96</xdr:row>
      <xdr:rowOff>136437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152964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131699</xdr:rowOff>
    </xdr:from>
    <xdr:to>
      <xdr:col>45</xdr:col>
      <xdr:colOff>177800</xdr:colOff>
      <xdr:row>98</xdr:row>
      <xdr:rowOff>87464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762349"/>
          <a:ext cx="889000" cy="1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136024</xdr:rowOff>
    </xdr:from>
    <xdr:to>
      <xdr:col>46</xdr:col>
      <xdr:colOff>38100</xdr:colOff>
      <xdr:row>96</xdr:row>
      <xdr:rowOff>66174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82701</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163295</xdr:rowOff>
    </xdr:from>
    <xdr:to>
      <xdr:col>41</xdr:col>
      <xdr:colOff>50800</xdr:colOff>
      <xdr:row>98</xdr:row>
      <xdr:rowOff>87464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279595"/>
          <a:ext cx="889000" cy="60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164991</xdr:rowOff>
    </xdr:from>
    <xdr:to>
      <xdr:col>41</xdr:col>
      <xdr:colOff>101600</xdr:colOff>
      <xdr:row>96</xdr:row>
      <xdr:rowOff>95141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45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111668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22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68376</xdr:rowOff>
    </xdr:from>
    <xdr:to>
      <xdr:col>36</xdr:col>
      <xdr:colOff>165100</xdr:colOff>
      <xdr:row>96</xdr:row>
      <xdr:rowOff>169976</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161103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62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47278</xdr:rowOff>
    </xdr:from>
    <xdr:to>
      <xdr:col>55</xdr:col>
      <xdr:colOff>50800</xdr:colOff>
      <xdr:row>97</xdr:row>
      <xdr:rowOff>148878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67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25705</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65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3518</xdr:rowOff>
    </xdr:from>
    <xdr:to>
      <xdr:col>50</xdr:col>
      <xdr:colOff>165100</xdr:colOff>
      <xdr:row>97</xdr:row>
      <xdr:rowOff>105118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63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96245</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72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80899</xdr:rowOff>
    </xdr:from>
    <xdr:to>
      <xdr:col>46</xdr:col>
      <xdr:colOff>38100</xdr:colOff>
      <xdr:row>98</xdr:row>
      <xdr:rowOff>11049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71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2176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8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36664</xdr:rowOff>
    </xdr:from>
    <xdr:to>
      <xdr:col>41</xdr:col>
      <xdr:colOff>101600</xdr:colOff>
      <xdr:row>98</xdr:row>
      <xdr:rowOff>138264</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83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129391</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93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112495</xdr:rowOff>
    </xdr:from>
    <xdr:to>
      <xdr:col>36</xdr:col>
      <xdr:colOff>165100</xdr:colOff>
      <xdr:row>95</xdr:row>
      <xdr:rowOff>42645</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22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59172</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00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112748</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427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59425</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20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112748</xdr:rowOff>
    </xdr:from>
    <xdr:to>
      <xdr:col>86</xdr:col>
      <xdr:colOff>25400</xdr:colOff>
      <xdr:row>31</xdr:row>
      <xdr:rowOff>112748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427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136911</xdr:rowOff>
    </xdr:from>
    <xdr:to>
      <xdr:col>85</xdr:col>
      <xdr:colOff>127000</xdr:colOff>
      <xdr:row>38</xdr:row>
      <xdr:rowOff>137963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2011"/>
          <a:ext cx="8382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54764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98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31887</xdr:rowOff>
    </xdr:from>
    <xdr:to>
      <xdr:col>85</xdr:col>
      <xdr:colOff>177800</xdr:colOff>
      <xdr:row>38</xdr:row>
      <xdr:rowOff>133487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136911</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652011"/>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34127</xdr:rowOff>
    </xdr:from>
    <xdr:to>
      <xdr:col>81</xdr:col>
      <xdr:colOff>101600</xdr:colOff>
      <xdr:row>38</xdr:row>
      <xdr:rowOff>135727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152254</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107879</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22979"/>
          <a:ext cx="889000" cy="3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161915</xdr:rowOff>
    </xdr:from>
    <xdr:to>
      <xdr:col>76</xdr:col>
      <xdr:colOff>165100</xdr:colOff>
      <xdr:row>38</xdr:row>
      <xdr:rowOff>92065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108592</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98735</xdr:rowOff>
    </xdr:from>
    <xdr:to>
      <xdr:col>71</xdr:col>
      <xdr:colOff>177800</xdr:colOff>
      <xdr:row>38</xdr:row>
      <xdr:rowOff>107879</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1383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12684</xdr:rowOff>
    </xdr:from>
    <xdr:to>
      <xdr:col>72</xdr:col>
      <xdr:colOff>38100</xdr:colOff>
      <xdr:row>38</xdr:row>
      <xdr:rowOff>114284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130812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39157</xdr:rowOff>
    </xdr:from>
    <xdr:to>
      <xdr:col>67</xdr:col>
      <xdr:colOff>101600</xdr:colOff>
      <xdr:row>38</xdr:row>
      <xdr:rowOff>140757</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54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157284</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32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87163</xdr:rowOff>
    </xdr:from>
    <xdr:to>
      <xdr:col>85</xdr:col>
      <xdr:colOff>177800</xdr:colOff>
      <xdr:row>39</xdr:row>
      <xdr:rowOff>17313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10315</xdr:rowOff>
    </xdr:from>
    <xdr:ext cx="313932"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254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86111</xdr:rowOff>
    </xdr:from>
    <xdr:to>
      <xdr:col>81</xdr:col>
      <xdr:colOff>101600</xdr:colOff>
      <xdr:row>39</xdr:row>
      <xdr:rowOff>16261</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7388</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2017" y="6693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57079</xdr:rowOff>
    </xdr:from>
    <xdr:to>
      <xdr:col>72</xdr:col>
      <xdr:colOff>38100</xdr:colOff>
      <xdr:row>38</xdr:row>
      <xdr:rowOff>158679</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57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149806</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68428" y="666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47935</xdr:rowOff>
    </xdr:from>
    <xdr:to>
      <xdr:col>67</xdr:col>
      <xdr:colOff>101600</xdr:colOff>
      <xdr:row>38</xdr:row>
      <xdr:rowOff>149535</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6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140662</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65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1936</xdr:rowOff>
    </xdr:from>
    <xdr:to>
      <xdr:col>85</xdr:col>
      <xdr:colOff>126364</xdr:colOff>
      <xdr:row>78</xdr:row>
      <xdr:rowOff>107843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003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111670</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8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107843</xdr:rowOff>
    </xdr:from>
    <xdr:to>
      <xdr:col>86</xdr:col>
      <xdr:colOff>25400</xdr:colOff>
      <xdr:row>78</xdr:row>
      <xdr:rowOff>107843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120063</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7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1936</xdr:rowOff>
    </xdr:from>
    <xdr:to>
      <xdr:col>86</xdr:col>
      <xdr:colOff>25400</xdr:colOff>
      <xdr:row>70</xdr:row>
      <xdr:rowOff>1936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00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46676</xdr:rowOff>
    </xdr:from>
    <xdr:to>
      <xdr:col>85</xdr:col>
      <xdr:colOff>127000</xdr:colOff>
      <xdr:row>76</xdr:row>
      <xdr:rowOff>75871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3076876"/>
          <a:ext cx="8382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51280</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738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28403</xdr:rowOff>
    </xdr:from>
    <xdr:to>
      <xdr:col>85</xdr:col>
      <xdr:colOff>177800</xdr:colOff>
      <xdr:row>75</xdr:row>
      <xdr:rowOff>130003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75871</xdr:rowOff>
    </xdr:from>
    <xdr:to>
      <xdr:col>81</xdr:col>
      <xdr:colOff>50800</xdr:colOff>
      <xdr:row>76</xdr:row>
      <xdr:rowOff>128499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106071"/>
          <a:ext cx="8890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23880</xdr:rowOff>
    </xdr:from>
    <xdr:to>
      <xdr:col>81</xdr:col>
      <xdr:colOff>101600</xdr:colOff>
      <xdr:row>75</xdr:row>
      <xdr:rowOff>125480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142007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82795</xdr:rowOff>
    </xdr:from>
    <xdr:to>
      <xdr:col>76</xdr:col>
      <xdr:colOff>114300</xdr:colOff>
      <xdr:row>76</xdr:row>
      <xdr:rowOff>128499</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3112995"/>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85553</xdr:rowOff>
    </xdr:from>
    <xdr:to>
      <xdr:col>76</xdr:col>
      <xdr:colOff>165100</xdr:colOff>
      <xdr:row>76</xdr:row>
      <xdr:rowOff>15703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32230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82795</xdr:rowOff>
    </xdr:from>
    <xdr:to>
      <xdr:col>71</xdr:col>
      <xdr:colOff>177800</xdr:colOff>
      <xdr:row>76</xdr:row>
      <xdr:rowOff>128760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3112995"/>
          <a:ext cx="889000" cy="4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74906</xdr:rowOff>
    </xdr:from>
    <xdr:to>
      <xdr:col>72</xdr:col>
      <xdr:colOff>38100</xdr:colOff>
      <xdr:row>76</xdr:row>
      <xdr:rowOff>5057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21583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7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65273</xdr:rowOff>
    </xdr:from>
    <xdr:to>
      <xdr:col>67</xdr:col>
      <xdr:colOff>101600</xdr:colOff>
      <xdr:row>75</xdr:row>
      <xdr:rowOff>166874</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11950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69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167326</xdr:rowOff>
    </xdr:from>
    <xdr:to>
      <xdr:col>85</xdr:col>
      <xdr:colOff>177800</xdr:colOff>
      <xdr:row>76</xdr:row>
      <xdr:rowOff>97476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02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145753</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00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25071</xdr:rowOff>
    </xdr:from>
    <xdr:to>
      <xdr:col>81</xdr:col>
      <xdr:colOff>101600</xdr:colOff>
      <xdr:row>76</xdr:row>
      <xdr:rowOff>126671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05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117798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14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77699</xdr:rowOff>
    </xdr:from>
    <xdr:to>
      <xdr:col>76</xdr:col>
      <xdr:colOff>165100</xdr:colOff>
      <xdr:row>77</xdr:row>
      <xdr:rowOff>7849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170426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2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31995</xdr:rowOff>
    </xdr:from>
    <xdr:to>
      <xdr:col>72</xdr:col>
      <xdr:colOff>38100</xdr:colOff>
      <xdr:row>76</xdr:row>
      <xdr:rowOff>133595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06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124722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315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77960</xdr:rowOff>
    </xdr:from>
    <xdr:to>
      <xdr:col>67</xdr:col>
      <xdr:colOff>101600</xdr:colOff>
      <xdr:row>77</xdr:row>
      <xdr:rowOff>8110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1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170687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20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148210</xdr:rowOff>
    </xdr:from>
    <xdr:to>
      <xdr:col>85</xdr:col>
      <xdr:colOff>126364</xdr:colOff>
      <xdr:row>99</xdr:row>
      <xdr:rowOff>27953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578710"/>
          <a:ext cx="1269" cy="1422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31780</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0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27953</xdr:rowOff>
    </xdr:from>
    <xdr:to>
      <xdr:col>86</xdr:col>
      <xdr:colOff>25400</xdr:colOff>
      <xdr:row>99</xdr:row>
      <xdr:rowOff>27953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0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94887</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35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148210</xdr:rowOff>
    </xdr:from>
    <xdr:to>
      <xdr:col>86</xdr:col>
      <xdr:colOff>25400</xdr:colOff>
      <xdr:row>90</xdr:row>
      <xdr:rowOff>148210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57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148210</xdr:rowOff>
    </xdr:from>
    <xdr:to>
      <xdr:col>85</xdr:col>
      <xdr:colOff>127000</xdr:colOff>
      <xdr:row>93</xdr:row>
      <xdr:rowOff>20104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5578710"/>
          <a:ext cx="838200" cy="38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162679</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1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12802</xdr:rowOff>
    </xdr:from>
    <xdr:to>
      <xdr:col>85</xdr:col>
      <xdr:colOff>177800</xdr:colOff>
      <xdr:row>97</xdr:row>
      <xdr:rowOff>114402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20104</xdr:rowOff>
    </xdr:from>
    <xdr:to>
      <xdr:col>81</xdr:col>
      <xdr:colOff>50800</xdr:colOff>
      <xdr:row>95</xdr:row>
      <xdr:rowOff>84328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5964954"/>
          <a:ext cx="889000" cy="40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1206</xdr:rowOff>
    </xdr:from>
    <xdr:to>
      <xdr:col>81</xdr:col>
      <xdr:colOff>101600</xdr:colOff>
      <xdr:row>97</xdr:row>
      <xdr:rowOff>102806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93933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84328</xdr:rowOff>
    </xdr:from>
    <xdr:to>
      <xdr:col>76</xdr:col>
      <xdr:colOff>114300</xdr:colOff>
      <xdr:row>95</xdr:row>
      <xdr:rowOff>169723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372078"/>
          <a:ext cx="889000" cy="8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44683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84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169723</xdr:rowOff>
    </xdr:from>
    <xdr:to>
      <xdr:col>71</xdr:col>
      <xdr:colOff>177800</xdr:colOff>
      <xdr:row>96</xdr:row>
      <xdr:rowOff>78194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457473"/>
          <a:ext cx="889000" cy="7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83938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88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64267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97410</xdr:rowOff>
    </xdr:from>
    <xdr:to>
      <xdr:col>85</xdr:col>
      <xdr:colOff>177800</xdr:colOff>
      <xdr:row>91</xdr:row>
      <xdr:rowOff>27560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552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50437</xdr:rowOff>
    </xdr:from>
    <xdr:ext cx="599010"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5480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140754</xdr:rowOff>
    </xdr:from>
    <xdr:to>
      <xdr:col>81</xdr:col>
      <xdr:colOff>101600</xdr:colOff>
      <xdr:row>93</xdr:row>
      <xdr:rowOff>70904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591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87431</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568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33528</xdr:rowOff>
    </xdr:from>
    <xdr:to>
      <xdr:col>76</xdr:col>
      <xdr:colOff>165100</xdr:colOff>
      <xdr:row>95</xdr:row>
      <xdr:rowOff>135128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32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151655</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0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118923</xdr:rowOff>
    </xdr:from>
    <xdr:to>
      <xdr:col>72</xdr:col>
      <xdr:colOff>38100</xdr:colOff>
      <xdr:row>96</xdr:row>
      <xdr:rowOff>49073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40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65600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18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27394</xdr:rowOff>
    </xdr:from>
    <xdr:to>
      <xdr:col>67</xdr:col>
      <xdr:colOff>101600</xdr:colOff>
      <xdr:row>96</xdr:row>
      <xdr:rowOff>128994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4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145521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26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59461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545861"/>
          <a:ext cx="1269" cy="110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6138</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32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59461</xdr:rowOff>
    </xdr:from>
    <xdr:to>
      <xdr:col>116</xdr:col>
      <xdr:colOff>152400</xdr:colOff>
      <xdr:row>32</xdr:row>
      <xdr:rowOff>59461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54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22794</xdr:rowOff>
    </xdr:from>
    <xdr:to>
      <xdr:col>116</xdr:col>
      <xdr:colOff>63500</xdr:colOff>
      <xdr:row>36</xdr:row>
      <xdr:rowOff>26451</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1323300" y="6194994"/>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79306</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422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100879</xdr:rowOff>
    </xdr:from>
    <xdr:to>
      <xdr:col>116</xdr:col>
      <xdr:colOff>114300</xdr:colOff>
      <xdr:row>38</xdr:row>
      <xdr:rowOff>31029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26451</xdr:rowOff>
    </xdr:from>
    <xdr:to>
      <xdr:col>111</xdr:col>
      <xdr:colOff>177800</xdr:colOff>
      <xdr:row>36</xdr:row>
      <xdr:rowOff>48168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198651"/>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97221</xdr:rowOff>
    </xdr:from>
    <xdr:to>
      <xdr:col>112</xdr:col>
      <xdr:colOff>38100</xdr:colOff>
      <xdr:row>38</xdr:row>
      <xdr:rowOff>27371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18498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21377</xdr:rowOff>
    </xdr:from>
    <xdr:to>
      <xdr:col>107</xdr:col>
      <xdr:colOff>50800</xdr:colOff>
      <xdr:row>36</xdr:row>
      <xdr:rowOff>48168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193577"/>
          <a:ext cx="889000" cy="2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92558</xdr:rowOff>
    </xdr:from>
    <xdr:to>
      <xdr:col>107</xdr:col>
      <xdr:colOff>101600</xdr:colOff>
      <xdr:row>38</xdr:row>
      <xdr:rowOff>22707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13835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85110</xdr:rowOff>
    </xdr:from>
    <xdr:to>
      <xdr:col>102</xdr:col>
      <xdr:colOff>114300</xdr:colOff>
      <xdr:row>36</xdr:row>
      <xdr:rowOff>21377</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085860"/>
          <a:ext cx="889000" cy="10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136311</xdr:rowOff>
    </xdr:from>
    <xdr:to>
      <xdr:col>102</xdr:col>
      <xdr:colOff>165100</xdr:colOff>
      <xdr:row>38</xdr:row>
      <xdr:rowOff>66461</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57589</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57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144541</xdr:rowOff>
    </xdr:from>
    <xdr:to>
      <xdr:col>98</xdr:col>
      <xdr:colOff>38100</xdr:colOff>
      <xdr:row>38</xdr:row>
      <xdr:rowOff>74692</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65819</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58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143444</xdr:rowOff>
    </xdr:from>
    <xdr:to>
      <xdr:col>116</xdr:col>
      <xdr:colOff>114300</xdr:colOff>
      <xdr:row>36</xdr:row>
      <xdr:rowOff>73594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14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166321</xdr:rowOff>
    </xdr:from>
    <xdr:ext cx="534377"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599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147101</xdr:rowOff>
    </xdr:from>
    <xdr:to>
      <xdr:col>112</xdr:col>
      <xdr:colOff>38100</xdr:colOff>
      <xdr:row>36</xdr:row>
      <xdr:rowOff>77251</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14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93778</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088428" y="592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168818</xdr:rowOff>
    </xdr:from>
    <xdr:to>
      <xdr:col>107</xdr:col>
      <xdr:colOff>101600</xdr:colOff>
      <xdr:row>36</xdr:row>
      <xdr:rowOff>98968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16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115495</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199428" y="5944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142027</xdr:rowOff>
    </xdr:from>
    <xdr:to>
      <xdr:col>102</xdr:col>
      <xdr:colOff>165100</xdr:colOff>
      <xdr:row>36</xdr:row>
      <xdr:rowOff>72177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14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88704</xdr:rowOff>
    </xdr:from>
    <xdr:ext cx="534377"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278111" y="591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34310</xdr:rowOff>
    </xdr:from>
    <xdr:to>
      <xdr:col>98</xdr:col>
      <xdr:colOff>38100</xdr:colOff>
      <xdr:row>35</xdr:row>
      <xdr:rowOff>135910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03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152437</xdr:rowOff>
    </xdr:from>
    <xdr:ext cx="534377"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389111" y="581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144234</xdr:rowOff>
    </xdr:from>
    <xdr:to>
      <xdr:col>116</xdr:col>
      <xdr:colOff>62864</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716734"/>
          <a:ext cx="1269"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90911</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4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144234</xdr:rowOff>
    </xdr:from>
    <xdr:to>
      <xdr:col>116</xdr:col>
      <xdr:colOff>152400</xdr:colOff>
      <xdr:row>50</xdr:row>
      <xdr:rowOff>144234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71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40716</xdr:rowOff>
    </xdr:from>
    <xdr:to>
      <xdr:col>116</xdr:col>
      <xdr:colOff>63500</xdr:colOff>
      <xdr:row>59</xdr:row>
      <xdr:rowOff>40754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1323300" y="10156266"/>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19042</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79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167615</xdr:rowOff>
    </xdr:from>
    <xdr:to>
      <xdr:col>116</xdr:col>
      <xdr:colOff>114300</xdr:colOff>
      <xdr:row>58</xdr:row>
      <xdr:rowOff>97765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40754</xdr:rowOff>
    </xdr:from>
    <xdr:to>
      <xdr:col>111</xdr:col>
      <xdr:colOff>177800</xdr:colOff>
      <xdr:row>59</xdr:row>
      <xdr:rowOff>40754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0434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164795</xdr:rowOff>
    </xdr:from>
    <xdr:to>
      <xdr:col>112</xdr:col>
      <xdr:colOff>38100</xdr:colOff>
      <xdr:row>58</xdr:row>
      <xdr:rowOff>94945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111472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40754</xdr:rowOff>
    </xdr:from>
    <xdr:to>
      <xdr:col>107</xdr:col>
      <xdr:colOff>50800</xdr:colOff>
      <xdr:row>59</xdr:row>
      <xdr:rowOff>40754</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9545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40754</xdr:rowOff>
    </xdr:from>
    <xdr:to>
      <xdr:col>102</xdr:col>
      <xdr:colOff>114300</xdr:colOff>
      <xdr:row>59</xdr:row>
      <xdr:rowOff>40754</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161366</xdr:rowOff>
    </xdr:from>
    <xdr:to>
      <xdr:col>116</xdr:col>
      <xdr:colOff>114300</xdr:colOff>
      <xdr:row>59</xdr:row>
      <xdr:rowOff>91516</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1010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76293</xdr:rowOff>
    </xdr:from>
    <xdr:ext cx="313932"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100203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161404</xdr:rowOff>
    </xdr:from>
    <xdr:to>
      <xdr:col>112</xdr:col>
      <xdr:colOff>38100</xdr:colOff>
      <xdr:row>59</xdr:row>
      <xdr:rowOff>91554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82681</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66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161404</xdr:rowOff>
    </xdr:from>
    <xdr:to>
      <xdr:col>107</xdr:col>
      <xdr:colOff>101600</xdr:colOff>
      <xdr:row>59</xdr:row>
      <xdr:rowOff>91554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82681</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77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161404</xdr:rowOff>
    </xdr:from>
    <xdr:to>
      <xdr:col>102</xdr:col>
      <xdr:colOff>165100</xdr:colOff>
      <xdr:row>59</xdr:row>
      <xdr:rowOff>91554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82681</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88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161404</xdr:rowOff>
    </xdr:from>
    <xdr:to>
      <xdr:col>98</xdr:col>
      <xdr:colOff>38100</xdr:colOff>
      <xdr:row>59</xdr:row>
      <xdr:rowOff>91554</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82681</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99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116497</xdr:rowOff>
    </xdr:from>
    <xdr:to>
      <xdr:col>116</xdr:col>
      <xdr:colOff>62864</xdr:colOff>
      <xdr:row>79</xdr:row>
      <xdr:rowOff>68354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460897"/>
          <a:ext cx="1269" cy="115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72181</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1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68354</xdr:rowOff>
    </xdr:from>
    <xdr:to>
      <xdr:col>116</xdr:col>
      <xdr:colOff>152400</xdr:colOff>
      <xdr:row>79</xdr:row>
      <xdr:rowOff>68354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1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63174</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23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116497</xdr:rowOff>
    </xdr:from>
    <xdr:to>
      <xdr:col>116</xdr:col>
      <xdr:colOff>152400</xdr:colOff>
      <xdr:row>72</xdr:row>
      <xdr:rowOff>116497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46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20143</xdr:rowOff>
    </xdr:from>
    <xdr:to>
      <xdr:col>116</xdr:col>
      <xdr:colOff>63500</xdr:colOff>
      <xdr:row>77</xdr:row>
      <xdr:rowOff>29561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3221793"/>
          <a:ext cx="838200" cy="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73967</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51090</xdr:rowOff>
    </xdr:from>
    <xdr:to>
      <xdr:col>116</xdr:col>
      <xdr:colOff>114300</xdr:colOff>
      <xdr:row>76</xdr:row>
      <xdr:rowOff>152690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29561</xdr:rowOff>
    </xdr:from>
    <xdr:to>
      <xdr:col>111</xdr:col>
      <xdr:colOff>177800</xdr:colOff>
      <xdr:row>77</xdr:row>
      <xdr:rowOff>42521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231211"/>
          <a:ext cx="889000" cy="1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62497</xdr:rowOff>
    </xdr:from>
    <xdr:to>
      <xdr:col>112</xdr:col>
      <xdr:colOff>38100</xdr:colOff>
      <xdr:row>76</xdr:row>
      <xdr:rowOff>164097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9174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42521</xdr:rowOff>
    </xdr:from>
    <xdr:to>
      <xdr:col>107</xdr:col>
      <xdr:colOff>50800</xdr:colOff>
      <xdr:row>77</xdr:row>
      <xdr:rowOff>46934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244171"/>
          <a:ext cx="889000" cy="4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93495</xdr:rowOff>
    </xdr:from>
    <xdr:to>
      <xdr:col>107</xdr:col>
      <xdr:colOff>101600</xdr:colOff>
      <xdr:row>77</xdr:row>
      <xdr:rowOff>23645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40172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46934</xdr:rowOff>
    </xdr:from>
    <xdr:to>
      <xdr:col>102</xdr:col>
      <xdr:colOff>114300</xdr:colOff>
      <xdr:row>77</xdr:row>
      <xdr:rowOff>69679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248584"/>
          <a:ext cx="8890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133706</xdr:rowOff>
    </xdr:from>
    <xdr:to>
      <xdr:col>102</xdr:col>
      <xdr:colOff>165100</xdr:colOff>
      <xdr:row>76</xdr:row>
      <xdr:rowOff>63857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80383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103599</xdr:rowOff>
    </xdr:from>
    <xdr:to>
      <xdr:col>98</xdr:col>
      <xdr:colOff>38100</xdr:colOff>
      <xdr:row>76</xdr:row>
      <xdr:rowOff>33750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6234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50276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73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140793</xdr:rowOff>
    </xdr:from>
    <xdr:to>
      <xdr:col>116</xdr:col>
      <xdr:colOff>114300</xdr:colOff>
      <xdr:row>77</xdr:row>
      <xdr:rowOff>70943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317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119220</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314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150211</xdr:rowOff>
    </xdr:from>
    <xdr:to>
      <xdr:col>112</xdr:col>
      <xdr:colOff>38100</xdr:colOff>
      <xdr:row>77</xdr:row>
      <xdr:rowOff>80361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18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71488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27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163171</xdr:rowOff>
    </xdr:from>
    <xdr:to>
      <xdr:col>107</xdr:col>
      <xdr:colOff>101600</xdr:colOff>
      <xdr:row>77</xdr:row>
      <xdr:rowOff>93321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1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84448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28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167584</xdr:rowOff>
    </xdr:from>
    <xdr:to>
      <xdr:col>102</xdr:col>
      <xdr:colOff>165100</xdr:colOff>
      <xdr:row>77</xdr:row>
      <xdr:rowOff>97734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19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88861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29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18879</xdr:rowOff>
    </xdr:from>
    <xdr:to>
      <xdr:col>98</xdr:col>
      <xdr:colOff>38100</xdr:colOff>
      <xdr:row>77</xdr:row>
      <xdr:rowOff>120479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22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111606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31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歳出決算総額は、住民一人当たり対前年比</a:t>
          </a:r>
          <a:r>
            <a:rPr kumimoji="1" lang="en-US" altLang="ja-JP" sz="1100">
              <a:latin typeface="ＭＳ Ｐゴシック" panose="020B0600070205080204" pitchFamily="50" charset="-128"/>
              <a:ea typeface="ＭＳ Ｐゴシック" panose="020B0600070205080204" pitchFamily="50" charset="-128"/>
            </a:rPr>
            <a:t>34,858</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554,462</a:t>
          </a:r>
          <a:r>
            <a:rPr kumimoji="1" lang="ja-JP" altLang="en-US" sz="1100">
              <a:latin typeface="ＭＳ Ｐゴシック" panose="020B0600070205080204" pitchFamily="50" charset="-128"/>
              <a:ea typeface="ＭＳ Ｐゴシック" panose="020B0600070205080204" pitchFamily="50" charset="-128"/>
            </a:rPr>
            <a:t>円となっています。主な構成項目については下記のとおりです。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扶助費は、コロナ対策の子育て世帯臨時特別給付金、住民税非課税世帯等臨時特別給付金の終了により、住民一人当たり対前年度比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14,752</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110,704</a:t>
          </a:r>
          <a:r>
            <a:rPr kumimoji="1" lang="ja-JP" altLang="en-US" sz="1100">
              <a:latin typeface="ＭＳ Ｐゴシック" panose="020B0600070205080204" pitchFamily="50" charset="-128"/>
              <a:ea typeface="ＭＳ Ｐゴシック" panose="020B0600070205080204" pitchFamily="50" charset="-128"/>
            </a:rPr>
            <a:t>円となりましたが、類似団体平均は</a:t>
          </a:r>
          <a:r>
            <a:rPr kumimoji="1" lang="en-US" altLang="ja-JP" sz="1100">
              <a:latin typeface="ＭＳ Ｐゴシック" panose="020B0600070205080204" pitchFamily="50" charset="-128"/>
              <a:ea typeface="ＭＳ Ｐゴシック" panose="020B0600070205080204" pitchFamily="50" charset="-128"/>
            </a:rPr>
            <a:t>11,496</a:t>
          </a:r>
          <a:r>
            <a:rPr kumimoji="1" lang="ja-JP" altLang="en-US" sz="1100">
              <a:latin typeface="ＭＳ Ｐゴシック" panose="020B0600070205080204" pitchFamily="50" charset="-128"/>
              <a:ea typeface="ＭＳ Ｐゴシック" panose="020B0600070205080204" pitchFamily="50" charset="-128"/>
            </a:rPr>
            <a:t>円上回りました。補助費等は、じもと応援クーポンの発行や燃油価格高騰対策等、物価高騰の影響を受けた市民・事業者に対する支援により住民一人当たり対前年度比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8,748</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80,715</a:t>
          </a:r>
          <a:r>
            <a:rPr kumimoji="1" lang="ja-JP" altLang="en-US" sz="1100">
              <a:latin typeface="ＭＳ Ｐゴシック" panose="020B0600070205080204" pitchFamily="50" charset="-128"/>
              <a:ea typeface="ＭＳ Ｐゴシック" panose="020B0600070205080204" pitchFamily="50" charset="-128"/>
            </a:rPr>
            <a:t>円となり、類似団体を</a:t>
          </a:r>
          <a:r>
            <a:rPr kumimoji="1" lang="en-US" altLang="ja-JP" sz="1100">
              <a:latin typeface="ＭＳ Ｐゴシック" panose="020B0600070205080204" pitchFamily="50" charset="-128"/>
              <a:ea typeface="ＭＳ Ｐゴシック" panose="020B0600070205080204" pitchFamily="50" charset="-128"/>
            </a:rPr>
            <a:t>15,620</a:t>
          </a:r>
          <a:r>
            <a:rPr kumimoji="1" lang="ja-JP" altLang="en-US" sz="1100">
              <a:latin typeface="ＭＳ Ｐゴシック" panose="020B0600070205080204" pitchFamily="50" charset="-128"/>
              <a:ea typeface="ＭＳ Ｐゴシック" panose="020B0600070205080204" pitchFamily="50" charset="-128"/>
            </a:rPr>
            <a:t>円上回りました。普通建設事業費は、民間保育所施設整備補助や第</a:t>
          </a:r>
          <a:r>
            <a:rPr kumimoji="1" lang="en-US" altLang="ja-JP" sz="1100">
              <a:latin typeface="ＭＳ Ｐゴシック" panose="020B0600070205080204" pitchFamily="50" charset="-128"/>
              <a:ea typeface="ＭＳ Ｐゴシック" panose="020B0600070205080204" pitchFamily="50" charset="-128"/>
            </a:rPr>
            <a:t>79</a:t>
          </a:r>
          <a:r>
            <a:rPr kumimoji="1" lang="ja-JP" altLang="en-US" sz="1100">
              <a:latin typeface="ＭＳ Ｐゴシック" panose="020B0600070205080204" pitchFamily="50" charset="-128"/>
              <a:ea typeface="ＭＳ Ｐゴシック" panose="020B0600070205080204" pitchFamily="50" charset="-128"/>
            </a:rPr>
            <a:t>回国スポ・障スポ大会に向けた施設整備を実施しましたが、令和３年度で完了した八幡小学校施設整備や竹町都市公園整備事業の減少により、住民一人当たり対前年度比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636</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30,168</a:t>
          </a:r>
          <a:r>
            <a:rPr kumimoji="1" lang="ja-JP" altLang="en-US" sz="1100">
              <a:latin typeface="ＭＳ Ｐゴシック" panose="020B0600070205080204" pitchFamily="50" charset="-128"/>
              <a:ea typeface="ＭＳ Ｐゴシック" panose="020B0600070205080204" pitchFamily="50" charset="-128"/>
            </a:rPr>
            <a:t>円で、類似団体平均を</a:t>
          </a:r>
          <a:r>
            <a:rPr kumimoji="1" lang="en-US" altLang="ja-JP" sz="1100">
              <a:latin typeface="ＭＳ Ｐゴシック" panose="020B0600070205080204" pitchFamily="50" charset="-128"/>
              <a:ea typeface="ＭＳ Ｐゴシック" panose="020B0600070205080204" pitchFamily="50" charset="-128"/>
            </a:rPr>
            <a:t>23,848</a:t>
          </a:r>
          <a:r>
            <a:rPr kumimoji="1" lang="ja-JP" altLang="en-US" sz="1100">
              <a:latin typeface="ＭＳ Ｐゴシック" panose="020B0600070205080204" pitchFamily="50" charset="-128"/>
              <a:ea typeface="ＭＳ Ｐゴシック" panose="020B0600070205080204" pitchFamily="50" charset="-128"/>
            </a:rPr>
            <a:t>円下回りました。公債費については、繰上償還の増により、住民一人当たり対前年度比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1,788</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34,697</a:t>
          </a:r>
          <a:r>
            <a:rPr kumimoji="1" lang="ja-JP" altLang="en-US" sz="1100">
              <a:latin typeface="ＭＳ Ｐゴシック" panose="020B0600070205080204" pitchFamily="50" charset="-128"/>
              <a:ea typeface="ＭＳ Ｐゴシック" panose="020B0600070205080204" pitchFamily="50" charset="-128"/>
            </a:rPr>
            <a:t>円となりましたが、類似団体平均は</a:t>
          </a:r>
          <a:r>
            <a:rPr kumimoji="1" lang="en-US" altLang="ja-JP" sz="1100">
              <a:latin typeface="ＭＳ Ｐゴシック" panose="020B0600070205080204" pitchFamily="50" charset="-128"/>
              <a:ea typeface="ＭＳ Ｐゴシック" panose="020B0600070205080204" pitchFamily="50" charset="-128"/>
            </a:rPr>
            <a:t>8,508</a:t>
          </a:r>
          <a:r>
            <a:rPr kumimoji="1" lang="ja-JP" altLang="en-US" sz="1100">
              <a:latin typeface="ＭＳ Ｐゴシック" panose="020B0600070205080204" pitchFamily="50" charset="-128"/>
              <a:ea typeface="ＭＳ Ｐゴシック" panose="020B0600070205080204" pitchFamily="50" charset="-128"/>
            </a:rPr>
            <a:t>円下回りました。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投資及び出資金については、当市では市立総合医療センターの病院事業会計への出資金が必要となることから、例年類似団体平均を上回っています。病院事業会計への出資金は前年度から減少したものの、住民一人当たりのコストは類似団体平均を</a:t>
          </a:r>
          <a:r>
            <a:rPr kumimoji="1" lang="en-US" altLang="ja-JP" sz="1100">
              <a:latin typeface="ＭＳ Ｐゴシック" panose="020B0600070205080204" pitchFamily="50" charset="-128"/>
              <a:ea typeface="ＭＳ Ｐゴシック" panose="020B0600070205080204" pitchFamily="50" charset="-128"/>
            </a:rPr>
            <a:t>6,569</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積立金については、ふるさと応援基金積立金の増加により、住民一人当たり対前年度比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30,413</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113,330</a:t>
          </a:r>
          <a:r>
            <a:rPr kumimoji="1" lang="ja-JP" altLang="en-US" sz="1100">
              <a:latin typeface="ＭＳ Ｐゴシック" panose="020B0600070205080204" pitchFamily="50" charset="-128"/>
              <a:ea typeface="ＭＳ Ｐゴシック" panose="020B0600070205080204" pitchFamily="50" charset="-128"/>
            </a:rPr>
            <a:t>円で類似団体平均を</a:t>
          </a:r>
          <a:r>
            <a:rPr kumimoji="1" lang="en-US" altLang="ja-JP" sz="1100">
              <a:latin typeface="ＭＳ Ｐゴシック" panose="020B0600070205080204" pitchFamily="50" charset="-128"/>
              <a:ea typeface="ＭＳ Ｐゴシック" panose="020B0600070205080204" pitchFamily="50" charset="-128"/>
            </a:rPr>
            <a:t>87,838</a:t>
          </a:r>
          <a:r>
            <a:rPr kumimoji="1" lang="ja-JP" altLang="en-US" sz="1100">
              <a:latin typeface="ＭＳ Ｐゴシック" panose="020B0600070205080204" pitchFamily="50" charset="-128"/>
              <a:ea typeface="ＭＳ Ｐゴシック" panose="020B0600070205080204" pitchFamily="50" charset="-128"/>
            </a:rPr>
            <a:t>円上回りました。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普通建設事業費は、今後、市庁舎整備、安土コミュニティエリア整備、国スポ・障スポ関連整備等の大型施設整備事業が進むことから増加が見込まれますが、公債費とのバランスを保ちながら持続可能な財政運営を維持します。</a:t>
          </a:r>
        </a:p>
        <a:p>
          <a:endParaRPr kumimoji="1" lang="ja-JP" altLang="en-US"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82,025
80,213
177.45
46,630,599
45,479,767
808,673
19,396,790
22,975,591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151587</xdr:rowOff>
    </xdr:from>
    <xdr:to>
      <xdr:col>24</xdr:col>
      <xdr:colOff>62865</xdr:colOff>
      <xdr:row>38</xdr:row>
      <xdr:rowOff>38202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66537"/>
          <a:ext cx="1270" cy="108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42029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5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38202</xdr:rowOff>
    </xdr:from>
    <xdr:to>
      <xdr:col>24</xdr:col>
      <xdr:colOff>152400</xdr:colOff>
      <xdr:row>38</xdr:row>
      <xdr:rowOff>38202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5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98264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151587</xdr:rowOff>
    </xdr:from>
    <xdr:to>
      <xdr:col>24</xdr:col>
      <xdr:colOff>152400</xdr:colOff>
      <xdr:row>31</xdr:row>
      <xdr:rowOff>151587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6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106781</xdr:rowOff>
    </xdr:from>
    <xdr:to>
      <xdr:col>24</xdr:col>
      <xdr:colOff>63500</xdr:colOff>
      <xdr:row>36</xdr:row>
      <xdr:rowOff>108153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278981"/>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81602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1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58725</xdr:rowOff>
    </xdr:from>
    <xdr:to>
      <xdr:col>24</xdr:col>
      <xdr:colOff>114300</xdr:colOff>
      <xdr:row>35</xdr:row>
      <xdr:rowOff>160325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65634</xdr:rowOff>
    </xdr:from>
    <xdr:to>
      <xdr:col>19</xdr:col>
      <xdr:colOff>177800</xdr:colOff>
      <xdr:row>36</xdr:row>
      <xdr:rowOff>108153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237834"/>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67869</xdr:rowOff>
    </xdr:from>
    <xdr:to>
      <xdr:col>20</xdr:col>
      <xdr:colOff>38100</xdr:colOff>
      <xdr:row>35</xdr:row>
      <xdr:rowOff>169469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14546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65634</xdr:rowOff>
    </xdr:from>
    <xdr:to>
      <xdr:col>15</xdr:col>
      <xdr:colOff>50800</xdr:colOff>
      <xdr:row>36</xdr:row>
      <xdr:rowOff>77978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237834"/>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22318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28143</xdr:rowOff>
    </xdr:from>
    <xdr:to>
      <xdr:col>10</xdr:col>
      <xdr:colOff>114300</xdr:colOff>
      <xdr:row>36</xdr:row>
      <xdr:rowOff>77978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200343"/>
          <a:ext cx="889000" cy="4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169367</xdr:rowOff>
    </xdr:from>
    <xdr:to>
      <xdr:col>10</xdr:col>
      <xdr:colOff>165100</xdr:colOff>
      <xdr:row>35</xdr:row>
      <xdr:rowOff>99517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116044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167996</xdr:rowOff>
    </xdr:from>
    <xdr:to>
      <xdr:col>6</xdr:col>
      <xdr:colOff>38100</xdr:colOff>
      <xdr:row>35</xdr:row>
      <xdr:rowOff>98146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114673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55981</xdr:rowOff>
    </xdr:from>
    <xdr:to>
      <xdr:col>24</xdr:col>
      <xdr:colOff>114300</xdr:colOff>
      <xdr:row>36</xdr:row>
      <xdr:rowOff>157581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34408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06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57353</xdr:rowOff>
    </xdr:from>
    <xdr:to>
      <xdr:col>20</xdr:col>
      <xdr:colOff>38100</xdr:colOff>
      <xdr:row>36</xdr:row>
      <xdr:rowOff>158953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2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150080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22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14834</xdr:rowOff>
    </xdr:from>
    <xdr:to>
      <xdr:col>15</xdr:col>
      <xdr:colOff>101600</xdr:colOff>
      <xdr:row>36</xdr:row>
      <xdr:rowOff>116434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107561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27178</xdr:rowOff>
    </xdr:from>
    <xdr:to>
      <xdr:col>10</xdr:col>
      <xdr:colOff>165100</xdr:colOff>
      <xdr:row>36</xdr:row>
      <xdr:rowOff>128778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9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119905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92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148793</xdr:rowOff>
    </xdr:from>
    <xdr:to>
      <xdr:col>6</xdr:col>
      <xdr:colOff>38100</xdr:colOff>
      <xdr:row>36</xdr:row>
      <xdr:rowOff>78943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70070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4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25613</xdr:rowOff>
    </xdr:from>
    <xdr:to>
      <xdr:col>24</xdr:col>
      <xdr:colOff>62865</xdr:colOff>
      <xdr:row>57</xdr:row>
      <xdr:rowOff>118066</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69563"/>
          <a:ext cx="1270" cy="1121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121893</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94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118066</xdr:rowOff>
    </xdr:from>
    <xdr:to>
      <xdr:col>24</xdr:col>
      <xdr:colOff>152400</xdr:colOff>
      <xdr:row>57</xdr:row>
      <xdr:rowOff>118066</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90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143740</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4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25613</xdr:rowOff>
    </xdr:from>
    <xdr:to>
      <xdr:col>24</xdr:col>
      <xdr:colOff>152400</xdr:colOff>
      <xdr:row>51</xdr:row>
      <xdr:rowOff>25613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69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56131</xdr:rowOff>
    </xdr:from>
    <xdr:to>
      <xdr:col>24</xdr:col>
      <xdr:colOff>63500</xdr:colOff>
      <xdr:row>52</xdr:row>
      <xdr:rowOff>133284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8971531"/>
          <a:ext cx="838200" cy="7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91650</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21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113223</xdr:rowOff>
    </xdr:from>
    <xdr:to>
      <xdr:col>24</xdr:col>
      <xdr:colOff>114300</xdr:colOff>
      <xdr:row>56</xdr:row>
      <xdr:rowOff>43373</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146414</xdr:rowOff>
    </xdr:from>
    <xdr:to>
      <xdr:col>19</xdr:col>
      <xdr:colOff>177800</xdr:colOff>
      <xdr:row>52</xdr:row>
      <xdr:rowOff>133284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8547464"/>
          <a:ext cx="889000" cy="50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124661</xdr:rowOff>
    </xdr:from>
    <xdr:to>
      <xdr:col>20</xdr:col>
      <xdr:colOff>38100</xdr:colOff>
      <xdr:row>56</xdr:row>
      <xdr:rowOff>54811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45938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146414</xdr:rowOff>
    </xdr:from>
    <xdr:to>
      <xdr:col>15</xdr:col>
      <xdr:colOff>50800</xdr:colOff>
      <xdr:row>55</xdr:row>
      <xdr:rowOff>37165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8547464"/>
          <a:ext cx="889000" cy="91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90637</xdr:rowOff>
    </xdr:from>
    <xdr:to>
      <xdr:col>15</xdr:col>
      <xdr:colOff>101600</xdr:colOff>
      <xdr:row>52</xdr:row>
      <xdr:rowOff>20787</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11914</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37165</xdr:rowOff>
    </xdr:from>
    <xdr:to>
      <xdr:col>10</xdr:col>
      <xdr:colOff>114300</xdr:colOff>
      <xdr:row>55</xdr:row>
      <xdr:rowOff>150375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66915"/>
          <a:ext cx="889000" cy="11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40254</xdr:rowOff>
    </xdr:from>
    <xdr:to>
      <xdr:col>10</xdr:col>
      <xdr:colOff>165100</xdr:colOff>
      <xdr:row>56</xdr:row>
      <xdr:rowOff>141854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132981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73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50907</xdr:rowOff>
    </xdr:from>
    <xdr:to>
      <xdr:col>6</xdr:col>
      <xdr:colOff>38100</xdr:colOff>
      <xdr:row>56</xdr:row>
      <xdr:rowOff>152507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143634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7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5331</xdr:rowOff>
    </xdr:from>
    <xdr:to>
      <xdr:col>24</xdr:col>
      <xdr:colOff>114300</xdr:colOff>
      <xdr:row>52</xdr:row>
      <xdr:rowOff>106931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892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28208</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877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82484</xdr:rowOff>
    </xdr:from>
    <xdr:to>
      <xdr:col>20</xdr:col>
      <xdr:colOff>38100</xdr:colOff>
      <xdr:row>53</xdr:row>
      <xdr:rowOff>12634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99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29161</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77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95614</xdr:rowOff>
    </xdr:from>
    <xdr:to>
      <xdr:col>15</xdr:col>
      <xdr:colOff>101600</xdr:colOff>
      <xdr:row>50</xdr:row>
      <xdr:rowOff>25764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49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42291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27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157815</xdr:rowOff>
    </xdr:from>
    <xdr:to>
      <xdr:col>10</xdr:col>
      <xdr:colOff>165100</xdr:colOff>
      <xdr:row>55</xdr:row>
      <xdr:rowOff>87965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41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104492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19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99575</xdr:rowOff>
    </xdr:from>
    <xdr:to>
      <xdr:col>6</xdr:col>
      <xdr:colOff>38100</xdr:colOff>
      <xdr:row>56</xdr:row>
      <xdr:rowOff>29725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5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46252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30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114960</xdr:rowOff>
    </xdr:from>
    <xdr:to>
      <xdr:col>24</xdr:col>
      <xdr:colOff>62865</xdr:colOff>
      <xdr:row>79</xdr:row>
      <xdr:rowOff>29159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6460"/>
          <a:ext cx="1270" cy="145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32986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7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29159</xdr:rowOff>
    </xdr:from>
    <xdr:to>
      <xdr:col>24</xdr:col>
      <xdr:colOff>152400</xdr:colOff>
      <xdr:row>79</xdr:row>
      <xdr:rowOff>29159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73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61637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235,948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114960</xdr:rowOff>
    </xdr:from>
    <xdr:to>
      <xdr:col>24</xdr:col>
      <xdr:colOff>152400</xdr:colOff>
      <xdr:row>70</xdr:row>
      <xdr:rowOff>114960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58051</xdr:rowOff>
    </xdr:from>
    <xdr:to>
      <xdr:col>24</xdr:col>
      <xdr:colOff>63500</xdr:colOff>
      <xdr:row>74</xdr:row>
      <xdr:rowOff>114567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573901"/>
          <a:ext cx="838200" cy="22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53344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2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74917</xdr:rowOff>
    </xdr:from>
    <xdr:to>
      <xdr:col>24</xdr:col>
      <xdr:colOff>114300</xdr:colOff>
      <xdr:row>76</xdr:row>
      <xdr:rowOff>5066</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114567</xdr:rowOff>
    </xdr:from>
    <xdr:to>
      <xdr:col>19</xdr:col>
      <xdr:colOff>177800</xdr:colOff>
      <xdr:row>76</xdr:row>
      <xdr:rowOff>23749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01867"/>
          <a:ext cx="889000" cy="25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140309</xdr:rowOff>
    </xdr:from>
    <xdr:to>
      <xdr:col>20</xdr:col>
      <xdr:colOff>38100</xdr:colOff>
      <xdr:row>75</xdr:row>
      <xdr:rowOff>70459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61586</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2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23749</xdr:rowOff>
    </xdr:from>
    <xdr:to>
      <xdr:col>15</xdr:col>
      <xdr:colOff>50800</xdr:colOff>
      <xdr:row>76</xdr:row>
      <xdr:rowOff>163285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53949"/>
          <a:ext cx="889000" cy="13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122465</xdr:rowOff>
    </xdr:from>
    <xdr:to>
      <xdr:col>15</xdr:col>
      <xdr:colOff>101600</xdr:colOff>
      <xdr:row>77</xdr:row>
      <xdr:rowOff>52615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43742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134010</xdr:rowOff>
    </xdr:from>
    <xdr:to>
      <xdr:col>10</xdr:col>
      <xdr:colOff>114300</xdr:colOff>
      <xdr:row>76</xdr:row>
      <xdr:rowOff>163285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164210"/>
          <a:ext cx="889000" cy="2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19253</xdr:rowOff>
    </xdr:from>
    <xdr:to>
      <xdr:col>10</xdr:col>
      <xdr:colOff>165100</xdr:colOff>
      <xdr:row>77</xdr:row>
      <xdr:rowOff>120853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111980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1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90196</xdr:rowOff>
    </xdr:from>
    <xdr:to>
      <xdr:col>6</xdr:col>
      <xdr:colOff>38100</xdr:colOff>
      <xdr:row>78</xdr:row>
      <xdr:rowOff>20346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11473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384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7251</xdr:rowOff>
    </xdr:from>
    <xdr:to>
      <xdr:col>24</xdr:col>
      <xdr:colOff>114300</xdr:colOff>
      <xdr:row>73</xdr:row>
      <xdr:rowOff>108851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2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30128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74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63767</xdr:rowOff>
    </xdr:from>
    <xdr:to>
      <xdr:col>20</xdr:col>
      <xdr:colOff>38100</xdr:colOff>
      <xdr:row>74</xdr:row>
      <xdr:rowOff>165367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5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10444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26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144399</xdr:rowOff>
    </xdr:from>
    <xdr:to>
      <xdr:col>15</xdr:col>
      <xdr:colOff>101600</xdr:colOff>
      <xdr:row>76</xdr:row>
      <xdr:rowOff>74549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0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91076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78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112485</xdr:rowOff>
    </xdr:from>
    <xdr:to>
      <xdr:col>10</xdr:col>
      <xdr:colOff>165100</xdr:colOff>
      <xdr:row>77</xdr:row>
      <xdr:rowOff>42635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4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59161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1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83210</xdr:rowOff>
    </xdr:from>
    <xdr:to>
      <xdr:col>6</xdr:col>
      <xdr:colOff>38100</xdr:colOff>
      <xdr:row>77</xdr:row>
      <xdr:rowOff>13360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29887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8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130023</xdr:rowOff>
    </xdr:from>
    <xdr:to>
      <xdr:col>24</xdr:col>
      <xdr:colOff>62865</xdr:colOff>
      <xdr:row>98</xdr:row>
      <xdr:rowOff>89599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89073"/>
          <a:ext cx="1270" cy="150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93426</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8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89599</xdr:rowOff>
    </xdr:from>
    <xdr:to>
      <xdr:col>24</xdr:col>
      <xdr:colOff>152400</xdr:colOff>
      <xdr:row>98</xdr:row>
      <xdr:rowOff>89599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8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76700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6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130023</xdr:rowOff>
    </xdr:from>
    <xdr:to>
      <xdr:col>24</xdr:col>
      <xdr:colOff>152400</xdr:colOff>
      <xdr:row>89</xdr:row>
      <xdr:rowOff>130023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89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64815</xdr:rowOff>
    </xdr:from>
    <xdr:to>
      <xdr:col>24</xdr:col>
      <xdr:colOff>63500</xdr:colOff>
      <xdr:row>96</xdr:row>
      <xdr:rowOff>84741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524015"/>
          <a:ext cx="838200" cy="1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3402</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291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151975</xdr:rowOff>
    </xdr:from>
    <xdr:to>
      <xdr:col>24</xdr:col>
      <xdr:colOff>114300</xdr:colOff>
      <xdr:row>96</xdr:row>
      <xdr:rowOff>82125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64815</xdr:rowOff>
    </xdr:from>
    <xdr:to>
      <xdr:col>19</xdr:col>
      <xdr:colOff>177800</xdr:colOff>
      <xdr:row>97</xdr:row>
      <xdr:rowOff>32772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24015"/>
          <a:ext cx="889000" cy="13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133725</xdr:rowOff>
    </xdr:from>
    <xdr:to>
      <xdr:col>20</xdr:col>
      <xdr:colOff>38100</xdr:colOff>
      <xdr:row>96</xdr:row>
      <xdr:rowOff>63875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80402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32772</xdr:rowOff>
    </xdr:from>
    <xdr:to>
      <xdr:col>15</xdr:col>
      <xdr:colOff>50800</xdr:colOff>
      <xdr:row>97</xdr:row>
      <xdr:rowOff>64891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663422"/>
          <a:ext cx="889000" cy="3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60534</xdr:rowOff>
    </xdr:from>
    <xdr:to>
      <xdr:col>15</xdr:col>
      <xdr:colOff>101600</xdr:colOff>
      <xdr:row>96</xdr:row>
      <xdr:rowOff>162134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7211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138709</xdr:rowOff>
    </xdr:from>
    <xdr:to>
      <xdr:col>10</xdr:col>
      <xdr:colOff>114300</xdr:colOff>
      <xdr:row>97</xdr:row>
      <xdr:rowOff>64891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597909"/>
          <a:ext cx="889000" cy="9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159728</xdr:rowOff>
    </xdr:from>
    <xdr:to>
      <xdr:col>10</xdr:col>
      <xdr:colOff>165100</xdr:colOff>
      <xdr:row>97</xdr:row>
      <xdr:rowOff>89878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106405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167100</xdr:rowOff>
    </xdr:from>
    <xdr:to>
      <xdr:col>6</xdr:col>
      <xdr:colOff>38100</xdr:colOff>
      <xdr:row>97</xdr:row>
      <xdr:rowOff>97250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88377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71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33941</xdr:rowOff>
    </xdr:from>
    <xdr:to>
      <xdr:col>24</xdr:col>
      <xdr:colOff>114300</xdr:colOff>
      <xdr:row>96</xdr:row>
      <xdr:rowOff>135541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49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12368</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47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14015</xdr:rowOff>
    </xdr:from>
    <xdr:to>
      <xdr:col>20</xdr:col>
      <xdr:colOff>38100</xdr:colOff>
      <xdr:row>96</xdr:row>
      <xdr:rowOff>115615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106742</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56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153422</xdr:rowOff>
    </xdr:from>
    <xdr:to>
      <xdr:col>15</xdr:col>
      <xdr:colOff>101600</xdr:colOff>
      <xdr:row>97</xdr:row>
      <xdr:rowOff>83572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74699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0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14091</xdr:rowOff>
    </xdr:from>
    <xdr:to>
      <xdr:col>10</xdr:col>
      <xdr:colOff>165100</xdr:colOff>
      <xdr:row>97</xdr:row>
      <xdr:rowOff>115691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4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106818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73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87909</xdr:rowOff>
    </xdr:from>
    <xdr:to>
      <xdr:col>6</xdr:col>
      <xdr:colOff>38100</xdr:colOff>
      <xdr:row>97</xdr:row>
      <xdr:rowOff>18059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4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34586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32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21666</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36616"/>
          <a:ext cx="1270" cy="1394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139793</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21666</xdr:rowOff>
    </xdr:from>
    <xdr:to>
      <xdr:col>55</xdr:col>
      <xdr:colOff>88900</xdr:colOff>
      <xdr:row>31</xdr:row>
      <xdr:rowOff>21666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10617</xdr:rowOff>
    </xdr:from>
    <xdr:to>
      <xdr:col>55</xdr:col>
      <xdr:colOff>0</xdr:colOff>
      <xdr:row>39</xdr:row>
      <xdr:rowOff>13436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697167"/>
          <a:ext cx="8382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94556</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3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71679</xdr:rowOff>
    </xdr:from>
    <xdr:to>
      <xdr:col>55</xdr:col>
      <xdr:colOff>50800</xdr:colOff>
      <xdr:row>39</xdr:row>
      <xdr:rowOff>1829</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10084</xdr:rowOff>
    </xdr:from>
    <xdr:to>
      <xdr:col>50</xdr:col>
      <xdr:colOff>114300</xdr:colOff>
      <xdr:row>39</xdr:row>
      <xdr:rowOff>10617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96634"/>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70612</xdr:rowOff>
    </xdr:from>
    <xdr:to>
      <xdr:col>50</xdr:col>
      <xdr:colOff>165100</xdr:colOff>
      <xdr:row>39</xdr:row>
      <xdr:rowOff>762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17289</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36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10084</xdr:rowOff>
    </xdr:from>
    <xdr:to>
      <xdr:col>45</xdr:col>
      <xdr:colOff>177800</xdr:colOff>
      <xdr:row>39</xdr:row>
      <xdr:rowOff>10313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696634"/>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70917</xdr:rowOff>
    </xdr:from>
    <xdr:to>
      <xdr:col>46</xdr:col>
      <xdr:colOff>38100</xdr:colOff>
      <xdr:row>39</xdr:row>
      <xdr:rowOff>1067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17594</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9017</xdr:rowOff>
    </xdr:from>
    <xdr:to>
      <xdr:col>41</xdr:col>
      <xdr:colOff>50800</xdr:colOff>
      <xdr:row>39</xdr:row>
      <xdr:rowOff>10313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95567"/>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61163</xdr:rowOff>
    </xdr:from>
    <xdr:to>
      <xdr:col>41</xdr:col>
      <xdr:colOff>101600</xdr:colOff>
      <xdr:row>38</xdr:row>
      <xdr:rowOff>162763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7840</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55449</xdr:rowOff>
    </xdr:from>
    <xdr:to>
      <xdr:col>36</xdr:col>
      <xdr:colOff>165100</xdr:colOff>
      <xdr:row>38</xdr:row>
      <xdr:rowOff>157049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2125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134086</xdr:rowOff>
    </xdr:from>
    <xdr:to>
      <xdr:col>55</xdr:col>
      <xdr:colOff>50800</xdr:colOff>
      <xdr:row>39</xdr:row>
      <xdr:rowOff>64236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4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50105</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65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131267</xdr:rowOff>
    </xdr:from>
    <xdr:to>
      <xdr:col>50</xdr:col>
      <xdr:colOff>165100</xdr:colOff>
      <xdr:row>39</xdr:row>
      <xdr:rowOff>61417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52544</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739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130734</xdr:rowOff>
    </xdr:from>
    <xdr:to>
      <xdr:col>46</xdr:col>
      <xdr:colOff>38100</xdr:colOff>
      <xdr:row>39</xdr:row>
      <xdr:rowOff>60884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4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52011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738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130963</xdr:rowOff>
    </xdr:from>
    <xdr:to>
      <xdr:col>41</xdr:col>
      <xdr:colOff>101600</xdr:colOff>
      <xdr:row>39</xdr:row>
      <xdr:rowOff>61113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4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52240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738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129667</xdr:rowOff>
    </xdr:from>
    <xdr:to>
      <xdr:col>36</xdr:col>
      <xdr:colOff>165100</xdr:colOff>
      <xdr:row>39</xdr:row>
      <xdr:rowOff>59817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4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50944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737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6638</xdr:rowOff>
    </xdr:from>
    <xdr:to>
      <xdr:col>54</xdr:col>
      <xdr:colOff>189865</xdr:colOff>
      <xdr:row>59</xdr:row>
      <xdr:rowOff>72916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50588"/>
          <a:ext cx="1270" cy="1437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76743</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9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72916</xdr:rowOff>
    </xdr:from>
    <xdr:to>
      <xdr:col>55</xdr:col>
      <xdr:colOff>88900</xdr:colOff>
      <xdr:row>59</xdr:row>
      <xdr:rowOff>72916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8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124765</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6638</xdr:rowOff>
    </xdr:from>
    <xdr:to>
      <xdr:col>55</xdr:col>
      <xdr:colOff>88900</xdr:colOff>
      <xdr:row>51</xdr:row>
      <xdr:rowOff>6638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5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77178</xdr:rowOff>
    </xdr:from>
    <xdr:to>
      <xdr:col>55</xdr:col>
      <xdr:colOff>0</xdr:colOff>
      <xdr:row>58</xdr:row>
      <xdr:rowOff>92608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21278"/>
          <a:ext cx="83820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3796</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152369</xdr:rowOff>
    </xdr:from>
    <xdr:to>
      <xdr:col>55</xdr:col>
      <xdr:colOff>50800</xdr:colOff>
      <xdr:row>58</xdr:row>
      <xdr:rowOff>82519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51869</xdr:rowOff>
    </xdr:from>
    <xdr:to>
      <xdr:col>50</xdr:col>
      <xdr:colOff>114300</xdr:colOff>
      <xdr:row>58</xdr:row>
      <xdr:rowOff>92608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995969"/>
          <a:ext cx="889000" cy="4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159831</xdr:rowOff>
    </xdr:from>
    <xdr:to>
      <xdr:col>50</xdr:col>
      <xdr:colOff>165100</xdr:colOff>
      <xdr:row>58</xdr:row>
      <xdr:rowOff>89981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106508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70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51869</xdr:rowOff>
    </xdr:from>
    <xdr:to>
      <xdr:col>45</xdr:col>
      <xdr:colOff>177800</xdr:colOff>
      <xdr:row>58</xdr:row>
      <xdr:rowOff>117264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95969"/>
          <a:ext cx="889000" cy="6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11895</xdr:rowOff>
    </xdr:from>
    <xdr:to>
      <xdr:col>46</xdr:col>
      <xdr:colOff>38100</xdr:colOff>
      <xdr:row>58</xdr:row>
      <xdr:rowOff>113495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104622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1004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117264</xdr:rowOff>
    </xdr:from>
    <xdr:to>
      <xdr:col>41</xdr:col>
      <xdr:colOff>50800</xdr:colOff>
      <xdr:row>58</xdr:row>
      <xdr:rowOff>138802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61364"/>
          <a:ext cx="889000" cy="2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169531</xdr:rowOff>
    </xdr:from>
    <xdr:to>
      <xdr:col>41</xdr:col>
      <xdr:colOff>101600</xdr:colOff>
      <xdr:row>58</xdr:row>
      <xdr:rowOff>99681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4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116208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71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10800</xdr:rowOff>
    </xdr:from>
    <xdr:to>
      <xdr:col>36</xdr:col>
      <xdr:colOff>165100</xdr:colOff>
      <xdr:row>58</xdr:row>
      <xdr:rowOff>112400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5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128927</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26378</xdr:rowOff>
    </xdr:from>
    <xdr:to>
      <xdr:col>55</xdr:col>
      <xdr:colOff>50800</xdr:colOff>
      <xdr:row>58</xdr:row>
      <xdr:rowOff>127978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7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4805</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4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41808</xdr:rowOff>
    </xdr:from>
    <xdr:to>
      <xdr:col>50</xdr:col>
      <xdr:colOff>165100</xdr:colOff>
      <xdr:row>58</xdr:row>
      <xdr:rowOff>143408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134535</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1007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1069</xdr:rowOff>
    </xdr:from>
    <xdr:to>
      <xdr:col>46</xdr:col>
      <xdr:colOff>38100</xdr:colOff>
      <xdr:row>58</xdr:row>
      <xdr:rowOff>102669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4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119196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7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66464</xdr:rowOff>
    </xdr:from>
    <xdr:to>
      <xdr:col>41</xdr:col>
      <xdr:colOff>101600</xdr:colOff>
      <xdr:row>58</xdr:row>
      <xdr:rowOff>168064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1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159191</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0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88002</xdr:rowOff>
    </xdr:from>
    <xdr:to>
      <xdr:col>36</xdr:col>
      <xdr:colOff>165100</xdr:colOff>
      <xdr:row>59</xdr:row>
      <xdr:rowOff>18152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3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9279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2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95447</xdr:rowOff>
    </xdr:from>
    <xdr:to>
      <xdr:col>54</xdr:col>
      <xdr:colOff>189865</xdr:colOff>
      <xdr:row>78</xdr:row>
      <xdr:rowOff>159379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68397"/>
          <a:ext cx="1270" cy="1264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163206</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159379</xdr:rowOff>
    </xdr:from>
    <xdr:to>
      <xdr:col>55</xdr:col>
      <xdr:colOff>88900</xdr:colOff>
      <xdr:row>78</xdr:row>
      <xdr:rowOff>159379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42124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4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95447</xdr:rowOff>
    </xdr:from>
    <xdr:to>
      <xdr:col>55</xdr:col>
      <xdr:colOff>88900</xdr:colOff>
      <xdr:row>71</xdr:row>
      <xdr:rowOff>95447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6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146272</xdr:rowOff>
    </xdr:from>
    <xdr:to>
      <xdr:col>55</xdr:col>
      <xdr:colOff>0</xdr:colOff>
      <xdr:row>78</xdr:row>
      <xdr:rowOff>28887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47922"/>
          <a:ext cx="838200" cy="5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31862</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6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8985</xdr:rowOff>
    </xdr:from>
    <xdr:to>
      <xdr:col>55</xdr:col>
      <xdr:colOff>50800</xdr:colOff>
      <xdr:row>77</xdr:row>
      <xdr:rowOff>110585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162255</xdr:rowOff>
    </xdr:from>
    <xdr:to>
      <xdr:col>50</xdr:col>
      <xdr:colOff>114300</xdr:colOff>
      <xdr:row>78</xdr:row>
      <xdr:rowOff>28887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63905"/>
          <a:ext cx="889000" cy="3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19292</xdr:rowOff>
    </xdr:from>
    <xdr:to>
      <xdr:col>50</xdr:col>
      <xdr:colOff>165100</xdr:colOff>
      <xdr:row>77</xdr:row>
      <xdr:rowOff>120892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162255</xdr:rowOff>
    </xdr:from>
    <xdr:to>
      <xdr:col>45</xdr:col>
      <xdr:colOff>177800</xdr:colOff>
      <xdr:row>78</xdr:row>
      <xdr:rowOff>150464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63905"/>
          <a:ext cx="889000" cy="15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149079</xdr:rowOff>
    </xdr:from>
    <xdr:to>
      <xdr:col>46</xdr:col>
      <xdr:colOff>38100</xdr:colOff>
      <xdr:row>77</xdr:row>
      <xdr:rowOff>79229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95756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150464</xdr:rowOff>
    </xdr:from>
    <xdr:to>
      <xdr:col>41</xdr:col>
      <xdr:colOff>50800</xdr:colOff>
      <xdr:row>79</xdr:row>
      <xdr:rowOff>464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23564"/>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103530</xdr:rowOff>
    </xdr:from>
    <xdr:to>
      <xdr:col>41</xdr:col>
      <xdr:colOff>101600</xdr:colOff>
      <xdr:row>78</xdr:row>
      <xdr:rowOff>33680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50207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116123</xdr:rowOff>
    </xdr:from>
    <xdr:to>
      <xdr:col>36</xdr:col>
      <xdr:colOff>165100</xdr:colOff>
      <xdr:row>78</xdr:row>
      <xdr:rowOff>46273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62800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09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95472</xdr:rowOff>
    </xdr:from>
    <xdr:to>
      <xdr:col>55</xdr:col>
      <xdr:colOff>50800</xdr:colOff>
      <xdr:row>78</xdr:row>
      <xdr:rowOff>25622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73899</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7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149537</xdr:rowOff>
    </xdr:from>
    <xdr:to>
      <xdr:col>50</xdr:col>
      <xdr:colOff>165100</xdr:colOff>
      <xdr:row>78</xdr:row>
      <xdr:rowOff>79687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5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70814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43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111455</xdr:rowOff>
    </xdr:from>
    <xdr:to>
      <xdr:col>46</xdr:col>
      <xdr:colOff>38100</xdr:colOff>
      <xdr:row>78</xdr:row>
      <xdr:rowOff>41605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1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32732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40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99664</xdr:rowOff>
    </xdr:from>
    <xdr:to>
      <xdr:col>41</xdr:col>
      <xdr:colOff>101600</xdr:colOff>
      <xdr:row>79</xdr:row>
      <xdr:rowOff>29814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7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20941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6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121114</xdr:rowOff>
    </xdr:from>
    <xdr:to>
      <xdr:col>36</xdr:col>
      <xdr:colOff>165100</xdr:colOff>
      <xdr:row>79</xdr:row>
      <xdr:rowOff>51264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42391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86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51975</xdr:rowOff>
    </xdr:from>
    <xdr:to>
      <xdr:col>54</xdr:col>
      <xdr:colOff>189865</xdr:colOff>
      <xdr:row>99</xdr:row>
      <xdr:rowOff>66777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53925"/>
          <a:ext cx="1270" cy="138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70604</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66777</xdr:rowOff>
    </xdr:from>
    <xdr:to>
      <xdr:col>55</xdr:col>
      <xdr:colOff>88900</xdr:colOff>
      <xdr:row>99</xdr:row>
      <xdr:rowOff>66777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4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170102</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2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51975</xdr:rowOff>
    </xdr:from>
    <xdr:to>
      <xdr:col>55</xdr:col>
      <xdr:colOff>88900</xdr:colOff>
      <xdr:row>91</xdr:row>
      <xdr:rowOff>51975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53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142863</xdr:rowOff>
    </xdr:from>
    <xdr:to>
      <xdr:col>55</xdr:col>
      <xdr:colOff>0</xdr:colOff>
      <xdr:row>97</xdr:row>
      <xdr:rowOff>168142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773513"/>
          <a:ext cx="8382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42760</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330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19883</xdr:rowOff>
    </xdr:from>
    <xdr:to>
      <xdr:col>55</xdr:col>
      <xdr:colOff>50800</xdr:colOff>
      <xdr:row>96</xdr:row>
      <xdr:rowOff>121483</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47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142863</xdr:rowOff>
    </xdr:from>
    <xdr:to>
      <xdr:col>50</xdr:col>
      <xdr:colOff>114300</xdr:colOff>
      <xdr:row>98</xdr:row>
      <xdr:rowOff>45498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773513"/>
          <a:ext cx="889000" cy="7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34113</xdr:rowOff>
    </xdr:from>
    <xdr:to>
      <xdr:col>50</xdr:col>
      <xdr:colOff>165100</xdr:colOff>
      <xdr:row>96</xdr:row>
      <xdr:rowOff>135713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152240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47594</xdr:rowOff>
    </xdr:from>
    <xdr:to>
      <xdr:col>45</xdr:col>
      <xdr:colOff>177800</xdr:colOff>
      <xdr:row>98</xdr:row>
      <xdr:rowOff>45498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678244"/>
          <a:ext cx="889000" cy="16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35465</xdr:rowOff>
    </xdr:from>
    <xdr:to>
      <xdr:col>46</xdr:col>
      <xdr:colOff>38100</xdr:colOff>
      <xdr:row>96</xdr:row>
      <xdr:rowOff>137065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153592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44774</xdr:rowOff>
    </xdr:from>
    <xdr:to>
      <xdr:col>41</xdr:col>
      <xdr:colOff>50800</xdr:colOff>
      <xdr:row>97</xdr:row>
      <xdr:rowOff>47594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675424"/>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51009</xdr:rowOff>
    </xdr:from>
    <xdr:to>
      <xdr:col>41</xdr:col>
      <xdr:colOff>101600</xdr:colOff>
      <xdr:row>96</xdr:row>
      <xdr:rowOff>152609</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169136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59201</xdr:rowOff>
    </xdr:from>
    <xdr:to>
      <xdr:col>36</xdr:col>
      <xdr:colOff>165100</xdr:colOff>
      <xdr:row>96</xdr:row>
      <xdr:rowOff>160801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5878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117342</xdr:rowOff>
    </xdr:from>
    <xdr:to>
      <xdr:col>55</xdr:col>
      <xdr:colOff>50800</xdr:colOff>
      <xdr:row>98</xdr:row>
      <xdr:rowOff>47492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4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95769</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72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92063</xdr:rowOff>
    </xdr:from>
    <xdr:to>
      <xdr:col>50</xdr:col>
      <xdr:colOff>165100</xdr:colOff>
      <xdr:row>98</xdr:row>
      <xdr:rowOff>22213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7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13340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81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166148</xdr:rowOff>
    </xdr:from>
    <xdr:to>
      <xdr:col>46</xdr:col>
      <xdr:colOff>38100</xdr:colOff>
      <xdr:row>98</xdr:row>
      <xdr:rowOff>96298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9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87425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8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168244</xdr:rowOff>
    </xdr:from>
    <xdr:to>
      <xdr:col>41</xdr:col>
      <xdr:colOff>101600</xdr:colOff>
      <xdr:row>97</xdr:row>
      <xdr:rowOff>98394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62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89521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72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165424</xdr:rowOff>
    </xdr:from>
    <xdr:to>
      <xdr:col>36</xdr:col>
      <xdr:colOff>165100</xdr:colOff>
      <xdr:row>97</xdr:row>
      <xdr:rowOff>95574</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62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86701</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71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44660</xdr:rowOff>
    </xdr:from>
    <xdr:to>
      <xdr:col>85</xdr:col>
      <xdr:colOff>126364</xdr:colOff>
      <xdr:row>38</xdr:row>
      <xdr:rowOff>16028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59610"/>
          <a:ext cx="1269" cy="11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19855</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16028</xdr:rowOff>
    </xdr:from>
    <xdr:to>
      <xdr:col>86</xdr:col>
      <xdr:colOff>25400</xdr:colOff>
      <xdr:row>38</xdr:row>
      <xdr:rowOff>16028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162787</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44660</xdr:rowOff>
    </xdr:from>
    <xdr:to>
      <xdr:col>86</xdr:col>
      <xdr:colOff>25400</xdr:colOff>
      <xdr:row>31</xdr:row>
      <xdr:rowOff>44660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5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108782</xdr:rowOff>
    </xdr:from>
    <xdr:to>
      <xdr:col>85</xdr:col>
      <xdr:colOff>127000</xdr:colOff>
      <xdr:row>37</xdr:row>
      <xdr:rowOff>126841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52432"/>
          <a:ext cx="8382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144810</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5974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121933</xdr:rowOff>
    </xdr:from>
    <xdr:to>
      <xdr:col>85</xdr:col>
      <xdr:colOff>177800</xdr:colOff>
      <xdr:row>36</xdr:row>
      <xdr:rowOff>52083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12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126555</xdr:rowOff>
    </xdr:from>
    <xdr:to>
      <xdr:col>81</xdr:col>
      <xdr:colOff>50800</xdr:colOff>
      <xdr:row>37</xdr:row>
      <xdr:rowOff>126841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70205"/>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112103</xdr:rowOff>
    </xdr:from>
    <xdr:to>
      <xdr:col>81</xdr:col>
      <xdr:colOff>101600</xdr:colOff>
      <xdr:row>36</xdr:row>
      <xdr:rowOff>42253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11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58780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588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126555</xdr:rowOff>
    </xdr:from>
    <xdr:to>
      <xdr:col>76</xdr:col>
      <xdr:colOff>114300</xdr:colOff>
      <xdr:row>37</xdr:row>
      <xdr:rowOff>146729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70205"/>
          <a:ext cx="889000" cy="20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91700</xdr:rowOff>
    </xdr:from>
    <xdr:to>
      <xdr:col>76</xdr:col>
      <xdr:colOff>165100</xdr:colOff>
      <xdr:row>36</xdr:row>
      <xdr:rowOff>21850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09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38377</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586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166560</xdr:rowOff>
    </xdr:from>
    <xdr:to>
      <xdr:col>71</xdr:col>
      <xdr:colOff>177800</xdr:colOff>
      <xdr:row>37</xdr:row>
      <xdr:rowOff>146729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167310"/>
          <a:ext cx="889000" cy="32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107017</xdr:rowOff>
    </xdr:from>
    <xdr:to>
      <xdr:col>72</xdr:col>
      <xdr:colOff>38100</xdr:colOff>
      <xdr:row>36</xdr:row>
      <xdr:rowOff>37167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10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53694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588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147136</xdr:rowOff>
    </xdr:from>
    <xdr:to>
      <xdr:col>67</xdr:col>
      <xdr:colOff>101600</xdr:colOff>
      <xdr:row>36</xdr:row>
      <xdr:rowOff>77286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14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68413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24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57982</xdr:rowOff>
    </xdr:from>
    <xdr:to>
      <xdr:col>85</xdr:col>
      <xdr:colOff>177800</xdr:colOff>
      <xdr:row>37</xdr:row>
      <xdr:rowOff>159582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144359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76041</xdr:rowOff>
    </xdr:from>
    <xdr:to>
      <xdr:col>81</xdr:col>
      <xdr:colOff>101600</xdr:colOff>
      <xdr:row>38</xdr:row>
      <xdr:rowOff>6191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1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168768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1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75755</xdr:rowOff>
    </xdr:from>
    <xdr:to>
      <xdr:col>76</xdr:col>
      <xdr:colOff>165100</xdr:colOff>
      <xdr:row>38</xdr:row>
      <xdr:rowOff>5905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1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168483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1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95929</xdr:rowOff>
    </xdr:from>
    <xdr:to>
      <xdr:col>72</xdr:col>
      <xdr:colOff>38100</xdr:colOff>
      <xdr:row>38</xdr:row>
      <xdr:rowOff>26079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3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17207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3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115760</xdr:rowOff>
    </xdr:from>
    <xdr:to>
      <xdr:col>67</xdr:col>
      <xdr:colOff>101600</xdr:colOff>
      <xdr:row>36</xdr:row>
      <xdr:rowOff>45910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11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62437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89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14300</xdr:rowOff>
    </xdr:from>
    <xdr:to>
      <xdr:col>85</xdr:col>
      <xdr:colOff>126364</xdr:colOff>
      <xdr:row>59</xdr:row>
      <xdr:rowOff>86169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58250"/>
          <a:ext cx="1269" cy="1443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89996</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2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86169</xdr:rowOff>
    </xdr:from>
    <xdr:to>
      <xdr:col>86</xdr:col>
      <xdr:colOff>25400</xdr:colOff>
      <xdr:row>59</xdr:row>
      <xdr:rowOff>86169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132427</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14300</xdr:rowOff>
    </xdr:from>
    <xdr:to>
      <xdr:col>86</xdr:col>
      <xdr:colOff>25400</xdr:colOff>
      <xdr:row>51</xdr:row>
      <xdr:rowOff>14300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5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156858</xdr:rowOff>
    </xdr:from>
    <xdr:to>
      <xdr:col>85</xdr:col>
      <xdr:colOff>127000</xdr:colOff>
      <xdr:row>58</xdr:row>
      <xdr:rowOff>27966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29508"/>
          <a:ext cx="838200" cy="4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60621</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6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37744</xdr:rowOff>
    </xdr:from>
    <xdr:to>
      <xdr:col>85</xdr:col>
      <xdr:colOff>177800</xdr:colOff>
      <xdr:row>57</xdr:row>
      <xdr:rowOff>139344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79540</xdr:rowOff>
    </xdr:from>
    <xdr:to>
      <xdr:col>81</xdr:col>
      <xdr:colOff>50800</xdr:colOff>
      <xdr:row>58</xdr:row>
      <xdr:rowOff>27966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852190"/>
          <a:ext cx="889000" cy="11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64605</xdr:rowOff>
    </xdr:from>
    <xdr:to>
      <xdr:col>81</xdr:col>
      <xdr:colOff>101600</xdr:colOff>
      <xdr:row>57</xdr:row>
      <xdr:rowOff>166205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11282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1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79540</xdr:rowOff>
    </xdr:from>
    <xdr:to>
      <xdr:col>76</xdr:col>
      <xdr:colOff>114300</xdr:colOff>
      <xdr:row>58</xdr:row>
      <xdr:rowOff>123393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852190"/>
          <a:ext cx="889000" cy="21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170599</xdr:rowOff>
    </xdr:from>
    <xdr:to>
      <xdr:col>76</xdr:col>
      <xdr:colOff>165100</xdr:colOff>
      <xdr:row>57</xdr:row>
      <xdr:rowOff>100749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117276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155245</xdr:rowOff>
    </xdr:from>
    <xdr:to>
      <xdr:col>71</xdr:col>
      <xdr:colOff>177800</xdr:colOff>
      <xdr:row>58</xdr:row>
      <xdr:rowOff>123393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756445"/>
          <a:ext cx="889000" cy="31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37719</xdr:rowOff>
    </xdr:from>
    <xdr:to>
      <xdr:col>72</xdr:col>
      <xdr:colOff>38100</xdr:colOff>
      <xdr:row>57</xdr:row>
      <xdr:rowOff>139319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155846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114643</xdr:rowOff>
    </xdr:from>
    <xdr:to>
      <xdr:col>67</xdr:col>
      <xdr:colOff>101600</xdr:colOff>
      <xdr:row>58</xdr:row>
      <xdr:rowOff>44793</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8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35920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8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106058</xdr:rowOff>
    </xdr:from>
    <xdr:to>
      <xdr:col>85</xdr:col>
      <xdr:colOff>177800</xdr:colOff>
      <xdr:row>58</xdr:row>
      <xdr:rowOff>36208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7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84485</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5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148616</xdr:rowOff>
    </xdr:from>
    <xdr:to>
      <xdr:col>81</xdr:col>
      <xdr:colOff>101600</xdr:colOff>
      <xdr:row>58</xdr:row>
      <xdr:rowOff>78766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2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69893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1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28740</xdr:rowOff>
    </xdr:from>
    <xdr:to>
      <xdr:col>76</xdr:col>
      <xdr:colOff>165100</xdr:colOff>
      <xdr:row>57</xdr:row>
      <xdr:rowOff>130340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121467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89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72593</xdr:rowOff>
    </xdr:from>
    <xdr:to>
      <xdr:col>72</xdr:col>
      <xdr:colOff>38100</xdr:colOff>
      <xdr:row>59</xdr:row>
      <xdr:rowOff>2743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1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165320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104445</xdr:rowOff>
    </xdr:from>
    <xdr:to>
      <xdr:col>67</xdr:col>
      <xdr:colOff>101600</xdr:colOff>
      <xdr:row>57</xdr:row>
      <xdr:rowOff>34595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7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51122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48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112748</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85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59425</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6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112748</xdr:rowOff>
    </xdr:from>
    <xdr:to>
      <xdr:col>86</xdr:col>
      <xdr:colOff>25400</xdr:colOff>
      <xdr:row>71</xdr:row>
      <xdr:rowOff>112748</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8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136911</xdr:rowOff>
    </xdr:from>
    <xdr:to>
      <xdr:col>85</xdr:col>
      <xdr:colOff>127000</xdr:colOff>
      <xdr:row>78</xdr:row>
      <xdr:rowOff>137962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10011"/>
          <a:ext cx="8382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54763</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6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31886</xdr:rowOff>
    </xdr:from>
    <xdr:to>
      <xdr:col>85</xdr:col>
      <xdr:colOff>177800</xdr:colOff>
      <xdr:row>78</xdr:row>
      <xdr:rowOff>133486</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136911</xdr:rowOff>
    </xdr:from>
    <xdr:to>
      <xdr:col>81</xdr:col>
      <xdr:colOff>50800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4592300" y="13510011"/>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34128</xdr:rowOff>
    </xdr:from>
    <xdr:to>
      <xdr:col>81</xdr:col>
      <xdr:colOff>101600</xdr:colOff>
      <xdr:row>78</xdr:row>
      <xdr:rowOff>135728</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152255</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107879</xdr:rowOff>
    </xdr:from>
    <xdr:to>
      <xdr:col>76</xdr:col>
      <xdr:colOff>114300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480979"/>
          <a:ext cx="889000" cy="3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161710</xdr:rowOff>
    </xdr:from>
    <xdr:to>
      <xdr:col>76</xdr:col>
      <xdr:colOff>165100</xdr:colOff>
      <xdr:row>78</xdr:row>
      <xdr:rowOff>91860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108387</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98735</xdr:rowOff>
    </xdr:from>
    <xdr:to>
      <xdr:col>71</xdr:col>
      <xdr:colOff>177800</xdr:colOff>
      <xdr:row>78</xdr:row>
      <xdr:rowOff>107879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47183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12684</xdr:rowOff>
    </xdr:from>
    <xdr:to>
      <xdr:col>72</xdr:col>
      <xdr:colOff>38100</xdr:colOff>
      <xdr:row>78</xdr:row>
      <xdr:rowOff>114284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130811</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39134</xdr:rowOff>
    </xdr:from>
    <xdr:to>
      <xdr:col>67</xdr:col>
      <xdr:colOff>101600</xdr:colOff>
      <xdr:row>78</xdr:row>
      <xdr:rowOff>140734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1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157261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18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87162</xdr:rowOff>
    </xdr:from>
    <xdr:to>
      <xdr:col>85</xdr:col>
      <xdr:colOff>177800</xdr:colOff>
      <xdr:row>79</xdr:row>
      <xdr:rowOff>17312</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6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10314</xdr:rowOff>
    </xdr:from>
    <xdr:ext cx="313932"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834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86111</xdr:rowOff>
    </xdr:from>
    <xdr:to>
      <xdr:col>81</xdr:col>
      <xdr:colOff>101600</xdr:colOff>
      <xdr:row>79</xdr:row>
      <xdr:rowOff>16261</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5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7388</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2017" y="13551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57079</xdr:rowOff>
    </xdr:from>
    <xdr:to>
      <xdr:col>72</xdr:col>
      <xdr:colOff>38100</xdr:colOff>
      <xdr:row>78</xdr:row>
      <xdr:rowOff>158679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3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149806</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468428" y="1352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47935</xdr:rowOff>
    </xdr:from>
    <xdr:to>
      <xdr:col>67</xdr:col>
      <xdr:colOff>101600</xdr:colOff>
      <xdr:row>78</xdr:row>
      <xdr:rowOff>149535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42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140662</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51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1936</xdr:rowOff>
    </xdr:from>
    <xdr:to>
      <xdr:col>85</xdr:col>
      <xdr:colOff>126364</xdr:colOff>
      <xdr:row>98</xdr:row>
      <xdr:rowOff>107843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432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111670</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107843</xdr:rowOff>
    </xdr:from>
    <xdr:to>
      <xdr:col>86</xdr:col>
      <xdr:colOff>25400</xdr:colOff>
      <xdr:row>98</xdr:row>
      <xdr:rowOff>107843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120063</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1936</xdr:rowOff>
    </xdr:from>
    <xdr:to>
      <xdr:col>86</xdr:col>
      <xdr:colOff>25400</xdr:colOff>
      <xdr:row>90</xdr:row>
      <xdr:rowOff>1936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432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46676</xdr:rowOff>
    </xdr:from>
    <xdr:to>
      <xdr:col>85</xdr:col>
      <xdr:colOff>127000</xdr:colOff>
      <xdr:row>96</xdr:row>
      <xdr:rowOff>75871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505876"/>
          <a:ext cx="8382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51280</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167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28403</xdr:rowOff>
    </xdr:from>
    <xdr:to>
      <xdr:col>85</xdr:col>
      <xdr:colOff>177800</xdr:colOff>
      <xdr:row>95</xdr:row>
      <xdr:rowOff>130003</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75871</xdr:rowOff>
    </xdr:from>
    <xdr:to>
      <xdr:col>81</xdr:col>
      <xdr:colOff>50800</xdr:colOff>
      <xdr:row>96</xdr:row>
      <xdr:rowOff>128499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535071"/>
          <a:ext cx="8890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23864</xdr:rowOff>
    </xdr:from>
    <xdr:to>
      <xdr:col>81</xdr:col>
      <xdr:colOff>101600</xdr:colOff>
      <xdr:row>95</xdr:row>
      <xdr:rowOff>125464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141991</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82795</xdr:rowOff>
    </xdr:from>
    <xdr:to>
      <xdr:col>76</xdr:col>
      <xdr:colOff>114300</xdr:colOff>
      <xdr:row>96</xdr:row>
      <xdr:rowOff>128499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541995"/>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85536</xdr:rowOff>
    </xdr:from>
    <xdr:to>
      <xdr:col>76</xdr:col>
      <xdr:colOff>165100</xdr:colOff>
      <xdr:row>96</xdr:row>
      <xdr:rowOff>15686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32213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82795</xdr:rowOff>
    </xdr:from>
    <xdr:to>
      <xdr:col>71</xdr:col>
      <xdr:colOff>177800</xdr:colOff>
      <xdr:row>96</xdr:row>
      <xdr:rowOff>128760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541995"/>
          <a:ext cx="889000" cy="4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74890</xdr:rowOff>
    </xdr:from>
    <xdr:to>
      <xdr:col>72</xdr:col>
      <xdr:colOff>38100</xdr:colOff>
      <xdr:row>96</xdr:row>
      <xdr:rowOff>5040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21567</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13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65094</xdr:rowOff>
    </xdr:from>
    <xdr:to>
      <xdr:col>67</xdr:col>
      <xdr:colOff>101600</xdr:colOff>
      <xdr:row>95</xdr:row>
      <xdr:rowOff>166694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11771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12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167326</xdr:rowOff>
    </xdr:from>
    <xdr:to>
      <xdr:col>85</xdr:col>
      <xdr:colOff>177800</xdr:colOff>
      <xdr:row>96</xdr:row>
      <xdr:rowOff>97476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45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145753</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43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25071</xdr:rowOff>
    </xdr:from>
    <xdr:to>
      <xdr:col>81</xdr:col>
      <xdr:colOff>101600</xdr:colOff>
      <xdr:row>96</xdr:row>
      <xdr:rowOff>126671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48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117798</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57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77699</xdr:rowOff>
    </xdr:from>
    <xdr:to>
      <xdr:col>76</xdr:col>
      <xdr:colOff>165100</xdr:colOff>
      <xdr:row>97</xdr:row>
      <xdr:rowOff>7849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5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170426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62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31995</xdr:rowOff>
    </xdr:from>
    <xdr:to>
      <xdr:col>72</xdr:col>
      <xdr:colOff>38100</xdr:colOff>
      <xdr:row>96</xdr:row>
      <xdr:rowOff>133595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4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124722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58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77960</xdr:rowOff>
    </xdr:from>
    <xdr:to>
      <xdr:col>67</xdr:col>
      <xdr:colOff>101600</xdr:colOff>
      <xdr:row>97</xdr:row>
      <xdr:rowOff>8110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3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170687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6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82093</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68493"/>
          <a:ext cx="1269"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6464</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93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28770</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82093</xdr:rowOff>
    </xdr:from>
    <xdr:to>
      <xdr:col>116</xdr:col>
      <xdr:colOff>152400</xdr:colOff>
      <xdr:row>32</xdr:row>
      <xdr:rowOff>82093</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6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95364</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9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72486</xdr:rowOff>
    </xdr:from>
    <xdr:to>
      <xdr:col>116</xdr:col>
      <xdr:colOff>114300</xdr:colOff>
      <xdr:row>39</xdr:row>
      <xdr:rowOff>2636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71755</xdr:rowOff>
    </xdr:from>
    <xdr:to>
      <xdr:col>112</xdr:col>
      <xdr:colOff>38100</xdr:colOff>
      <xdr:row>39</xdr:row>
      <xdr:rowOff>1905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18432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85562</xdr:rowOff>
    </xdr:from>
    <xdr:to>
      <xdr:col>107</xdr:col>
      <xdr:colOff>101600</xdr:colOff>
      <xdr:row>39</xdr:row>
      <xdr:rowOff>15712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32240</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84831</xdr:rowOff>
    </xdr:from>
    <xdr:to>
      <xdr:col>102</xdr:col>
      <xdr:colOff>165100</xdr:colOff>
      <xdr:row>39</xdr:row>
      <xdr:rowOff>14981</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31508</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50914</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66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総務費は、ふるさと応援基金、公共施設等整備基金への積立金の増加により、類似団体を</a:t>
          </a:r>
          <a:r>
            <a:rPr kumimoji="1" lang="en-US" altLang="ja-JP" sz="1100">
              <a:latin typeface="ＭＳ Ｐゴシック" panose="020B0600070205080204" pitchFamily="50" charset="-128"/>
              <a:ea typeface="ＭＳ Ｐゴシック" panose="020B0600070205080204" pitchFamily="50" charset="-128"/>
            </a:rPr>
            <a:t>81,659</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民生費は、全国的なコロナ対策経費の減少があったものの、子ども医療費助成および給食費の多子世帯減免の事業継続性担保のため、向こう</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年間の事業費をふるさと応援基金から子ども・子育て基金積立金へ積み替えを行ったことにより、前年度比</a:t>
          </a:r>
          <a:r>
            <a:rPr kumimoji="1" lang="en-US" altLang="ja-JP" sz="1100">
              <a:latin typeface="ＭＳ Ｐゴシック" panose="020B0600070205080204" pitchFamily="50" charset="-128"/>
              <a:ea typeface="ＭＳ Ｐゴシック" panose="020B0600070205080204" pitchFamily="50" charset="-128"/>
            </a:rPr>
            <a:t>17,950</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199,929</a:t>
          </a:r>
          <a:r>
            <a:rPr kumimoji="1" lang="ja-JP" altLang="en-US" sz="1100">
              <a:latin typeface="ＭＳ Ｐゴシック" panose="020B0600070205080204" pitchFamily="50" charset="-128"/>
              <a:ea typeface="ＭＳ Ｐゴシック" panose="020B0600070205080204" pitchFamily="50" charset="-128"/>
            </a:rPr>
            <a:t>円となり、類似団体を</a:t>
          </a:r>
          <a:r>
            <a:rPr kumimoji="1" lang="en-US" altLang="ja-JP" sz="1100">
              <a:latin typeface="ＭＳ Ｐゴシック" panose="020B0600070205080204" pitchFamily="50" charset="-128"/>
              <a:ea typeface="ＭＳ Ｐゴシック" panose="020B0600070205080204" pitchFamily="50" charset="-128"/>
            </a:rPr>
            <a:t>32,328</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衛生費は、コロナウイルスワクチンの接種回数減により、類似団体を</a:t>
          </a:r>
          <a:r>
            <a:rPr kumimoji="1" lang="en-US" altLang="ja-JP" sz="1100">
              <a:latin typeface="ＭＳ Ｐゴシック" panose="020B0600070205080204" pitchFamily="50" charset="-128"/>
              <a:ea typeface="ＭＳ Ｐゴシック" panose="020B0600070205080204" pitchFamily="50" charset="-128"/>
            </a:rPr>
            <a:t>2,804</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農林水産業費は、原油・物価高騰対策補助金の支給や津田干拓果樹団地整備を実施し、前年度比</a:t>
          </a:r>
          <a:r>
            <a:rPr kumimoji="1" lang="en-US" altLang="ja-JP" sz="1100">
              <a:latin typeface="ＭＳ Ｐゴシック" panose="020B0600070205080204" pitchFamily="50" charset="-128"/>
              <a:ea typeface="ＭＳ Ｐゴシック" panose="020B0600070205080204" pitchFamily="50" charset="-128"/>
            </a:rPr>
            <a:t>945</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11,829</a:t>
          </a:r>
          <a:r>
            <a:rPr kumimoji="1" lang="ja-JP" altLang="en-US" sz="1100">
              <a:latin typeface="ＭＳ Ｐゴシック" panose="020B0600070205080204" pitchFamily="50" charset="-128"/>
              <a:ea typeface="ＭＳ Ｐゴシック" panose="020B0600070205080204" pitchFamily="50" charset="-128"/>
            </a:rPr>
            <a:t>円となりましたが、類似団体を</a:t>
          </a:r>
          <a:r>
            <a:rPr kumimoji="1" lang="en-US" altLang="ja-JP" sz="1100">
              <a:latin typeface="ＭＳ Ｐゴシック" panose="020B0600070205080204" pitchFamily="50" charset="-128"/>
              <a:ea typeface="ＭＳ Ｐゴシック" panose="020B0600070205080204" pitchFamily="50" charset="-128"/>
            </a:rPr>
            <a:t>2,784</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土木費は、第</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期工事完了に伴う竹町都市公園整備事業の減により、前年度比</a:t>
          </a:r>
          <a:r>
            <a:rPr kumimoji="1" lang="en-US" altLang="ja-JP" sz="1100">
              <a:latin typeface="ＭＳ Ｐゴシック" panose="020B0600070205080204" pitchFamily="50" charset="-128"/>
              <a:ea typeface="ＭＳ Ｐゴシック" panose="020B0600070205080204" pitchFamily="50" charset="-128"/>
            </a:rPr>
            <a:t>1,327</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31,507</a:t>
          </a:r>
          <a:r>
            <a:rPr kumimoji="1" lang="ja-JP" altLang="en-US" sz="1100">
              <a:latin typeface="ＭＳ Ｐゴシック" panose="020B0600070205080204" pitchFamily="50" charset="-128"/>
              <a:ea typeface="ＭＳ Ｐゴシック" panose="020B0600070205080204" pitchFamily="50" charset="-128"/>
            </a:rPr>
            <a:t>円となり、類似団体を</a:t>
          </a:r>
          <a:r>
            <a:rPr kumimoji="1" lang="en-US" altLang="ja-JP" sz="1100">
              <a:latin typeface="ＭＳ Ｐゴシック" panose="020B0600070205080204" pitchFamily="50" charset="-128"/>
              <a:ea typeface="ＭＳ Ｐゴシック" panose="020B0600070205080204" pitchFamily="50" charset="-128"/>
            </a:rPr>
            <a:t>14,116</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商工費は、継続したコロナ対策であるじもと応援クーポン事業やふるさと観光券事業の規模を拡大したことにより、前年度比</a:t>
          </a:r>
          <a:r>
            <a:rPr kumimoji="1" lang="en-US" altLang="ja-JP" sz="1100">
              <a:latin typeface="ＭＳ Ｐゴシック" panose="020B0600070205080204" pitchFamily="50" charset="-128"/>
              <a:ea typeface="ＭＳ Ｐゴシック" panose="020B0600070205080204" pitchFamily="50" charset="-128"/>
            </a:rPr>
            <a:t>2,838</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12,655</a:t>
          </a:r>
          <a:r>
            <a:rPr kumimoji="1" lang="ja-JP" altLang="en-US" sz="1100">
              <a:latin typeface="ＭＳ Ｐゴシック" panose="020B0600070205080204" pitchFamily="50" charset="-128"/>
              <a:ea typeface="ＭＳ Ｐゴシック" panose="020B0600070205080204" pitchFamily="50" charset="-128"/>
            </a:rPr>
            <a:t>円となりましたが、類似団体を</a:t>
          </a:r>
          <a:r>
            <a:rPr kumimoji="1" lang="en-US" altLang="ja-JP" sz="1100">
              <a:latin typeface="ＭＳ Ｐゴシック" panose="020B0600070205080204" pitchFamily="50" charset="-128"/>
              <a:ea typeface="ＭＳ Ｐゴシック" panose="020B0600070205080204" pitchFamily="50" charset="-128"/>
            </a:rPr>
            <a:t>4,540</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教育費は、文化会館整備事業や学校給食費の公会計化に伴う費用計上により、前年度比</a:t>
          </a:r>
          <a:r>
            <a:rPr kumimoji="1" lang="en-US" altLang="ja-JP" sz="1100">
              <a:latin typeface="ＭＳ Ｐゴシック" panose="020B0600070205080204" pitchFamily="50" charset="-128"/>
              <a:ea typeface="ＭＳ Ｐゴシック" panose="020B0600070205080204" pitchFamily="50" charset="-128"/>
            </a:rPr>
            <a:t>3,351</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48,149</a:t>
          </a:r>
          <a:r>
            <a:rPr kumimoji="1" lang="ja-JP" altLang="en-US" sz="1100">
              <a:latin typeface="ＭＳ Ｐゴシック" panose="020B0600070205080204" pitchFamily="50" charset="-128"/>
              <a:ea typeface="ＭＳ Ｐゴシック" panose="020B0600070205080204" pitchFamily="50" charset="-128"/>
            </a:rPr>
            <a:t>円となりましたが、類似団体を</a:t>
          </a:r>
          <a:r>
            <a:rPr kumimoji="1" lang="en-US" altLang="ja-JP" sz="1100">
              <a:latin typeface="ＭＳ Ｐゴシック" panose="020B0600070205080204" pitchFamily="50" charset="-128"/>
              <a:ea typeface="ＭＳ Ｐゴシック" panose="020B0600070205080204" pitchFamily="50" charset="-128"/>
            </a:rPr>
            <a:t>5,379</a:t>
          </a:r>
          <a:r>
            <a:rPr kumimoji="1" lang="ja-JP" altLang="en-US" sz="1100">
              <a:latin typeface="ＭＳ Ｐゴシック" panose="020B0600070205080204" pitchFamily="50" charset="-128"/>
              <a:ea typeface="ＭＳ Ｐゴシック" panose="020B0600070205080204" pitchFamily="50" charset="-128"/>
            </a:rPr>
            <a:t>円下回りました。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一般会計等の実質収支額は引き続き黒字となっており、健全な財政状況と言えます。昨年は多額となった国・県支出金の翌年度精算金が収支に含まれていたため、実質収支は前年より減少しました。</a:t>
          </a:r>
        </a:p>
        <a:p>
          <a:r>
            <a:rPr kumimoji="1" lang="ja-JP" altLang="en-US" sz="1100">
              <a:latin typeface="ＭＳ ゴシック" pitchFamily="49" charset="-128"/>
              <a:ea typeface="ＭＳ ゴシック" pitchFamily="49" charset="-128"/>
            </a:rPr>
            <a:t>　財政調整基金残高は、積立額が取崩額を上回り、</a:t>
          </a:r>
          <a:r>
            <a:rPr kumimoji="1" lang="en-US" altLang="ja-JP" sz="1100">
              <a:latin typeface="ＭＳ ゴシック" pitchFamily="49" charset="-128"/>
              <a:ea typeface="ＭＳ ゴシック" pitchFamily="49" charset="-128"/>
            </a:rPr>
            <a:t>2.5</a:t>
          </a:r>
          <a:r>
            <a:rPr kumimoji="1" lang="ja-JP" altLang="en-US" sz="1100">
              <a:latin typeface="ＭＳ ゴシック" pitchFamily="49" charset="-128"/>
              <a:ea typeface="ＭＳ ゴシック" pitchFamily="49" charset="-128"/>
            </a:rPr>
            <a:t>億円増となる</a:t>
          </a:r>
          <a:r>
            <a:rPr kumimoji="1" lang="en-US" altLang="ja-JP" sz="1100">
              <a:latin typeface="ＭＳ ゴシック" pitchFamily="49" charset="-128"/>
              <a:ea typeface="ＭＳ ゴシック" pitchFamily="49" charset="-128"/>
            </a:rPr>
            <a:t>53.2</a:t>
          </a:r>
          <a:r>
            <a:rPr kumimoji="1" lang="ja-JP" altLang="en-US" sz="1100">
              <a:latin typeface="ＭＳ ゴシック" pitchFamily="49" charset="-128"/>
              <a:ea typeface="ＭＳ ゴシック" pitchFamily="49" charset="-128"/>
            </a:rPr>
            <a:t>億円となり、臨時財政対策債発行可能額の大幅な減により標準財政規模は</a:t>
          </a:r>
          <a:r>
            <a:rPr kumimoji="1" lang="en-US" altLang="ja-JP" sz="1100">
              <a:latin typeface="ＭＳ ゴシック" pitchFamily="49" charset="-128"/>
              <a:ea typeface="ＭＳ ゴシック" pitchFamily="49" charset="-128"/>
            </a:rPr>
            <a:t>3.3</a:t>
          </a:r>
          <a:r>
            <a:rPr kumimoji="1" lang="ja-JP" altLang="en-US" sz="1100">
              <a:latin typeface="ＭＳ ゴシック" pitchFamily="49" charset="-128"/>
              <a:ea typeface="ＭＳ ゴシック" pitchFamily="49" charset="-128"/>
            </a:rPr>
            <a:t>億円減となったことから比率は上昇しました。</a:t>
          </a:r>
        </a:p>
        <a:p>
          <a:r>
            <a:rPr kumimoji="1" lang="ja-JP" altLang="en-US" sz="1100">
              <a:latin typeface="ＭＳ ゴシック" pitchFamily="49" charset="-128"/>
              <a:ea typeface="ＭＳ ゴシック" pitchFamily="49" charset="-128"/>
            </a:rPr>
            <a:t>　実質収支額の標準財政規模に対する比率は、対前年度比</a:t>
          </a:r>
          <a:r>
            <a:rPr kumimoji="1" lang="en-US" altLang="ja-JP" sz="1100">
              <a:latin typeface="ＭＳ ゴシック" pitchFamily="49" charset="-128"/>
              <a:ea typeface="ＭＳ ゴシック" pitchFamily="49" charset="-128"/>
            </a:rPr>
            <a:t>1.46</a:t>
          </a:r>
          <a:r>
            <a:rPr kumimoji="1" lang="ja-JP" altLang="en-US" sz="1100">
              <a:latin typeface="ＭＳ ゴシック" pitchFamily="49" charset="-128"/>
              <a:ea typeface="ＭＳ ゴシック" pitchFamily="49" charset="-128"/>
            </a:rPr>
            <a:t>減の</a:t>
          </a:r>
          <a:r>
            <a:rPr kumimoji="1" lang="en-US" altLang="ja-JP" sz="1100">
              <a:latin typeface="ＭＳ ゴシック" pitchFamily="49" charset="-128"/>
              <a:ea typeface="ＭＳ ゴシック" pitchFamily="49" charset="-128"/>
            </a:rPr>
            <a:t>4.17</a:t>
          </a:r>
          <a:r>
            <a:rPr kumimoji="1" lang="ja-JP" altLang="en-US" sz="1100">
              <a:latin typeface="ＭＳ ゴシック" pitchFamily="49" charset="-128"/>
              <a:ea typeface="ＭＳ ゴシック" pitchFamily="49" charset="-128"/>
            </a:rPr>
            <a:t>％となり、実質単年度収支は、財政調整基金積立金の増から対前年度比</a:t>
          </a:r>
          <a:r>
            <a:rPr kumimoji="1" lang="en-US" altLang="ja-JP" sz="1100">
              <a:latin typeface="ＭＳ ゴシック" pitchFamily="49" charset="-128"/>
              <a:ea typeface="ＭＳ ゴシック" pitchFamily="49" charset="-128"/>
            </a:rPr>
            <a:t>6.11</a:t>
          </a:r>
          <a:r>
            <a:rPr kumimoji="1" lang="ja-JP" altLang="en-US" sz="1100">
              <a:latin typeface="ＭＳ ゴシック" pitchFamily="49" charset="-128"/>
              <a:ea typeface="ＭＳ ゴシック" pitchFamily="49" charset="-128"/>
            </a:rPr>
            <a:t>減の</a:t>
          </a:r>
          <a:r>
            <a:rPr kumimoji="1" lang="en-US" altLang="ja-JP" sz="1100">
              <a:latin typeface="ＭＳ ゴシック" pitchFamily="49" charset="-128"/>
              <a:ea typeface="ＭＳ ゴシック" pitchFamily="49" charset="-128"/>
            </a:rPr>
            <a:t>1.72</a:t>
          </a:r>
          <a:r>
            <a:rPr kumimoji="1" lang="ja-JP" altLang="en-US" sz="1100">
              <a:latin typeface="ＭＳ ゴシック" pitchFamily="49" charset="-128"/>
              <a:ea typeface="ＭＳ ゴシック" pitchFamily="49" charset="-128"/>
            </a:rPr>
            <a:t>％となりました。</a:t>
          </a:r>
        </a:p>
        <a:p>
          <a:r>
            <a:rPr kumimoji="1" lang="ja-JP" altLang="en-US" sz="1100">
              <a:latin typeface="ＭＳ ゴシック" pitchFamily="49" charset="-128"/>
              <a:ea typeface="ＭＳ ゴシック" pitchFamily="49" charset="-128"/>
            </a:rPr>
            <a:t>　今後も引き続き健全な財政運営に努めます。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endParaRPr kumimoji="1" lang="en-US" altLang="ja-JP" sz="1050">
            <a:latin typeface="ＭＳ ゴシック" pitchFamily="49" charset="-128"/>
            <a:ea typeface="ＭＳ ゴシック" pitchFamily="49" charset="-128"/>
          </a:endParaRPr>
        </a:p>
        <a:p>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＜主な増減要因＞</a:t>
          </a:r>
        </a:p>
        <a:p>
          <a:r>
            <a:rPr kumimoji="1" lang="ja-JP" altLang="en-US" sz="1050">
              <a:latin typeface="ＭＳ ゴシック" pitchFamily="49" charset="-128"/>
              <a:ea typeface="ＭＳ ゴシック" pitchFamily="49" charset="-128"/>
            </a:rPr>
            <a:t>　介護保険事業特別会計では介護給付費負担金等の歳入の増加により実質収支は</a:t>
          </a:r>
          <a:r>
            <a:rPr kumimoji="1" lang="en-US" altLang="ja-JP" sz="1050">
              <a:latin typeface="ＭＳ ゴシック" pitchFamily="49" charset="-128"/>
              <a:ea typeface="ＭＳ ゴシック" pitchFamily="49" charset="-128"/>
            </a:rPr>
            <a:t>32,923</a:t>
          </a:r>
          <a:r>
            <a:rPr kumimoji="1" lang="ja-JP" altLang="en-US" sz="1050">
              <a:latin typeface="ＭＳ ゴシック" pitchFamily="49" charset="-128"/>
              <a:ea typeface="ＭＳ ゴシック" pitchFamily="49" charset="-128"/>
            </a:rPr>
            <a:t>千円増加しました。国民健康保険特別会計は、保険料率の減による保険税が前年度より減少したため、実質収支は</a:t>
          </a:r>
          <a:r>
            <a:rPr kumimoji="1" lang="en-US" altLang="ja-JP" sz="1050">
              <a:latin typeface="ＭＳ ゴシック" pitchFamily="49" charset="-128"/>
              <a:ea typeface="ＭＳ ゴシック" pitchFamily="49" charset="-128"/>
            </a:rPr>
            <a:t>23,693</a:t>
          </a:r>
          <a:r>
            <a:rPr kumimoji="1" lang="ja-JP" altLang="en-US" sz="1050">
              <a:latin typeface="ＭＳ ゴシック" pitchFamily="49" charset="-128"/>
              <a:ea typeface="ＭＳ ゴシック" pitchFamily="49" charset="-128"/>
            </a:rPr>
            <a:t>千円減少しました。</a:t>
          </a:r>
        </a:p>
        <a:p>
          <a:r>
            <a:rPr kumimoji="1" lang="ja-JP" altLang="en-US" sz="1050">
              <a:latin typeface="ＭＳ ゴシック" pitchFamily="49" charset="-128"/>
              <a:ea typeface="ＭＳ ゴシック" pitchFamily="49" charset="-128"/>
            </a:rPr>
            <a:t>水道事業会計では、令和</a:t>
          </a:r>
          <a:r>
            <a:rPr kumimoji="1" lang="en-US" altLang="ja-JP" sz="1050">
              <a:latin typeface="ＭＳ ゴシック" pitchFamily="49" charset="-128"/>
              <a:ea typeface="ＭＳ ゴシック" pitchFamily="49" charset="-128"/>
            </a:rPr>
            <a:t>4</a:t>
          </a:r>
          <a:r>
            <a:rPr kumimoji="1" lang="ja-JP" altLang="en-US" sz="1050">
              <a:latin typeface="ＭＳ ゴシック" pitchFamily="49" charset="-128"/>
              <a:ea typeface="ＭＳ ゴシック" pitchFamily="49" charset="-128"/>
            </a:rPr>
            <a:t>年度より管路更新や耐震化工事の本格化に伴う補助未収金や前払い金の増により流動資産が増加し、資金剰余額は</a:t>
          </a:r>
          <a:r>
            <a:rPr kumimoji="1" lang="en-US" altLang="ja-JP" sz="1050">
              <a:latin typeface="ＭＳ ゴシック" pitchFamily="49" charset="-128"/>
              <a:ea typeface="ＭＳ ゴシック" pitchFamily="49" charset="-128"/>
            </a:rPr>
            <a:t>280,249</a:t>
          </a:r>
          <a:r>
            <a:rPr kumimoji="1" lang="ja-JP" altLang="en-US" sz="1050">
              <a:latin typeface="ＭＳ ゴシック" pitchFamily="49" charset="-128"/>
              <a:ea typeface="ＭＳ ゴシック" pitchFamily="49" charset="-128"/>
            </a:rPr>
            <a:t>千円増加しました。病院事業会計では、管理棟建設にかかる工事費の減による前払金の減や、感染症患者受入による休床の一部再開等による休床補助金の減による未収金の減に伴い流動資産が減少し、退職金支払いの減による未払金の減により流動負債も減少したことで、資金剰余額は</a:t>
          </a:r>
          <a:r>
            <a:rPr kumimoji="1" lang="en-US" altLang="ja-JP" sz="1050">
              <a:latin typeface="ＭＳ ゴシック" pitchFamily="49" charset="-128"/>
              <a:ea typeface="ＭＳ ゴシック" pitchFamily="49" charset="-128"/>
            </a:rPr>
            <a:t>70,919</a:t>
          </a:r>
          <a:r>
            <a:rPr kumimoji="1" lang="ja-JP" altLang="en-US" sz="1050">
              <a:latin typeface="ＭＳ ゴシック" pitchFamily="49" charset="-128"/>
              <a:ea typeface="ＭＳ ゴシック" pitchFamily="49" charset="-128"/>
            </a:rPr>
            <a:t>千円減少しました。</a:t>
          </a:r>
        </a:p>
        <a:p>
          <a:r>
            <a:rPr kumimoji="1" lang="ja-JP" altLang="en-US" sz="1050">
              <a:latin typeface="ＭＳ ゴシック" pitchFamily="49" charset="-128"/>
              <a:ea typeface="ＭＳ ゴシック" pitchFamily="49" charset="-128"/>
            </a:rPr>
            <a:t>　一般会計については、昨年度は国・県支出金の翌年度精算金が例年より多額となり、収支に含んでいたことから実質収支が上昇していたため、今年度の実質収支は減少し、連結ベースでの実質収支は前年比</a:t>
          </a:r>
          <a:r>
            <a:rPr kumimoji="1" lang="en-US" altLang="ja-JP" sz="1050">
              <a:latin typeface="ＭＳ ゴシック" pitchFamily="49" charset="-128"/>
              <a:ea typeface="ＭＳ ゴシック" pitchFamily="49" charset="-128"/>
            </a:rPr>
            <a:t>118,498</a:t>
          </a:r>
          <a:r>
            <a:rPr kumimoji="1" lang="ja-JP" altLang="en-US" sz="1050">
              <a:latin typeface="ＭＳ ゴシック" pitchFamily="49" charset="-128"/>
              <a:ea typeface="ＭＳ ゴシック" pitchFamily="49" charset="-128"/>
            </a:rPr>
            <a:t>千円減少しました。</a:t>
          </a:r>
          <a:endParaRPr kumimoji="1" lang="en-US" altLang="ja-JP" sz="1050">
            <a:latin typeface="ＭＳ ゴシック" pitchFamily="49" charset="-128"/>
            <a:ea typeface="ＭＳ ゴシック" pitchFamily="49" charset="-128"/>
          </a:endParaRPr>
        </a:p>
        <a:p>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＜今後の見通し・課題・改善方策＞</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人口減少社会と少子高齢化が進行している状況であり、増嵩する社会保障関連経費に歯止めが効かず、加えて、既存施設などの老朽化対策が本格化してくるなど、会計全体の収支を悪化させる要因・課題があります。公営企業においても、特に水道事業・下水道事業については、管の更新等に多くの経費が必要となります。公共施設等総合管理計画等に基づき、長寿命化を図り、各会計において費用対効果を十分考慮し、経費の削減を推し進めつつ持続可能な財政運営の実現に努め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46630599</v>
      </c>
      <c r="BO4" s="407"/>
      <c r="BP4" s="407"/>
      <c r="BQ4" s="407"/>
      <c r="BR4" s="407"/>
      <c r="BS4" s="407"/>
      <c r="BT4" s="407"/>
      <c r="BU4" s="408"/>
      <c r="BV4" s="406">
        <v>43922489</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4.2</v>
      </c>
      <c r="CU4" s="413"/>
      <c r="CV4" s="413"/>
      <c r="CW4" s="413"/>
      <c r="CX4" s="413"/>
      <c r="CY4" s="413"/>
      <c r="CZ4" s="413"/>
      <c r="DA4" s="414"/>
      <c r="DB4" s="412">
        <v>5.6</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45479767</v>
      </c>
      <c r="BO5" s="444"/>
      <c r="BP5" s="444"/>
      <c r="BQ5" s="444"/>
      <c r="BR5" s="444"/>
      <c r="BS5" s="444"/>
      <c r="BT5" s="444"/>
      <c r="BU5" s="445"/>
      <c r="BV5" s="443">
        <v>42659982</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88.6</v>
      </c>
      <c r="CU5" s="441"/>
      <c r="CV5" s="441"/>
      <c r="CW5" s="441"/>
      <c r="CX5" s="441"/>
      <c r="CY5" s="441"/>
      <c r="CZ5" s="441"/>
      <c r="DA5" s="442"/>
      <c r="DB5" s="440">
        <v>85.6</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1150832</v>
      </c>
      <c r="BO6" s="444"/>
      <c r="BP6" s="444"/>
      <c r="BQ6" s="444"/>
      <c r="BR6" s="444"/>
      <c r="BS6" s="444"/>
      <c r="BT6" s="444"/>
      <c r="BU6" s="445"/>
      <c r="BV6" s="443">
        <v>1262507</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90.5</v>
      </c>
      <c r="CU6" s="481"/>
      <c r="CV6" s="481"/>
      <c r="CW6" s="481"/>
      <c r="CX6" s="481"/>
      <c r="CY6" s="481"/>
      <c r="CZ6" s="481"/>
      <c r="DA6" s="482"/>
      <c r="DB6" s="480">
        <v>90.2</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96</v>
      </c>
      <c r="AV7" s="476"/>
      <c r="AW7" s="476"/>
      <c r="AX7" s="476"/>
      <c r="AY7" s="477" t="s">
        <v>107</v>
      </c>
      <c r="AZ7" s="478"/>
      <c r="BA7" s="478"/>
      <c r="BB7" s="478"/>
      <c r="BC7" s="478"/>
      <c r="BD7" s="478"/>
      <c r="BE7" s="478"/>
      <c r="BF7" s="478"/>
      <c r="BG7" s="478"/>
      <c r="BH7" s="478"/>
      <c r="BI7" s="478"/>
      <c r="BJ7" s="478"/>
      <c r="BK7" s="478"/>
      <c r="BL7" s="478"/>
      <c r="BM7" s="479"/>
      <c r="BN7" s="443">
        <v>342159</v>
      </c>
      <c r="BO7" s="444"/>
      <c r="BP7" s="444"/>
      <c r="BQ7" s="444"/>
      <c r="BR7" s="444"/>
      <c r="BS7" s="444"/>
      <c r="BT7" s="444"/>
      <c r="BU7" s="445"/>
      <c r="BV7" s="443">
        <v>151479</v>
      </c>
      <c r="BW7" s="444"/>
      <c r="BX7" s="444"/>
      <c r="BY7" s="444"/>
      <c r="BZ7" s="444"/>
      <c r="CA7" s="444"/>
      <c r="CB7" s="444"/>
      <c r="CC7" s="445"/>
      <c r="CD7" s="446" t="s">
        <v>108</v>
      </c>
      <c r="CE7" s="447"/>
      <c r="CF7" s="447"/>
      <c r="CG7" s="447"/>
      <c r="CH7" s="447"/>
      <c r="CI7" s="447"/>
      <c r="CJ7" s="447"/>
      <c r="CK7" s="447"/>
      <c r="CL7" s="447"/>
      <c r="CM7" s="447"/>
      <c r="CN7" s="447"/>
      <c r="CO7" s="447"/>
      <c r="CP7" s="447"/>
      <c r="CQ7" s="447"/>
      <c r="CR7" s="447"/>
      <c r="CS7" s="448"/>
      <c r="CT7" s="443">
        <v>19396790</v>
      </c>
      <c r="CU7" s="444"/>
      <c r="CV7" s="444"/>
      <c r="CW7" s="444"/>
      <c r="CX7" s="444"/>
      <c r="CY7" s="444"/>
      <c r="CZ7" s="444"/>
      <c r="DA7" s="445"/>
      <c r="DB7" s="443">
        <v>19727431</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109</v>
      </c>
      <c r="AN8" s="473"/>
      <c r="AO8" s="473"/>
      <c r="AP8" s="473"/>
      <c r="AQ8" s="473"/>
      <c r="AR8" s="473"/>
      <c r="AS8" s="473"/>
      <c r="AT8" s="474"/>
      <c r="AU8" s="475" t="s">
        <v>110</v>
      </c>
      <c r="AV8" s="476"/>
      <c r="AW8" s="476"/>
      <c r="AX8" s="476"/>
      <c r="AY8" s="477" t="s">
        <v>111</v>
      </c>
      <c r="AZ8" s="478"/>
      <c r="BA8" s="478"/>
      <c r="BB8" s="478"/>
      <c r="BC8" s="478"/>
      <c r="BD8" s="478"/>
      <c r="BE8" s="478"/>
      <c r="BF8" s="478"/>
      <c r="BG8" s="478"/>
      <c r="BH8" s="478"/>
      <c r="BI8" s="478"/>
      <c r="BJ8" s="478"/>
      <c r="BK8" s="478"/>
      <c r="BL8" s="478"/>
      <c r="BM8" s="479"/>
      <c r="BN8" s="443">
        <v>808673</v>
      </c>
      <c r="BO8" s="444"/>
      <c r="BP8" s="444"/>
      <c r="BQ8" s="444"/>
      <c r="BR8" s="444"/>
      <c r="BS8" s="444"/>
      <c r="BT8" s="444"/>
      <c r="BU8" s="445"/>
      <c r="BV8" s="443">
        <v>1111028</v>
      </c>
      <c r="BW8" s="444"/>
      <c r="BX8" s="444"/>
      <c r="BY8" s="444"/>
      <c r="BZ8" s="444"/>
      <c r="CA8" s="444"/>
      <c r="CB8" s="444"/>
      <c r="CC8" s="445"/>
      <c r="CD8" s="446" t="s">
        <v>112</v>
      </c>
      <c r="CE8" s="447"/>
      <c r="CF8" s="447"/>
      <c r="CG8" s="447"/>
      <c r="CH8" s="447"/>
      <c r="CI8" s="447"/>
      <c r="CJ8" s="447"/>
      <c r="CK8" s="447"/>
      <c r="CL8" s="447"/>
      <c r="CM8" s="447"/>
      <c r="CN8" s="447"/>
      <c r="CO8" s="447"/>
      <c r="CP8" s="447"/>
      <c r="CQ8" s="447"/>
      <c r="CR8" s="447"/>
      <c r="CS8" s="448"/>
      <c r="CT8" s="483">
        <v>0.66</v>
      </c>
      <c r="CU8" s="484"/>
      <c r="CV8" s="484"/>
      <c r="CW8" s="484"/>
      <c r="CX8" s="484"/>
      <c r="CY8" s="484"/>
      <c r="CZ8" s="484"/>
      <c r="DA8" s="485"/>
      <c r="DB8" s="483">
        <v>0.67</v>
      </c>
      <c r="DC8" s="484"/>
      <c r="DD8" s="484"/>
      <c r="DE8" s="484"/>
      <c r="DF8" s="484"/>
      <c r="DG8" s="484"/>
      <c r="DH8" s="484"/>
      <c r="DI8" s="485"/>
    </row>
    <row r="9" spans="1:119" ht="18.75" customHeight="1" thickBot="1" x14ac:dyDescent="0.2">
      <c r="A9" s="181"/>
      <c r="B9" s="437" t="s">
        <v>113</v>
      </c>
      <c r="C9" s="438"/>
      <c r="D9" s="438"/>
      <c r="E9" s="438"/>
      <c r="F9" s="438"/>
      <c r="G9" s="438"/>
      <c r="H9" s="438"/>
      <c r="I9" s="438"/>
      <c r="J9" s="438"/>
      <c r="K9" s="486"/>
      <c r="L9" s="487" t="s">
        <v>114</v>
      </c>
      <c r="M9" s="488"/>
      <c r="N9" s="488"/>
      <c r="O9" s="488"/>
      <c r="P9" s="488"/>
      <c r="Q9" s="489"/>
      <c r="R9" s="490">
        <v>81122</v>
      </c>
      <c r="S9" s="491"/>
      <c r="T9" s="491"/>
      <c r="U9" s="491"/>
      <c r="V9" s="492"/>
      <c r="W9" s="400" t="s">
        <v>115</v>
      </c>
      <c r="X9" s="401"/>
      <c r="Y9" s="401"/>
      <c r="Z9" s="401"/>
      <c r="AA9" s="401"/>
      <c r="AB9" s="401"/>
      <c r="AC9" s="401"/>
      <c r="AD9" s="401"/>
      <c r="AE9" s="401"/>
      <c r="AF9" s="401"/>
      <c r="AG9" s="401"/>
      <c r="AH9" s="401"/>
      <c r="AI9" s="401"/>
      <c r="AJ9" s="401"/>
      <c r="AK9" s="401"/>
      <c r="AL9" s="402"/>
      <c r="AM9" s="472" t="s">
        <v>116</v>
      </c>
      <c r="AN9" s="473"/>
      <c r="AO9" s="473"/>
      <c r="AP9" s="473"/>
      <c r="AQ9" s="473"/>
      <c r="AR9" s="473"/>
      <c r="AS9" s="473"/>
      <c r="AT9" s="474"/>
      <c r="AU9" s="475" t="s">
        <v>117</v>
      </c>
      <c r="AV9" s="476"/>
      <c r="AW9" s="476"/>
      <c r="AX9" s="476"/>
      <c r="AY9" s="477" t="s">
        <v>118</v>
      </c>
      <c r="AZ9" s="478"/>
      <c r="BA9" s="478"/>
      <c r="BB9" s="478"/>
      <c r="BC9" s="478"/>
      <c r="BD9" s="478"/>
      <c r="BE9" s="478"/>
      <c r="BF9" s="478"/>
      <c r="BG9" s="478"/>
      <c r="BH9" s="478"/>
      <c r="BI9" s="478"/>
      <c r="BJ9" s="478"/>
      <c r="BK9" s="478"/>
      <c r="BL9" s="478"/>
      <c r="BM9" s="479"/>
      <c r="BN9" s="443">
        <v>-302355</v>
      </c>
      <c r="BO9" s="444"/>
      <c r="BP9" s="444"/>
      <c r="BQ9" s="444"/>
      <c r="BR9" s="444"/>
      <c r="BS9" s="444"/>
      <c r="BT9" s="444"/>
      <c r="BU9" s="445"/>
      <c r="BV9" s="443">
        <v>290588</v>
      </c>
      <c r="BW9" s="444"/>
      <c r="BX9" s="444"/>
      <c r="BY9" s="444"/>
      <c r="BZ9" s="444"/>
      <c r="CA9" s="444"/>
      <c r="CB9" s="444"/>
      <c r="CC9" s="445"/>
      <c r="CD9" s="446" t="s">
        <v>119</v>
      </c>
      <c r="CE9" s="447"/>
      <c r="CF9" s="447"/>
      <c r="CG9" s="447"/>
      <c r="CH9" s="447"/>
      <c r="CI9" s="447"/>
      <c r="CJ9" s="447"/>
      <c r="CK9" s="447"/>
      <c r="CL9" s="447"/>
      <c r="CM9" s="447"/>
      <c r="CN9" s="447"/>
      <c r="CO9" s="447"/>
      <c r="CP9" s="447"/>
      <c r="CQ9" s="447"/>
      <c r="CR9" s="447"/>
      <c r="CS9" s="448"/>
      <c r="CT9" s="440">
        <v>11.7</v>
      </c>
      <c r="CU9" s="441"/>
      <c r="CV9" s="441"/>
      <c r="CW9" s="441"/>
      <c r="CX9" s="441"/>
      <c r="CY9" s="441"/>
      <c r="CZ9" s="441"/>
      <c r="DA9" s="442"/>
      <c r="DB9" s="440">
        <v>11.3</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120</v>
      </c>
      <c r="M10" s="473"/>
      <c r="N10" s="473"/>
      <c r="O10" s="473"/>
      <c r="P10" s="473"/>
      <c r="Q10" s="474"/>
      <c r="R10" s="494">
        <v>81312</v>
      </c>
      <c r="S10" s="495"/>
      <c r="T10" s="495"/>
      <c r="U10" s="495"/>
      <c r="V10" s="496"/>
      <c r="W10" s="431"/>
      <c r="X10" s="432"/>
      <c r="Y10" s="432"/>
      <c r="Z10" s="432"/>
      <c r="AA10" s="432"/>
      <c r="AB10" s="432"/>
      <c r="AC10" s="432"/>
      <c r="AD10" s="432"/>
      <c r="AE10" s="432"/>
      <c r="AF10" s="432"/>
      <c r="AG10" s="432"/>
      <c r="AH10" s="432"/>
      <c r="AI10" s="432"/>
      <c r="AJ10" s="432"/>
      <c r="AK10" s="432"/>
      <c r="AL10" s="435"/>
      <c r="AM10" s="472" t="s">
        <v>121</v>
      </c>
      <c r="AN10" s="473"/>
      <c r="AO10" s="473"/>
      <c r="AP10" s="473"/>
      <c r="AQ10" s="473"/>
      <c r="AR10" s="473"/>
      <c r="AS10" s="473"/>
      <c r="AT10" s="474"/>
      <c r="AU10" s="475" t="s">
        <v>117</v>
      </c>
      <c r="AV10" s="476"/>
      <c r="AW10" s="476"/>
      <c r="AX10" s="476"/>
      <c r="AY10" s="477" t="s">
        <v>122</v>
      </c>
      <c r="AZ10" s="478"/>
      <c r="BA10" s="478"/>
      <c r="BB10" s="478"/>
      <c r="BC10" s="478"/>
      <c r="BD10" s="478"/>
      <c r="BE10" s="478"/>
      <c r="BF10" s="478"/>
      <c r="BG10" s="478"/>
      <c r="BH10" s="478"/>
      <c r="BI10" s="478"/>
      <c r="BJ10" s="478"/>
      <c r="BK10" s="478"/>
      <c r="BL10" s="478"/>
      <c r="BM10" s="479"/>
      <c r="BN10" s="443">
        <v>556696</v>
      </c>
      <c r="BO10" s="444"/>
      <c r="BP10" s="444"/>
      <c r="BQ10" s="444"/>
      <c r="BR10" s="444"/>
      <c r="BS10" s="444"/>
      <c r="BT10" s="444"/>
      <c r="BU10" s="445"/>
      <c r="BV10" s="443">
        <v>1012429</v>
      </c>
      <c r="BW10" s="444"/>
      <c r="BX10" s="444"/>
      <c r="BY10" s="444"/>
      <c r="BZ10" s="444"/>
      <c r="CA10" s="444"/>
      <c r="CB10" s="444"/>
      <c r="CC10" s="445"/>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124</v>
      </c>
      <c r="M11" s="498"/>
      <c r="N11" s="498"/>
      <c r="O11" s="498"/>
      <c r="P11" s="498"/>
      <c r="Q11" s="499"/>
      <c r="R11" s="500" t="s">
        <v>125</v>
      </c>
      <c r="S11" s="501"/>
      <c r="T11" s="501"/>
      <c r="U11" s="501"/>
      <c r="V11" s="502"/>
      <c r="W11" s="431"/>
      <c r="X11" s="432"/>
      <c r="Y11" s="432"/>
      <c r="Z11" s="432"/>
      <c r="AA11" s="432"/>
      <c r="AB11" s="432"/>
      <c r="AC11" s="432"/>
      <c r="AD11" s="432"/>
      <c r="AE11" s="432"/>
      <c r="AF11" s="432"/>
      <c r="AG11" s="432"/>
      <c r="AH11" s="432"/>
      <c r="AI11" s="432"/>
      <c r="AJ11" s="432"/>
      <c r="AK11" s="432"/>
      <c r="AL11" s="435"/>
      <c r="AM11" s="472" t="s">
        <v>126</v>
      </c>
      <c r="AN11" s="473"/>
      <c r="AO11" s="473"/>
      <c r="AP11" s="473"/>
      <c r="AQ11" s="473"/>
      <c r="AR11" s="473"/>
      <c r="AS11" s="473"/>
      <c r="AT11" s="474"/>
      <c r="AU11" s="475" t="s">
        <v>96</v>
      </c>
      <c r="AV11" s="476"/>
      <c r="AW11" s="476"/>
      <c r="AX11" s="476"/>
      <c r="AY11" s="477" t="s">
        <v>127</v>
      </c>
      <c r="AZ11" s="478"/>
      <c r="BA11" s="478"/>
      <c r="BB11" s="478"/>
      <c r="BC11" s="478"/>
      <c r="BD11" s="478"/>
      <c r="BE11" s="478"/>
      <c r="BF11" s="478"/>
      <c r="BG11" s="478"/>
      <c r="BH11" s="478"/>
      <c r="BI11" s="478"/>
      <c r="BJ11" s="478"/>
      <c r="BK11" s="478"/>
      <c r="BL11" s="478"/>
      <c r="BM11" s="479"/>
      <c r="BN11" s="443">
        <v>380060</v>
      </c>
      <c r="BO11" s="444"/>
      <c r="BP11" s="444"/>
      <c r="BQ11" s="444"/>
      <c r="BR11" s="444"/>
      <c r="BS11" s="444"/>
      <c r="BT11" s="444"/>
      <c r="BU11" s="445"/>
      <c r="BV11" s="443">
        <v>241166</v>
      </c>
      <c r="BW11" s="444"/>
      <c r="BX11" s="444"/>
      <c r="BY11" s="444"/>
      <c r="BZ11" s="444"/>
      <c r="CA11" s="444"/>
      <c r="CB11" s="444"/>
      <c r="CC11" s="445"/>
      <c r="CD11" s="446" t="s">
        <v>128</v>
      </c>
      <c r="CE11" s="447"/>
      <c r="CF11" s="447"/>
      <c r="CG11" s="447"/>
      <c r="CH11" s="447"/>
      <c r="CI11" s="447"/>
      <c r="CJ11" s="447"/>
      <c r="CK11" s="447"/>
      <c r="CL11" s="447"/>
      <c r="CM11" s="447"/>
      <c r="CN11" s="447"/>
      <c r="CO11" s="447"/>
      <c r="CP11" s="447"/>
      <c r="CQ11" s="447"/>
      <c r="CR11" s="447"/>
      <c r="CS11" s="448"/>
      <c r="CT11" s="483" t="s">
        <v>129</v>
      </c>
      <c r="CU11" s="484"/>
      <c r="CV11" s="484"/>
      <c r="CW11" s="484"/>
      <c r="CX11" s="484"/>
      <c r="CY11" s="484"/>
      <c r="CZ11" s="484"/>
      <c r="DA11" s="485"/>
      <c r="DB11" s="483" t="s">
        <v>129</v>
      </c>
      <c r="DC11" s="484"/>
      <c r="DD11" s="484"/>
      <c r="DE11" s="484"/>
      <c r="DF11" s="484"/>
      <c r="DG11" s="484"/>
      <c r="DH11" s="484"/>
      <c r="DI11" s="485"/>
    </row>
    <row r="12" spans="1:119" ht="18.75" customHeight="1" x14ac:dyDescent="0.15">
      <c r="A12" s="181"/>
      <c r="B12" s="503" t="s">
        <v>130</v>
      </c>
      <c r="C12" s="504"/>
      <c r="D12" s="504"/>
      <c r="E12" s="504"/>
      <c r="F12" s="504"/>
      <c r="G12" s="504"/>
      <c r="H12" s="504"/>
      <c r="I12" s="504"/>
      <c r="J12" s="504"/>
      <c r="K12" s="505"/>
      <c r="L12" s="512" t="s">
        <v>131</v>
      </c>
      <c r="M12" s="513"/>
      <c r="N12" s="513"/>
      <c r="O12" s="513"/>
      <c r="P12" s="513"/>
      <c r="Q12" s="514"/>
      <c r="R12" s="515">
        <v>82025</v>
      </c>
      <c r="S12" s="516"/>
      <c r="T12" s="516"/>
      <c r="U12" s="516"/>
      <c r="V12" s="517"/>
      <c r="W12" s="518" t="s">
        <v>1</v>
      </c>
      <c r="X12" s="476"/>
      <c r="Y12" s="476"/>
      <c r="Z12" s="476"/>
      <c r="AA12" s="476"/>
      <c r="AB12" s="519"/>
      <c r="AC12" s="520" t="s">
        <v>132</v>
      </c>
      <c r="AD12" s="521"/>
      <c r="AE12" s="521"/>
      <c r="AF12" s="521"/>
      <c r="AG12" s="522"/>
      <c r="AH12" s="520" t="s">
        <v>133</v>
      </c>
      <c r="AI12" s="521"/>
      <c r="AJ12" s="521"/>
      <c r="AK12" s="521"/>
      <c r="AL12" s="523"/>
      <c r="AM12" s="472" t="s">
        <v>134</v>
      </c>
      <c r="AN12" s="473"/>
      <c r="AO12" s="473"/>
      <c r="AP12" s="473"/>
      <c r="AQ12" s="473"/>
      <c r="AR12" s="473"/>
      <c r="AS12" s="473"/>
      <c r="AT12" s="474"/>
      <c r="AU12" s="475" t="s">
        <v>96</v>
      </c>
      <c r="AV12" s="476"/>
      <c r="AW12" s="476"/>
      <c r="AX12" s="476"/>
      <c r="AY12" s="477" t="s">
        <v>135</v>
      </c>
      <c r="AZ12" s="478"/>
      <c r="BA12" s="478"/>
      <c r="BB12" s="478"/>
      <c r="BC12" s="478"/>
      <c r="BD12" s="478"/>
      <c r="BE12" s="478"/>
      <c r="BF12" s="478"/>
      <c r="BG12" s="478"/>
      <c r="BH12" s="478"/>
      <c r="BI12" s="478"/>
      <c r="BJ12" s="478"/>
      <c r="BK12" s="478"/>
      <c r="BL12" s="478"/>
      <c r="BM12" s="479"/>
      <c r="BN12" s="443">
        <v>300000</v>
      </c>
      <c r="BO12" s="444"/>
      <c r="BP12" s="444"/>
      <c r="BQ12" s="444"/>
      <c r="BR12" s="444"/>
      <c r="BS12" s="444"/>
      <c r="BT12" s="444"/>
      <c r="BU12" s="445"/>
      <c r="BV12" s="443">
        <v>0</v>
      </c>
      <c r="BW12" s="444"/>
      <c r="BX12" s="444"/>
      <c r="BY12" s="444"/>
      <c r="BZ12" s="444"/>
      <c r="CA12" s="444"/>
      <c r="CB12" s="444"/>
      <c r="CC12" s="445"/>
      <c r="CD12" s="446" t="s">
        <v>136</v>
      </c>
      <c r="CE12" s="447"/>
      <c r="CF12" s="447"/>
      <c r="CG12" s="447"/>
      <c r="CH12" s="447"/>
      <c r="CI12" s="447"/>
      <c r="CJ12" s="447"/>
      <c r="CK12" s="447"/>
      <c r="CL12" s="447"/>
      <c r="CM12" s="447"/>
      <c r="CN12" s="447"/>
      <c r="CO12" s="447"/>
      <c r="CP12" s="447"/>
      <c r="CQ12" s="447"/>
      <c r="CR12" s="447"/>
      <c r="CS12" s="448"/>
      <c r="CT12" s="483" t="s">
        <v>137</v>
      </c>
      <c r="CU12" s="484"/>
      <c r="CV12" s="484"/>
      <c r="CW12" s="484"/>
      <c r="CX12" s="484"/>
      <c r="CY12" s="484"/>
      <c r="CZ12" s="484"/>
      <c r="DA12" s="485"/>
      <c r="DB12" s="483" t="s">
        <v>137</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138</v>
      </c>
      <c r="N13" s="535"/>
      <c r="O13" s="535"/>
      <c r="P13" s="535"/>
      <c r="Q13" s="536"/>
      <c r="R13" s="527">
        <v>80213</v>
      </c>
      <c r="S13" s="528"/>
      <c r="T13" s="528"/>
      <c r="U13" s="528"/>
      <c r="V13" s="529"/>
      <c r="W13" s="459" t="s">
        <v>139</v>
      </c>
      <c r="X13" s="460"/>
      <c r="Y13" s="460"/>
      <c r="Z13" s="460"/>
      <c r="AA13" s="460"/>
      <c r="AB13" s="450"/>
      <c r="AC13" s="494">
        <v>1331</v>
      </c>
      <c r="AD13" s="495"/>
      <c r="AE13" s="495"/>
      <c r="AF13" s="495"/>
      <c r="AG13" s="537"/>
      <c r="AH13" s="494">
        <v>1462</v>
      </c>
      <c r="AI13" s="495"/>
      <c r="AJ13" s="495"/>
      <c r="AK13" s="495"/>
      <c r="AL13" s="496"/>
      <c r="AM13" s="472" t="s">
        <v>140</v>
      </c>
      <c r="AN13" s="473"/>
      <c r="AO13" s="473"/>
      <c r="AP13" s="473"/>
      <c r="AQ13" s="473"/>
      <c r="AR13" s="473"/>
      <c r="AS13" s="473"/>
      <c r="AT13" s="474"/>
      <c r="AU13" s="475" t="s">
        <v>141</v>
      </c>
      <c r="AV13" s="476"/>
      <c r="AW13" s="476"/>
      <c r="AX13" s="476"/>
      <c r="AY13" s="477" t="s">
        <v>142</v>
      </c>
      <c r="AZ13" s="478"/>
      <c r="BA13" s="478"/>
      <c r="BB13" s="478"/>
      <c r="BC13" s="478"/>
      <c r="BD13" s="478"/>
      <c r="BE13" s="478"/>
      <c r="BF13" s="478"/>
      <c r="BG13" s="478"/>
      <c r="BH13" s="478"/>
      <c r="BI13" s="478"/>
      <c r="BJ13" s="478"/>
      <c r="BK13" s="478"/>
      <c r="BL13" s="478"/>
      <c r="BM13" s="479"/>
      <c r="BN13" s="443">
        <v>334401</v>
      </c>
      <c r="BO13" s="444"/>
      <c r="BP13" s="444"/>
      <c r="BQ13" s="444"/>
      <c r="BR13" s="444"/>
      <c r="BS13" s="444"/>
      <c r="BT13" s="444"/>
      <c r="BU13" s="445"/>
      <c r="BV13" s="443">
        <v>1544183</v>
      </c>
      <c r="BW13" s="444"/>
      <c r="BX13" s="444"/>
      <c r="BY13" s="444"/>
      <c r="BZ13" s="444"/>
      <c r="CA13" s="444"/>
      <c r="CB13" s="444"/>
      <c r="CC13" s="445"/>
      <c r="CD13" s="446" t="s">
        <v>143</v>
      </c>
      <c r="CE13" s="447"/>
      <c r="CF13" s="447"/>
      <c r="CG13" s="447"/>
      <c r="CH13" s="447"/>
      <c r="CI13" s="447"/>
      <c r="CJ13" s="447"/>
      <c r="CK13" s="447"/>
      <c r="CL13" s="447"/>
      <c r="CM13" s="447"/>
      <c r="CN13" s="447"/>
      <c r="CO13" s="447"/>
      <c r="CP13" s="447"/>
      <c r="CQ13" s="447"/>
      <c r="CR13" s="447"/>
      <c r="CS13" s="448"/>
      <c r="CT13" s="440">
        <v>0.7</v>
      </c>
      <c r="CU13" s="441"/>
      <c r="CV13" s="441"/>
      <c r="CW13" s="441"/>
      <c r="CX13" s="441"/>
      <c r="CY13" s="441"/>
      <c r="CZ13" s="441"/>
      <c r="DA13" s="442"/>
      <c r="DB13" s="440">
        <v>1.1000000000000001</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144</v>
      </c>
      <c r="M14" s="525"/>
      <c r="N14" s="525"/>
      <c r="O14" s="525"/>
      <c r="P14" s="525"/>
      <c r="Q14" s="526"/>
      <c r="R14" s="527">
        <v>82101</v>
      </c>
      <c r="S14" s="528"/>
      <c r="T14" s="528"/>
      <c r="U14" s="528"/>
      <c r="V14" s="529"/>
      <c r="W14" s="433"/>
      <c r="X14" s="434"/>
      <c r="Y14" s="434"/>
      <c r="Z14" s="434"/>
      <c r="AA14" s="434"/>
      <c r="AB14" s="423"/>
      <c r="AC14" s="530">
        <v>3.5</v>
      </c>
      <c r="AD14" s="531"/>
      <c r="AE14" s="531"/>
      <c r="AF14" s="531"/>
      <c r="AG14" s="532"/>
      <c r="AH14" s="530">
        <v>3.9</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145</v>
      </c>
      <c r="CE14" s="539"/>
      <c r="CF14" s="539"/>
      <c r="CG14" s="539"/>
      <c r="CH14" s="539"/>
      <c r="CI14" s="539"/>
      <c r="CJ14" s="539"/>
      <c r="CK14" s="539"/>
      <c r="CL14" s="539"/>
      <c r="CM14" s="539"/>
      <c r="CN14" s="539"/>
      <c r="CO14" s="539"/>
      <c r="CP14" s="539"/>
      <c r="CQ14" s="539"/>
      <c r="CR14" s="539"/>
      <c r="CS14" s="540"/>
      <c r="CT14" s="541" t="s">
        <v>146</v>
      </c>
      <c r="CU14" s="542"/>
      <c r="CV14" s="542"/>
      <c r="CW14" s="542"/>
      <c r="CX14" s="542"/>
      <c r="CY14" s="542"/>
      <c r="CZ14" s="542"/>
      <c r="DA14" s="543"/>
      <c r="DB14" s="541" t="s">
        <v>146</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147</v>
      </c>
      <c r="N15" s="535"/>
      <c r="O15" s="535"/>
      <c r="P15" s="535"/>
      <c r="Q15" s="536"/>
      <c r="R15" s="527">
        <v>80511</v>
      </c>
      <c r="S15" s="528"/>
      <c r="T15" s="528"/>
      <c r="U15" s="528"/>
      <c r="V15" s="529"/>
      <c r="W15" s="459" t="s">
        <v>148</v>
      </c>
      <c r="X15" s="460"/>
      <c r="Y15" s="460"/>
      <c r="Z15" s="460"/>
      <c r="AA15" s="460"/>
      <c r="AB15" s="450"/>
      <c r="AC15" s="494">
        <v>13168</v>
      </c>
      <c r="AD15" s="495"/>
      <c r="AE15" s="495"/>
      <c r="AF15" s="495"/>
      <c r="AG15" s="537"/>
      <c r="AH15" s="494">
        <v>13446</v>
      </c>
      <c r="AI15" s="495"/>
      <c r="AJ15" s="495"/>
      <c r="AK15" s="495"/>
      <c r="AL15" s="496"/>
      <c r="AM15" s="472"/>
      <c r="AN15" s="473"/>
      <c r="AO15" s="473"/>
      <c r="AP15" s="473"/>
      <c r="AQ15" s="473"/>
      <c r="AR15" s="473"/>
      <c r="AS15" s="473"/>
      <c r="AT15" s="474"/>
      <c r="AU15" s="475"/>
      <c r="AV15" s="476"/>
      <c r="AW15" s="476"/>
      <c r="AX15" s="476"/>
      <c r="AY15" s="403" t="s">
        <v>149</v>
      </c>
      <c r="AZ15" s="404"/>
      <c r="BA15" s="404"/>
      <c r="BB15" s="404"/>
      <c r="BC15" s="404"/>
      <c r="BD15" s="404"/>
      <c r="BE15" s="404"/>
      <c r="BF15" s="404"/>
      <c r="BG15" s="404"/>
      <c r="BH15" s="404"/>
      <c r="BI15" s="404"/>
      <c r="BJ15" s="404"/>
      <c r="BK15" s="404"/>
      <c r="BL15" s="404"/>
      <c r="BM15" s="405"/>
      <c r="BN15" s="406">
        <v>10374835</v>
      </c>
      <c r="BO15" s="407"/>
      <c r="BP15" s="407"/>
      <c r="BQ15" s="407"/>
      <c r="BR15" s="407"/>
      <c r="BS15" s="407"/>
      <c r="BT15" s="407"/>
      <c r="BU15" s="408"/>
      <c r="BV15" s="406">
        <v>9986341</v>
      </c>
      <c r="BW15" s="407"/>
      <c r="BX15" s="407"/>
      <c r="BY15" s="407"/>
      <c r="BZ15" s="407"/>
      <c r="CA15" s="407"/>
      <c r="CB15" s="407"/>
      <c r="CC15" s="408"/>
      <c r="CD15" s="544" t="s">
        <v>150</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151</v>
      </c>
      <c r="M16" s="547"/>
      <c r="N16" s="547"/>
      <c r="O16" s="547"/>
      <c r="P16" s="547"/>
      <c r="Q16" s="548"/>
      <c r="R16" s="549" t="s">
        <v>152</v>
      </c>
      <c r="S16" s="550"/>
      <c r="T16" s="550"/>
      <c r="U16" s="550"/>
      <c r="V16" s="551"/>
      <c r="W16" s="433"/>
      <c r="X16" s="434"/>
      <c r="Y16" s="434"/>
      <c r="Z16" s="434"/>
      <c r="AA16" s="434"/>
      <c r="AB16" s="423"/>
      <c r="AC16" s="530">
        <v>34.4</v>
      </c>
      <c r="AD16" s="531"/>
      <c r="AE16" s="531"/>
      <c r="AF16" s="531"/>
      <c r="AG16" s="532"/>
      <c r="AH16" s="530">
        <v>35.5</v>
      </c>
      <c r="AI16" s="531"/>
      <c r="AJ16" s="531"/>
      <c r="AK16" s="531"/>
      <c r="AL16" s="533"/>
      <c r="AM16" s="472"/>
      <c r="AN16" s="473"/>
      <c r="AO16" s="473"/>
      <c r="AP16" s="473"/>
      <c r="AQ16" s="473"/>
      <c r="AR16" s="473"/>
      <c r="AS16" s="473"/>
      <c r="AT16" s="474"/>
      <c r="AU16" s="475"/>
      <c r="AV16" s="476"/>
      <c r="AW16" s="476"/>
      <c r="AX16" s="476"/>
      <c r="AY16" s="477" t="s">
        <v>153</v>
      </c>
      <c r="AZ16" s="478"/>
      <c r="BA16" s="478"/>
      <c r="BB16" s="478"/>
      <c r="BC16" s="478"/>
      <c r="BD16" s="478"/>
      <c r="BE16" s="478"/>
      <c r="BF16" s="478"/>
      <c r="BG16" s="478"/>
      <c r="BH16" s="478"/>
      <c r="BI16" s="478"/>
      <c r="BJ16" s="478"/>
      <c r="BK16" s="478"/>
      <c r="BL16" s="478"/>
      <c r="BM16" s="479"/>
      <c r="BN16" s="443">
        <v>16248277</v>
      </c>
      <c r="BO16" s="444"/>
      <c r="BP16" s="444"/>
      <c r="BQ16" s="444"/>
      <c r="BR16" s="444"/>
      <c r="BS16" s="444"/>
      <c r="BT16" s="444"/>
      <c r="BU16" s="445"/>
      <c r="BV16" s="443">
        <v>15640504</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154</v>
      </c>
      <c r="N17" s="555"/>
      <c r="O17" s="555"/>
      <c r="P17" s="555"/>
      <c r="Q17" s="556"/>
      <c r="R17" s="549" t="s">
        <v>155</v>
      </c>
      <c r="S17" s="550"/>
      <c r="T17" s="550"/>
      <c r="U17" s="550"/>
      <c r="V17" s="551"/>
      <c r="W17" s="459" t="s">
        <v>156</v>
      </c>
      <c r="X17" s="460"/>
      <c r="Y17" s="460"/>
      <c r="Z17" s="460"/>
      <c r="AA17" s="460"/>
      <c r="AB17" s="450"/>
      <c r="AC17" s="494">
        <v>23729</v>
      </c>
      <c r="AD17" s="495"/>
      <c r="AE17" s="495"/>
      <c r="AF17" s="495"/>
      <c r="AG17" s="537"/>
      <c r="AH17" s="494">
        <v>22977</v>
      </c>
      <c r="AI17" s="495"/>
      <c r="AJ17" s="495"/>
      <c r="AK17" s="495"/>
      <c r="AL17" s="496"/>
      <c r="AM17" s="472"/>
      <c r="AN17" s="473"/>
      <c r="AO17" s="473"/>
      <c r="AP17" s="473"/>
      <c r="AQ17" s="473"/>
      <c r="AR17" s="473"/>
      <c r="AS17" s="473"/>
      <c r="AT17" s="474"/>
      <c r="AU17" s="475"/>
      <c r="AV17" s="476"/>
      <c r="AW17" s="476"/>
      <c r="AX17" s="476"/>
      <c r="AY17" s="477" t="s">
        <v>157</v>
      </c>
      <c r="AZ17" s="478"/>
      <c r="BA17" s="478"/>
      <c r="BB17" s="478"/>
      <c r="BC17" s="478"/>
      <c r="BD17" s="478"/>
      <c r="BE17" s="478"/>
      <c r="BF17" s="478"/>
      <c r="BG17" s="478"/>
      <c r="BH17" s="478"/>
      <c r="BI17" s="478"/>
      <c r="BJ17" s="478"/>
      <c r="BK17" s="478"/>
      <c r="BL17" s="478"/>
      <c r="BM17" s="479"/>
      <c r="BN17" s="443">
        <v>13123480</v>
      </c>
      <c r="BO17" s="444"/>
      <c r="BP17" s="444"/>
      <c r="BQ17" s="444"/>
      <c r="BR17" s="444"/>
      <c r="BS17" s="444"/>
      <c r="BT17" s="444"/>
      <c r="BU17" s="445"/>
      <c r="BV17" s="443">
        <v>12641356</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158</v>
      </c>
      <c r="C18" s="486"/>
      <c r="D18" s="486"/>
      <c r="E18" s="566"/>
      <c r="F18" s="566"/>
      <c r="G18" s="566"/>
      <c r="H18" s="566"/>
      <c r="I18" s="566"/>
      <c r="J18" s="566"/>
      <c r="K18" s="566"/>
      <c r="L18" s="567">
        <v>177.45</v>
      </c>
      <c r="M18" s="567"/>
      <c r="N18" s="567"/>
      <c r="O18" s="567"/>
      <c r="P18" s="567"/>
      <c r="Q18" s="567"/>
      <c r="R18" s="568"/>
      <c r="S18" s="568"/>
      <c r="T18" s="568"/>
      <c r="U18" s="568"/>
      <c r="V18" s="569"/>
      <c r="W18" s="461"/>
      <c r="X18" s="462"/>
      <c r="Y18" s="462"/>
      <c r="Z18" s="462"/>
      <c r="AA18" s="462"/>
      <c r="AB18" s="453"/>
      <c r="AC18" s="570">
        <v>62.1</v>
      </c>
      <c r="AD18" s="571"/>
      <c r="AE18" s="571"/>
      <c r="AF18" s="571"/>
      <c r="AG18" s="572"/>
      <c r="AH18" s="570">
        <v>60.6</v>
      </c>
      <c r="AI18" s="571"/>
      <c r="AJ18" s="571"/>
      <c r="AK18" s="571"/>
      <c r="AL18" s="573"/>
      <c r="AM18" s="472"/>
      <c r="AN18" s="473"/>
      <c r="AO18" s="473"/>
      <c r="AP18" s="473"/>
      <c r="AQ18" s="473"/>
      <c r="AR18" s="473"/>
      <c r="AS18" s="473"/>
      <c r="AT18" s="474"/>
      <c r="AU18" s="475"/>
      <c r="AV18" s="476"/>
      <c r="AW18" s="476"/>
      <c r="AX18" s="476"/>
      <c r="AY18" s="477" t="s">
        <v>159</v>
      </c>
      <c r="AZ18" s="478"/>
      <c r="BA18" s="478"/>
      <c r="BB18" s="478"/>
      <c r="BC18" s="478"/>
      <c r="BD18" s="478"/>
      <c r="BE18" s="478"/>
      <c r="BF18" s="478"/>
      <c r="BG18" s="478"/>
      <c r="BH18" s="478"/>
      <c r="BI18" s="478"/>
      <c r="BJ18" s="478"/>
      <c r="BK18" s="478"/>
      <c r="BL18" s="478"/>
      <c r="BM18" s="479"/>
      <c r="BN18" s="443">
        <v>17710751</v>
      </c>
      <c r="BO18" s="444"/>
      <c r="BP18" s="444"/>
      <c r="BQ18" s="444"/>
      <c r="BR18" s="444"/>
      <c r="BS18" s="444"/>
      <c r="BT18" s="444"/>
      <c r="BU18" s="445"/>
      <c r="BV18" s="443">
        <v>17269526</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160</v>
      </c>
      <c r="C19" s="486"/>
      <c r="D19" s="486"/>
      <c r="E19" s="566"/>
      <c r="F19" s="566"/>
      <c r="G19" s="566"/>
      <c r="H19" s="566"/>
      <c r="I19" s="566"/>
      <c r="J19" s="566"/>
      <c r="K19" s="566"/>
      <c r="L19" s="574">
        <v>457</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161</v>
      </c>
      <c r="AZ19" s="478"/>
      <c r="BA19" s="478"/>
      <c r="BB19" s="478"/>
      <c r="BC19" s="478"/>
      <c r="BD19" s="478"/>
      <c r="BE19" s="478"/>
      <c r="BF19" s="478"/>
      <c r="BG19" s="478"/>
      <c r="BH19" s="478"/>
      <c r="BI19" s="478"/>
      <c r="BJ19" s="478"/>
      <c r="BK19" s="478"/>
      <c r="BL19" s="478"/>
      <c r="BM19" s="479"/>
      <c r="BN19" s="443">
        <v>24352517</v>
      </c>
      <c r="BO19" s="444"/>
      <c r="BP19" s="444"/>
      <c r="BQ19" s="444"/>
      <c r="BR19" s="444"/>
      <c r="BS19" s="444"/>
      <c r="BT19" s="444"/>
      <c r="BU19" s="445"/>
      <c r="BV19" s="443">
        <v>23847172</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162</v>
      </c>
      <c r="C20" s="486"/>
      <c r="D20" s="486"/>
      <c r="E20" s="566"/>
      <c r="F20" s="566"/>
      <c r="G20" s="566"/>
      <c r="H20" s="566"/>
      <c r="I20" s="566"/>
      <c r="J20" s="566"/>
      <c r="K20" s="566"/>
      <c r="L20" s="574">
        <v>31403</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163</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164</v>
      </c>
      <c r="C22" s="587"/>
      <c r="D22" s="588"/>
      <c r="E22" s="455" t="s">
        <v>1</v>
      </c>
      <c r="F22" s="460"/>
      <c r="G22" s="460"/>
      <c r="H22" s="460"/>
      <c r="I22" s="460"/>
      <c r="J22" s="460"/>
      <c r="K22" s="450"/>
      <c r="L22" s="455" t="s">
        <v>165</v>
      </c>
      <c r="M22" s="460"/>
      <c r="N22" s="460"/>
      <c r="O22" s="460"/>
      <c r="P22" s="450"/>
      <c r="Q22" s="618" t="s">
        <v>166</v>
      </c>
      <c r="R22" s="619"/>
      <c r="S22" s="619"/>
      <c r="T22" s="619"/>
      <c r="U22" s="619"/>
      <c r="V22" s="620"/>
      <c r="W22" s="586" t="s">
        <v>167</v>
      </c>
      <c r="X22" s="587"/>
      <c r="Y22" s="588"/>
      <c r="Z22" s="455" t="s">
        <v>1</v>
      </c>
      <c r="AA22" s="460"/>
      <c r="AB22" s="460"/>
      <c r="AC22" s="460"/>
      <c r="AD22" s="460"/>
      <c r="AE22" s="460"/>
      <c r="AF22" s="460"/>
      <c r="AG22" s="450"/>
      <c r="AH22" s="624" t="s">
        <v>168</v>
      </c>
      <c r="AI22" s="460"/>
      <c r="AJ22" s="460"/>
      <c r="AK22" s="460"/>
      <c r="AL22" s="450"/>
      <c r="AM22" s="624" t="s">
        <v>169</v>
      </c>
      <c r="AN22" s="625"/>
      <c r="AO22" s="625"/>
      <c r="AP22" s="625"/>
      <c r="AQ22" s="625"/>
      <c r="AR22" s="626"/>
      <c r="AS22" s="618" t="s">
        <v>166</v>
      </c>
      <c r="AT22" s="619"/>
      <c r="AU22" s="619"/>
      <c r="AV22" s="619"/>
      <c r="AW22" s="619"/>
      <c r="AX22" s="630"/>
      <c r="AY22" s="403" t="s">
        <v>170</v>
      </c>
      <c r="AZ22" s="404"/>
      <c r="BA22" s="404"/>
      <c r="BB22" s="404"/>
      <c r="BC22" s="404"/>
      <c r="BD22" s="404"/>
      <c r="BE22" s="404"/>
      <c r="BF22" s="404"/>
      <c r="BG22" s="404"/>
      <c r="BH22" s="404"/>
      <c r="BI22" s="404"/>
      <c r="BJ22" s="404"/>
      <c r="BK22" s="404"/>
      <c r="BL22" s="404"/>
      <c r="BM22" s="405"/>
      <c r="BN22" s="406">
        <v>22975591</v>
      </c>
      <c r="BO22" s="407"/>
      <c r="BP22" s="407"/>
      <c r="BQ22" s="407"/>
      <c r="BR22" s="407"/>
      <c r="BS22" s="407"/>
      <c r="BT22" s="407"/>
      <c r="BU22" s="408"/>
      <c r="BV22" s="406">
        <v>25162016</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171</v>
      </c>
      <c r="AZ23" s="478"/>
      <c r="BA23" s="478"/>
      <c r="BB23" s="478"/>
      <c r="BC23" s="478"/>
      <c r="BD23" s="478"/>
      <c r="BE23" s="478"/>
      <c r="BF23" s="478"/>
      <c r="BG23" s="478"/>
      <c r="BH23" s="478"/>
      <c r="BI23" s="478"/>
      <c r="BJ23" s="478"/>
      <c r="BK23" s="478"/>
      <c r="BL23" s="478"/>
      <c r="BM23" s="479"/>
      <c r="BN23" s="443">
        <v>20210989</v>
      </c>
      <c r="BO23" s="444"/>
      <c r="BP23" s="444"/>
      <c r="BQ23" s="444"/>
      <c r="BR23" s="444"/>
      <c r="BS23" s="444"/>
      <c r="BT23" s="444"/>
      <c r="BU23" s="445"/>
      <c r="BV23" s="443">
        <v>21985266</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172</v>
      </c>
      <c r="F24" s="473"/>
      <c r="G24" s="473"/>
      <c r="H24" s="473"/>
      <c r="I24" s="473"/>
      <c r="J24" s="473"/>
      <c r="K24" s="474"/>
      <c r="L24" s="494">
        <v>1</v>
      </c>
      <c r="M24" s="495"/>
      <c r="N24" s="495"/>
      <c r="O24" s="495"/>
      <c r="P24" s="537"/>
      <c r="Q24" s="494">
        <v>8800</v>
      </c>
      <c r="R24" s="495"/>
      <c r="S24" s="495"/>
      <c r="T24" s="495"/>
      <c r="U24" s="495"/>
      <c r="V24" s="537"/>
      <c r="W24" s="589"/>
      <c r="X24" s="590"/>
      <c r="Y24" s="591"/>
      <c r="Z24" s="493" t="s">
        <v>173</v>
      </c>
      <c r="AA24" s="473"/>
      <c r="AB24" s="473"/>
      <c r="AC24" s="473"/>
      <c r="AD24" s="473"/>
      <c r="AE24" s="473"/>
      <c r="AF24" s="473"/>
      <c r="AG24" s="474"/>
      <c r="AH24" s="494">
        <v>502</v>
      </c>
      <c r="AI24" s="495"/>
      <c r="AJ24" s="495"/>
      <c r="AK24" s="495"/>
      <c r="AL24" s="537"/>
      <c r="AM24" s="494">
        <v>1515036</v>
      </c>
      <c r="AN24" s="495"/>
      <c r="AO24" s="495"/>
      <c r="AP24" s="495"/>
      <c r="AQ24" s="495"/>
      <c r="AR24" s="537"/>
      <c r="AS24" s="494">
        <v>3018</v>
      </c>
      <c r="AT24" s="495"/>
      <c r="AU24" s="495"/>
      <c r="AV24" s="495"/>
      <c r="AW24" s="495"/>
      <c r="AX24" s="496"/>
      <c r="AY24" s="559" t="s">
        <v>174</v>
      </c>
      <c r="AZ24" s="560"/>
      <c r="BA24" s="560"/>
      <c r="BB24" s="560"/>
      <c r="BC24" s="560"/>
      <c r="BD24" s="560"/>
      <c r="BE24" s="560"/>
      <c r="BF24" s="560"/>
      <c r="BG24" s="560"/>
      <c r="BH24" s="560"/>
      <c r="BI24" s="560"/>
      <c r="BJ24" s="560"/>
      <c r="BK24" s="560"/>
      <c r="BL24" s="560"/>
      <c r="BM24" s="561"/>
      <c r="BN24" s="443">
        <v>10048114</v>
      </c>
      <c r="BO24" s="444"/>
      <c r="BP24" s="444"/>
      <c r="BQ24" s="444"/>
      <c r="BR24" s="444"/>
      <c r="BS24" s="444"/>
      <c r="BT24" s="444"/>
      <c r="BU24" s="445"/>
      <c r="BV24" s="443">
        <v>10961166</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175</v>
      </c>
      <c r="F25" s="473"/>
      <c r="G25" s="473"/>
      <c r="H25" s="473"/>
      <c r="I25" s="473"/>
      <c r="J25" s="473"/>
      <c r="K25" s="474"/>
      <c r="L25" s="494">
        <v>1</v>
      </c>
      <c r="M25" s="495"/>
      <c r="N25" s="495"/>
      <c r="O25" s="495"/>
      <c r="P25" s="537"/>
      <c r="Q25" s="494">
        <v>7300</v>
      </c>
      <c r="R25" s="495"/>
      <c r="S25" s="495"/>
      <c r="T25" s="495"/>
      <c r="U25" s="495"/>
      <c r="V25" s="537"/>
      <c r="W25" s="589"/>
      <c r="X25" s="590"/>
      <c r="Y25" s="591"/>
      <c r="Z25" s="493" t="s">
        <v>176</v>
      </c>
      <c r="AA25" s="473"/>
      <c r="AB25" s="473"/>
      <c r="AC25" s="473"/>
      <c r="AD25" s="473"/>
      <c r="AE25" s="473"/>
      <c r="AF25" s="473"/>
      <c r="AG25" s="474"/>
      <c r="AH25" s="494" t="s">
        <v>146</v>
      </c>
      <c r="AI25" s="495"/>
      <c r="AJ25" s="495"/>
      <c r="AK25" s="495"/>
      <c r="AL25" s="537"/>
      <c r="AM25" s="494" t="s">
        <v>146</v>
      </c>
      <c r="AN25" s="495"/>
      <c r="AO25" s="495"/>
      <c r="AP25" s="495"/>
      <c r="AQ25" s="495"/>
      <c r="AR25" s="537"/>
      <c r="AS25" s="494" t="s">
        <v>146</v>
      </c>
      <c r="AT25" s="495"/>
      <c r="AU25" s="495"/>
      <c r="AV25" s="495"/>
      <c r="AW25" s="495"/>
      <c r="AX25" s="496"/>
      <c r="AY25" s="403" t="s">
        <v>177</v>
      </c>
      <c r="AZ25" s="404"/>
      <c r="BA25" s="404"/>
      <c r="BB25" s="404"/>
      <c r="BC25" s="404"/>
      <c r="BD25" s="404"/>
      <c r="BE25" s="404"/>
      <c r="BF25" s="404"/>
      <c r="BG25" s="404"/>
      <c r="BH25" s="404"/>
      <c r="BI25" s="404"/>
      <c r="BJ25" s="404"/>
      <c r="BK25" s="404"/>
      <c r="BL25" s="404"/>
      <c r="BM25" s="405"/>
      <c r="BN25" s="406">
        <v>11298897</v>
      </c>
      <c r="BO25" s="407"/>
      <c r="BP25" s="407"/>
      <c r="BQ25" s="407"/>
      <c r="BR25" s="407"/>
      <c r="BS25" s="407"/>
      <c r="BT25" s="407"/>
      <c r="BU25" s="408"/>
      <c r="BV25" s="406">
        <v>9164677</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178</v>
      </c>
      <c r="F26" s="473"/>
      <c r="G26" s="473"/>
      <c r="H26" s="473"/>
      <c r="I26" s="473"/>
      <c r="J26" s="473"/>
      <c r="K26" s="474"/>
      <c r="L26" s="494">
        <v>1</v>
      </c>
      <c r="M26" s="495"/>
      <c r="N26" s="495"/>
      <c r="O26" s="495"/>
      <c r="P26" s="537"/>
      <c r="Q26" s="494">
        <v>6850</v>
      </c>
      <c r="R26" s="495"/>
      <c r="S26" s="495"/>
      <c r="T26" s="495"/>
      <c r="U26" s="495"/>
      <c r="V26" s="537"/>
      <c r="W26" s="589"/>
      <c r="X26" s="590"/>
      <c r="Y26" s="591"/>
      <c r="Z26" s="493" t="s">
        <v>179</v>
      </c>
      <c r="AA26" s="595"/>
      <c r="AB26" s="595"/>
      <c r="AC26" s="595"/>
      <c r="AD26" s="595"/>
      <c r="AE26" s="595"/>
      <c r="AF26" s="595"/>
      <c r="AG26" s="596"/>
      <c r="AH26" s="494">
        <v>7</v>
      </c>
      <c r="AI26" s="495"/>
      <c r="AJ26" s="495"/>
      <c r="AK26" s="495"/>
      <c r="AL26" s="537"/>
      <c r="AM26" s="494">
        <v>19719</v>
      </c>
      <c r="AN26" s="495"/>
      <c r="AO26" s="495"/>
      <c r="AP26" s="495"/>
      <c r="AQ26" s="495"/>
      <c r="AR26" s="537"/>
      <c r="AS26" s="494">
        <v>2817</v>
      </c>
      <c r="AT26" s="495"/>
      <c r="AU26" s="495"/>
      <c r="AV26" s="495"/>
      <c r="AW26" s="495"/>
      <c r="AX26" s="496"/>
      <c r="AY26" s="446" t="s">
        <v>180</v>
      </c>
      <c r="AZ26" s="447"/>
      <c r="BA26" s="447"/>
      <c r="BB26" s="447"/>
      <c r="BC26" s="447"/>
      <c r="BD26" s="447"/>
      <c r="BE26" s="447"/>
      <c r="BF26" s="447"/>
      <c r="BG26" s="447"/>
      <c r="BH26" s="447"/>
      <c r="BI26" s="447"/>
      <c r="BJ26" s="447"/>
      <c r="BK26" s="447"/>
      <c r="BL26" s="447"/>
      <c r="BM26" s="448"/>
      <c r="BN26" s="443" t="s">
        <v>146</v>
      </c>
      <c r="BO26" s="444"/>
      <c r="BP26" s="444"/>
      <c r="BQ26" s="444"/>
      <c r="BR26" s="444"/>
      <c r="BS26" s="444"/>
      <c r="BT26" s="444"/>
      <c r="BU26" s="445"/>
      <c r="BV26" s="443" t="s">
        <v>146</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181</v>
      </c>
      <c r="F27" s="473"/>
      <c r="G27" s="473"/>
      <c r="H27" s="473"/>
      <c r="I27" s="473"/>
      <c r="J27" s="473"/>
      <c r="K27" s="474"/>
      <c r="L27" s="494">
        <v>1</v>
      </c>
      <c r="M27" s="495"/>
      <c r="N27" s="495"/>
      <c r="O27" s="495"/>
      <c r="P27" s="537"/>
      <c r="Q27" s="494">
        <v>4550</v>
      </c>
      <c r="R27" s="495"/>
      <c r="S27" s="495"/>
      <c r="T27" s="495"/>
      <c r="U27" s="495"/>
      <c r="V27" s="537"/>
      <c r="W27" s="589"/>
      <c r="X27" s="590"/>
      <c r="Y27" s="591"/>
      <c r="Z27" s="493" t="s">
        <v>182</v>
      </c>
      <c r="AA27" s="473"/>
      <c r="AB27" s="473"/>
      <c r="AC27" s="473"/>
      <c r="AD27" s="473"/>
      <c r="AE27" s="473"/>
      <c r="AF27" s="473"/>
      <c r="AG27" s="474"/>
      <c r="AH27" s="494">
        <v>56</v>
      </c>
      <c r="AI27" s="495"/>
      <c r="AJ27" s="495"/>
      <c r="AK27" s="495"/>
      <c r="AL27" s="537"/>
      <c r="AM27" s="494">
        <v>181276</v>
      </c>
      <c r="AN27" s="495"/>
      <c r="AO27" s="495"/>
      <c r="AP27" s="495"/>
      <c r="AQ27" s="495"/>
      <c r="AR27" s="537"/>
      <c r="AS27" s="494">
        <v>3237</v>
      </c>
      <c r="AT27" s="495"/>
      <c r="AU27" s="495"/>
      <c r="AV27" s="495"/>
      <c r="AW27" s="495"/>
      <c r="AX27" s="496"/>
      <c r="AY27" s="538" t="s">
        <v>183</v>
      </c>
      <c r="AZ27" s="539"/>
      <c r="BA27" s="539"/>
      <c r="BB27" s="539"/>
      <c r="BC27" s="539"/>
      <c r="BD27" s="539"/>
      <c r="BE27" s="539"/>
      <c r="BF27" s="539"/>
      <c r="BG27" s="539"/>
      <c r="BH27" s="539"/>
      <c r="BI27" s="539"/>
      <c r="BJ27" s="539"/>
      <c r="BK27" s="539"/>
      <c r="BL27" s="539"/>
      <c r="BM27" s="540"/>
      <c r="BN27" s="562">
        <v>1158047</v>
      </c>
      <c r="BO27" s="563"/>
      <c r="BP27" s="563"/>
      <c r="BQ27" s="563"/>
      <c r="BR27" s="563"/>
      <c r="BS27" s="563"/>
      <c r="BT27" s="563"/>
      <c r="BU27" s="564"/>
      <c r="BV27" s="562">
        <v>1159407</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184</v>
      </c>
      <c r="F28" s="473"/>
      <c r="G28" s="473"/>
      <c r="H28" s="473"/>
      <c r="I28" s="473"/>
      <c r="J28" s="473"/>
      <c r="K28" s="474"/>
      <c r="L28" s="494">
        <v>1</v>
      </c>
      <c r="M28" s="495"/>
      <c r="N28" s="495"/>
      <c r="O28" s="495"/>
      <c r="P28" s="537"/>
      <c r="Q28" s="494">
        <v>4000</v>
      </c>
      <c r="R28" s="495"/>
      <c r="S28" s="495"/>
      <c r="T28" s="495"/>
      <c r="U28" s="495"/>
      <c r="V28" s="537"/>
      <c r="W28" s="589"/>
      <c r="X28" s="590"/>
      <c r="Y28" s="591"/>
      <c r="Z28" s="493" t="s">
        <v>185</v>
      </c>
      <c r="AA28" s="473"/>
      <c r="AB28" s="473"/>
      <c r="AC28" s="473"/>
      <c r="AD28" s="473"/>
      <c r="AE28" s="473"/>
      <c r="AF28" s="473"/>
      <c r="AG28" s="474"/>
      <c r="AH28" s="494" t="s">
        <v>186</v>
      </c>
      <c r="AI28" s="495"/>
      <c r="AJ28" s="495"/>
      <c r="AK28" s="495"/>
      <c r="AL28" s="537"/>
      <c r="AM28" s="494" t="s">
        <v>146</v>
      </c>
      <c r="AN28" s="495"/>
      <c r="AO28" s="495"/>
      <c r="AP28" s="495"/>
      <c r="AQ28" s="495"/>
      <c r="AR28" s="537"/>
      <c r="AS28" s="494" t="s">
        <v>187</v>
      </c>
      <c r="AT28" s="495"/>
      <c r="AU28" s="495"/>
      <c r="AV28" s="495"/>
      <c r="AW28" s="495"/>
      <c r="AX28" s="496"/>
      <c r="AY28" s="597" t="s">
        <v>188</v>
      </c>
      <c r="AZ28" s="598"/>
      <c r="BA28" s="598"/>
      <c r="BB28" s="599"/>
      <c r="BC28" s="403" t="s">
        <v>50</v>
      </c>
      <c r="BD28" s="404"/>
      <c r="BE28" s="404"/>
      <c r="BF28" s="404"/>
      <c r="BG28" s="404"/>
      <c r="BH28" s="404"/>
      <c r="BI28" s="404"/>
      <c r="BJ28" s="404"/>
      <c r="BK28" s="404"/>
      <c r="BL28" s="404"/>
      <c r="BM28" s="405"/>
      <c r="BN28" s="406">
        <v>5318848</v>
      </c>
      <c r="BO28" s="407"/>
      <c r="BP28" s="407"/>
      <c r="BQ28" s="407"/>
      <c r="BR28" s="407"/>
      <c r="BS28" s="407"/>
      <c r="BT28" s="407"/>
      <c r="BU28" s="408"/>
      <c r="BV28" s="406">
        <v>5062152</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189</v>
      </c>
      <c r="F29" s="473"/>
      <c r="G29" s="473"/>
      <c r="H29" s="473"/>
      <c r="I29" s="473"/>
      <c r="J29" s="473"/>
      <c r="K29" s="474"/>
      <c r="L29" s="494">
        <v>22</v>
      </c>
      <c r="M29" s="495"/>
      <c r="N29" s="495"/>
      <c r="O29" s="495"/>
      <c r="P29" s="537"/>
      <c r="Q29" s="494">
        <v>3600</v>
      </c>
      <c r="R29" s="495"/>
      <c r="S29" s="495"/>
      <c r="T29" s="495"/>
      <c r="U29" s="495"/>
      <c r="V29" s="537"/>
      <c r="W29" s="592"/>
      <c r="X29" s="593"/>
      <c r="Y29" s="594"/>
      <c r="Z29" s="493" t="s">
        <v>190</v>
      </c>
      <c r="AA29" s="473"/>
      <c r="AB29" s="473"/>
      <c r="AC29" s="473"/>
      <c r="AD29" s="473"/>
      <c r="AE29" s="473"/>
      <c r="AF29" s="473"/>
      <c r="AG29" s="474"/>
      <c r="AH29" s="494">
        <v>558</v>
      </c>
      <c r="AI29" s="495"/>
      <c r="AJ29" s="495"/>
      <c r="AK29" s="495"/>
      <c r="AL29" s="537"/>
      <c r="AM29" s="494">
        <v>1696312</v>
      </c>
      <c r="AN29" s="495"/>
      <c r="AO29" s="495"/>
      <c r="AP29" s="495"/>
      <c r="AQ29" s="495"/>
      <c r="AR29" s="537"/>
      <c r="AS29" s="494">
        <v>3040</v>
      </c>
      <c r="AT29" s="495"/>
      <c r="AU29" s="495"/>
      <c r="AV29" s="495"/>
      <c r="AW29" s="495"/>
      <c r="AX29" s="496"/>
      <c r="AY29" s="600"/>
      <c r="AZ29" s="601"/>
      <c r="BA29" s="601"/>
      <c r="BB29" s="602"/>
      <c r="BC29" s="477" t="s">
        <v>191</v>
      </c>
      <c r="BD29" s="478"/>
      <c r="BE29" s="478"/>
      <c r="BF29" s="478"/>
      <c r="BG29" s="478"/>
      <c r="BH29" s="478"/>
      <c r="BI29" s="478"/>
      <c r="BJ29" s="478"/>
      <c r="BK29" s="478"/>
      <c r="BL29" s="478"/>
      <c r="BM29" s="479"/>
      <c r="BN29" s="443">
        <v>3543633</v>
      </c>
      <c r="BO29" s="444"/>
      <c r="BP29" s="444"/>
      <c r="BQ29" s="444"/>
      <c r="BR29" s="444"/>
      <c r="BS29" s="444"/>
      <c r="BT29" s="444"/>
      <c r="BU29" s="445"/>
      <c r="BV29" s="443">
        <v>3241996</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192</v>
      </c>
      <c r="X30" s="611"/>
      <c r="Y30" s="611"/>
      <c r="Z30" s="611"/>
      <c r="AA30" s="611"/>
      <c r="AB30" s="611"/>
      <c r="AC30" s="611"/>
      <c r="AD30" s="611"/>
      <c r="AE30" s="611"/>
      <c r="AF30" s="611"/>
      <c r="AG30" s="612"/>
      <c r="AH30" s="570">
        <v>99</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17068674</v>
      </c>
      <c r="BO30" s="563"/>
      <c r="BP30" s="563"/>
      <c r="BQ30" s="563"/>
      <c r="BR30" s="563"/>
      <c r="BS30" s="563"/>
      <c r="BT30" s="563"/>
      <c r="BU30" s="564"/>
      <c r="BV30" s="562">
        <v>14757265</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193</v>
      </c>
      <c r="D32" s="606"/>
      <c r="E32" s="606"/>
      <c r="F32" s="606"/>
      <c r="G32" s="606"/>
      <c r="H32" s="606"/>
      <c r="I32" s="606"/>
      <c r="J32" s="606"/>
      <c r="K32" s="606"/>
      <c r="L32" s="606"/>
      <c r="M32" s="606"/>
      <c r="N32" s="606"/>
      <c r="O32" s="606"/>
      <c r="P32" s="606"/>
      <c r="Q32" s="606"/>
      <c r="R32" s="606"/>
      <c r="S32" s="606"/>
      <c r="U32" s="447" t="s">
        <v>194</v>
      </c>
      <c r="V32" s="447"/>
      <c r="W32" s="447"/>
      <c r="X32" s="447"/>
      <c r="Y32" s="447"/>
      <c r="Z32" s="447"/>
      <c r="AA32" s="447"/>
      <c r="AB32" s="447"/>
      <c r="AC32" s="447"/>
      <c r="AD32" s="447"/>
      <c r="AE32" s="447"/>
      <c r="AF32" s="447"/>
      <c r="AG32" s="447"/>
      <c r="AH32" s="447"/>
      <c r="AI32" s="447"/>
      <c r="AJ32" s="447"/>
      <c r="AK32" s="447"/>
      <c r="AM32" s="447" t="s">
        <v>195</v>
      </c>
      <c r="AN32" s="447"/>
      <c r="AO32" s="447"/>
      <c r="AP32" s="447"/>
      <c r="AQ32" s="447"/>
      <c r="AR32" s="447"/>
      <c r="AS32" s="447"/>
      <c r="AT32" s="447"/>
      <c r="AU32" s="447"/>
      <c r="AV32" s="447"/>
      <c r="AW32" s="447"/>
      <c r="AX32" s="447"/>
      <c r="AY32" s="447"/>
      <c r="AZ32" s="447"/>
      <c r="BA32" s="447"/>
      <c r="BB32" s="447"/>
      <c r="BC32" s="447"/>
      <c r="BE32" s="447" t="s">
        <v>196</v>
      </c>
      <c r="BF32" s="447"/>
      <c r="BG32" s="447"/>
      <c r="BH32" s="447"/>
      <c r="BI32" s="447"/>
      <c r="BJ32" s="447"/>
      <c r="BK32" s="447"/>
      <c r="BL32" s="447"/>
      <c r="BM32" s="447"/>
      <c r="BN32" s="447"/>
      <c r="BO32" s="447"/>
      <c r="BP32" s="447"/>
      <c r="BQ32" s="447"/>
      <c r="BR32" s="447"/>
      <c r="BS32" s="447"/>
      <c r="BT32" s="447"/>
      <c r="BU32" s="447"/>
      <c r="BW32" s="447" t="s">
        <v>197</v>
      </c>
      <c r="BX32" s="447"/>
      <c r="BY32" s="447"/>
      <c r="BZ32" s="447"/>
      <c r="CA32" s="447"/>
      <c r="CB32" s="447"/>
      <c r="CC32" s="447"/>
      <c r="CD32" s="447"/>
      <c r="CE32" s="447"/>
      <c r="CF32" s="447"/>
      <c r="CG32" s="447"/>
      <c r="CH32" s="447"/>
      <c r="CI32" s="447"/>
      <c r="CJ32" s="447"/>
      <c r="CK32" s="447"/>
      <c r="CL32" s="447"/>
      <c r="CM32" s="447"/>
      <c r="CO32" s="447" t="s">
        <v>198</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199</v>
      </c>
      <c r="D33" s="467"/>
      <c r="E33" s="432" t="s">
        <v>200</v>
      </c>
      <c r="F33" s="432"/>
      <c r="G33" s="432"/>
      <c r="H33" s="432"/>
      <c r="I33" s="432"/>
      <c r="J33" s="432"/>
      <c r="K33" s="432"/>
      <c r="L33" s="432"/>
      <c r="M33" s="432"/>
      <c r="N33" s="432"/>
      <c r="O33" s="432"/>
      <c r="P33" s="432"/>
      <c r="Q33" s="432"/>
      <c r="R33" s="432"/>
      <c r="S33" s="432"/>
      <c r="T33" s="206"/>
      <c r="U33" s="467" t="s">
        <v>199</v>
      </c>
      <c r="V33" s="467"/>
      <c r="W33" s="432" t="s">
        <v>200</v>
      </c>
      <c r="X33" s="432"/>
      <c r="Y33" s="432"/>
      <c r="Z33" s="432"/>
      <c r="AA33" s="432"/>
      <c r="AB33" s="432"/>
      <c r="AC33" s="432"/>
      <c r="AD33" s="432"/>
      <c r="AE33" s="432"/>
      <c r="AF33" s="432"/>
      <c r="AG33" s="432"/>
      <c r="AH33" s="432"/>
      <c r="AI33" s="432"/>
      <c r="AJ33" s="432"/>
      <c r="AK33" s="432"/>
      <c r="AL33" s="206"/>
      <c r="AM33" s="467" t="s">
        <v>201</v>
      </c>
      <c r="AN33" s="467"/>
      <c r="AO33" s="432" t="s">
        <v>200</v>
      </c>
      <c r="AP33" s="432"/>
      <c r="AQ33" s="432"/>
      <c r="AR33" s="432"/>
      <c r="AS33" s="432"/>
      <c r="AT33" s="432"/>
      <c r="AU33" s="432"/>
      <c r="AV33" s="432"/>
      <c r="AW33" s="432"/>
      <c r="AX33" s="432"/>
      <c r="AY33" s="432"/>
      <c r="AZ33" s="432"/>
      <c r="BA33" s="432"/>
      <c r="BB33" s="432"/>
      <c r="BC33" s="432"/>
      <c r="BD33" s="207"/>
      <c r="BE33" s="432" t="s">
        <v>202</v>
      </c>
      <c r="BF33" s="432"/>
      <c r="BG33" s="432" t="s">
        <v>203</v>
      </c>
      <c r="BH33" s="432"/>
      <c r="BI33" s="432"/>
      <c r="BJ33" s="432"/>
      <c r="BK33" s="432"/>
      <c r="BL33" s="432"/>
      <c r="BM33" s="432"/>
      <c r="BN33" s="432"/>
      <c r="BO33" s="432"/>
      <c r="BP33" s="432"/>
      <c r="BQ33" s="432"/>
      <c r="BR33" s="432"/>
      <c r="BS33" s="432"/>
      <c r="BT33" s="432"/>
      <c r="BU33" s="432"/>
      <c r="BV33" s="207"/>
      <c r="BW33" s="467" t="s">
        <v>202</v>
      </c>
      <c r="BX33" s="467"/>
      <c r="BY33" s="432" t="s">
        <v>204</v>
      </c>
      <c r="BZ33" s="432"/>
      <c r="CA33" s="432"/>
      <c r="CB33" s="432"/>
      <c r="CC33" s="432"/>
      <c r="CD33" s="432"/>
      <c r="CE33" s="432"/>
      <c r="CF33" s="432"/>
      <c r="CG33" s="432"/>
      <c r="CH33" s="432"/>
      <c r="CI33" s="432"/>
      <c r="CJ33" s="432"/>
      <c r="CK33" s="432"/>
      <c r="CL33" s="432"/>
      <c r="CM33" s="432"/>
      <c r="CN33" s="206"/>
      <c r="CO33" s="467" t="s">
        <v>199</v>
      </c>
      <c r="CP33" s="467"/>
      <c r="CQ33" s="432" t="s">
        <v>205</v>
      </c>
      <c r="CR33" s="432"/>
      <c r="CS33" s="432"/>
      <c r="CT33" s="432"/>
      <c r="CU33" s="432"/>
      <c r="CV33" s="432"/>
      <c r="CW33" s="432"/>
      <c r="CX33" s="432"/>
      <c r="CY33" s="432"/>
      <c r="CZ33" s="432"/>
      <c r="DA33" s="432"/>
      <c r="DB33" s="432"/>
      <c r="DC33" s="432"/>
      <c r="DD33" s="432"/>
      <c r="DE33" s="432"/>
      <c r="DF33" s="206"/>
      <c r="DG33" s="632" t="s">
        <v>206</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3</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8</v>
      </c>
      <c r="AN34" s="633"/>
      <c r="AO34" s="634" t="str">
        <f>IF('各会計、関係団体の財政状況及び健全化判断比率'!B33="","",'各会計、関係団体の財政状況及び健全化判断比率'!B33)</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11</v>
      </c>
      <c r="BX34" s="633"/>
      <c r="BY34" s="634" t="str">
        <f>IF('各会計、関係団体の財政状況及び健全化判断比率'!B68="","",'各会計、関係団体の財政状況及び健全化判断比率'!B68)</f>
        <v>東近江行政組合(一般会計)</v>
      </c>
      <c r="BZ34" s="634"/>
      <c r="CA34" s="634"/>
      <c r="CB34" s="634"/>
      <c r="CC34" s="634"/>
      <c r="CD34" s="634"/>
      <c r="CE34" s="634"/>
      <c r="CF34" s="634"/>
      <c r="CG34" s="634"/>
      <c r="CH34" s="634"/>
      <c r="CI34" s="634"/>
      <c r="CJ34" s="634"/>
      <c r="CK34" s="634"/>
      <c r="CL34" s="634"/>
      <c r="CM34" s="634"/>
      <c r="CN34" s="181"/>
      <c r="CO34" s="633">
        <f>IF(CQ34="","",MAX(C34:D43,U34:V43,AM34:AN43,BE34:BF43,BW34:BX43)+1)</f>
        <v>16</v>
      </c>
      <c r="CP34" s="633"/>
      <c r="CQ34" s="634" t="str">
        <f>IF('各会計、関係団体の財政状況及び健全化判断比率'!BS7="","",'各会計、関係団体の財政状況及び健全化判断比率'!BS7)</f>
        <v>近江八幡市国際協会</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文化会館事業特別会計</v>
      </c>
      <c r="F35" s="634"/>
      <c r="G35" s="634"/>
      <c r="H35" s="634"/>
      <c r="I35" s="634"/>
      <c r="J35" s="634"/>
      <c r="K35" s="634"/>
      <c r="L35" s="634"/>
      <c r="M35" s="634"/>
      <c r="N35" s="634"/>
      <c r="O35" s="634"/>
      <c r="P35" s="634"/>
      <c r="Q35" s="634"/>
      <c r="R35" s="634"/>
      <c r="S35" s="634"/>
      <c r="T35" s="181"/>
      <c r="U35" s="633">
        <f>IF(W35="","",U34+1)</f>
        <v>4</v>
      </c>
      <c r="V35" s="633"/>
      <c r="W35" s="634" t="str">
        <f>IF('各会計、関係団体の財政状況及び健全化判断比率'!B29="","",'各会計、関係団体の財政状況及び健全化判断比率'!B29)</f>
        <v>後期高齢者医療特別会計</v>
      </c>
      <c r="X35" s="634"/>
      <c r="Y35" s="634"/>
      <c r="Z35" s="634"/>
      <c r="AA35" s="634"/>
      <c r="AB35" s="634"/>
      <c r="AC35" s="634"/>
      <c r="AD35" s="634"/>
      <c r="AE35" s="634"/>
      <c r="AF35" s="634"/>
      <c r="AG35" s="634"/>
      <c r="AH35" s="634"/>
      <c r="AI35" s="634"/>
      <c r="AJ35" s="634"/>
      <c r="AK35" s="634"/>
      <c r="AL35" s="181"/>
      <c r="AM35" s="633">
        <f t="shared" ref="AM35:AM43" si="0">IF(AO35="","",AM34+1)</f>
        <v>9</v>
      </c>
      <c r="AN35" s="633"/>
      <c r="AO35" s="634" t="str">
        <f>IF('各会計、関係団体の財政状況及び健全化判断比率'!B34="","",'各会計、関係団体の財政状況及び健全化判断比率'!B34)</f>
        <v>病院事業会計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12</v>
      </c>
      <c r="BX35" s="633"/>
      <c r="BY35" s="634" t="str">
        <f>IF('各会計、関係団体の財政状況及び健全化判断比率'!B69="","",'各会計、関係団体の財政状況及び健全化判断比率'!B69)</f>
        <v>東近江行政組合(救急医療特別会計)</v>
      </c>
      <c r="BZ35" s="634"/>
      <c r="CA35" s="634"/>
      <c r="CB35" s="634"/>
      <c r="CC35" s="634"/>
      <c r="CD35" s="634"/>
      <c r="CE35" s="634"/>
      <c r="CF35" s="634"/>
      <c r="CG35" s="634"/>
      <c r="CH35" s="634"/>
      <c r="CI35" s="634"/>
      <c r="CJ35" s="634"/>
      <c r="CK35" s="634"/>
      <c r="CL35" s="634"/>
      <c r="CM35" s="634"/>
      <c r="CN35" s="181"/>
      <c r="CO35" s="633">
        <f t="shared" ref="CO35:CO43" si="3">IF(CQ35="","",CO34+1)</f>
        <v>17</v>
      </c>
      <c r="CP35" s="633"/>
      <c r="CQ35" s="634" t="str">
        <f>IF('各会計、関係団体の財政状況及び健全化判断比率'!BS8="","",'各会計、関係団体の財政状況及び健全化判断比率'!BS8)</f>
        <v>安土町文芸の郷振興事業団</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5</v>
      </c>
      <c r="V36" s="633"/>
      <c r="W36" s="634" t="str">
        <f>IF('各会計、関係団体の財政状況及び健全化判断比率'!B30="","",'各会計、関係団体の財政状況及び健全化判断比率'!B30)</f>
        <v>介護認定審査会共同設置事業特別会計</v>
      </c>
      <c r="X36" s="634"/>
      <c r="Y36" s="634"/>
      <c r="Z36" s="634"/>
      <c r="AA36" s="634"/>
      <c r="AB36" s="634"/>
      <c r="AC36" s="634"/>
      <c r="AD36" s="634"/>
      <c r="AE36" s="634"/>
      <c r="AF36" s="634"/>
      <c r="AG36" s="634"/>
      <c r="AH36" s="634"/>
      <c r="AI36" s="634"/>
      <c r="AJ36" s="634"/>
      <c r="AK36" s="634"/>
      <c r="AL36" s="181"/>
      <c r="AM36" s="633">
        <f t="shared" si="0"/>
        <v>10</v>
      </c>
      <c r="AN36" s="633"/>
      <c r="AO36" s="634" t="str">
        <f>IF('各会計、関係団体の財政状況及び健全化判断比率'!B35="","",'各会計、関係団体の財政状況及び健全化判断比率'!B35)</f>
        <v>下水道事業会計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13</v>
      </c>
      <c r="BX36" s="633"/>
      <c r="BY36" s="634" t="str">
        <f>IF('各会計、関係団体の財政状況及び健全化判断比率'!B70="","",'各会計、関係団体の財政状況及び健全化判断比率'!B70)</f>
        <v>滋賀県市町村職員研修センター</v>
      </c>
      <c r="BZ36" s="634"/>
      <c r="CA36" s="634"/>
      <c r="CB36" s="634"/>
      <c r="CC36" s="634"/>
      <c r="CD36" s="634"/>
      <c r="CE36" s="634"/>
      <c r="CF36" s="634"/>
      <c r="CG36" s="634"/>
      <c r="CH36" s="634"/>
      <c r="CI36" s="634"/>
      <c r="CJ36" s="634"/>
      <c r="CK36" s="634"/>
      <c r="CL36" s="634"/>
      <c r="CM36" s="634"/>
      <c r="CN36" s="181"/>
      <c r="CO36" s="633">
        <f t="shared" si="3"/>
        <v>18</v>
      </c>
      <c r="CP36" s="633"/>
      <c r="CQ36" s="634" t="str">
        <f>IF('各会計、関係団体の財政状況及び健全化判断比率'!BS9="","",'各会計、関係団体の財政状況及び健全化判断比率'!BS9)</f>
        <v>近江八幡市勤労者福祉サービスセンター</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6</v>
      </c>
      <c r="V37" s="633"/>
      <c r="W37" s="634" t="str">
        <f>IF('各会計、関係団体の財政状況及び健全化判断比率'!B31="","",'各会計、関係団体の財政状況及び健全化判断比率'!B31)</f>
        <v>介護保険事業（保険事業勘定）特別会計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14</v>
      </c>
      <c r="BX37" s="633"/>
      <c r="BY37" s="634" t="str">
        <f>IF('各会計、関係団体の財政状況及び健全化判断比率'!B71="","",'各会計、関係団体の財政状況及び健全化判断比率'!B71)</f>
        <v>滋賀県後期高齢者医療広域連合(一般会計)</v>
      </c>
      <c r="BZ37" s="634"/>
      <c r="CA37" s="634"/>
      <c r="CB37" s="634"/>
      <c r="CC37" s="634"/>
      <c r="CD37" s="634"/>
      <c r="CE37" s="634"/>
      <c r="CF37" s="634"/>
      <c r="CG37" s="634"/>
      <c r="CH37" s="634"/>
      <c r="CI37" s="634"/>
      <c r="CJ37" s="634"/>
      <c r="CK37" s="634"/>
      <c r="CL37" s="634"/>
      <c r="CM37" s="634"/>
      <c r="CN37" s="181"/>
      <c r="CO37" s="633">
        <f t="shared" si="3"/>
        <v>19</v>
      </c>
      <c r="CP37" s="633"/>
      <c r="CQ37" s="634" t="str">
        <f>IF('各会計、関係団体の財政状況及び健全化判断比率'!BS10="","",'各会計、関係団体の財政状況及び健全化判断比率'!BS10)</f>
        <v>ハートランド推進財団</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f t="shared" si="4"/>
        <v>7</v>
      </c>
      <c r="V38" s="633"/>
      <c r="W38" s="634" t="str">
        <f>IF('各会計、関係団体の財政状況及び健全化判断比率'!B32="","",'各会計、関係団体の財政状況及び健全化判断比率'!B32)</f>
        <v>介護保険事業（サービス事業勘定）特別会計</v>
      </c>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15</v>
      </c>
      <c r="BX38" s="633"/>
      <c r="BY38" s="634" t="str">
        <f>IF('各会計、関係団体の財政状況及び健全化判断比率'!B72="","",'各会計、関係団体の財政状況及び健全化判断比率'!B72)</f>
        <v>滋賀県後期高齢者医療広域連合(後期高齢者医療特別会計)</v>
      </c>
      <c r="BZ38" s="634"/>
      <c r="CA38" s="634"/>
      <c r="CB38" s="634"/>
      <c r="CC38" s="634"/>
      <c r="CD38" s="634"/>
      <c r="CE38" s="634"/>
      <c r="CF38" s="634"/>
      <c r="CG38" s="634"/>
      <c r="CH38" s="634"/>
      <c r="CI38" s="634"/>
      <c r="CJ38" s="634"/>
      <c r="CK38" s="634"/>
      <c r="CL38" s="634"/>
      <c r="CM38" s="634"/>
      <c r="CN38" s="181"/>
      <c r="CO38" s="633">
        <f t="shared" si="3"/>
        <v>20</v>
      </c>
      <c r="CP38" s="633"/>
      <c r="CQ38" s="634" t="str">
        <f>IF('各会計、関係団体の財政状況及び健全化判断比率'!BS11="","",'各会計、関係団体の財政状況及び健全化判断比率'!BS11)</f>
        <v>まっせ</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207</v>
      </c>
      <c r="E46" s="636" t="s">
        <v>208</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209</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210</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211</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212</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213</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214</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215</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xgb0myr4FT9QWeWbG32v0mU6Gu+Eoxmb+kWT6R1BhmnZqvl5MGZcLR8XvCxH3u9aqzq7MBMi6Z4ml95l2uAxQ==" saltValue="qFSIOJJ7++gPpLRLlg0Vz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1" zoomScale="55" zoomScaleNormal="55" zoomScaleSheetLayoutView="100" workbookViewId="0">
      <selection activeCell="O31" sqref="O31"/>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187" t="s">
        <v>559</v>
      </c>
      <c r="D34" s="1187"/>
      <c r="E34" s="1188"/>
      <c r="F34" s="32">
        <v>30.28</v>
      </c>
      <c r="G34" s="33">
        <v>31.11</v>
      </c>
      <c r="H34" s="33">
        <v>33.619999999999997</v>
      </c>
      <c r="I34" s="33">
        <v>37.159999999999997</v>
      </c>
      <c r="J34" s="34">
        <v>37.43</v>
      </c>
      <c r="K34" s="22"/>
      <c r="L34" s="22"/>
      <c r="M34" s="22"/>
      <c r="N34" s="22"/>
      <c r="O34" s="22"/>
      <c r="P34" s="22"/>
    </row>
    <row r="35" spans="1:16" ht="39" customHeight="1" x14ac:dyDescent="0.15">
      <c r="A35" s="22"/>
      <c r="B35" s="35"/>
      <c r="C35" s="1181" t="s">
        <v>560</v>
      </c>
      <c r="D35" s="1182"/>
      <c r="E35" s="1183"/>
      <c r="F35" s="36">
        <v>11.45</v>
      </c>
      <c r="G35" s="37">
        <v>12.58</v>
      </c>
      <c r="H35" s="37">
        <v>11.53</v>
      </c>
      <c r="I35" s="37">
        <v>12.02</v>
      </c>
      <c r="J35" s="38">
        <v>13.67</v>
      </c>
      <c r="K35" s="22"/>
      <c r="L35" s="22"/>
      <c r="M35" s="22"/>
      <c r="N35" s="22"/>
      <c r="O35" s="22"/>
      <c r="P35" s="22"/>
    </row>
    <row r="36" spans="1:16" ht="39" customHeight="1" x14ac:dyDescent="0.15">
      <c r="A36" s="22"/>
      <c r="B36" s="35"/>
      <c r="C36" s="1181" t="s">
        <v>561</v>
      </c>
      <c r="D36" s="1182"/>
      <c r="E36" s="1183"/>
      <c r="F36" s="36">
        <v>3.01</v>
      </c>
      <c r="G36" s="37">
        <v>3.16</v>
      </c>
      <c r="H36" s="37">
        <v>4.34</v>
      </c>
      <c r="I36" s="37">
        <v>5.63</v>
      </c>
      <c r="J36" s="38">
        <v>4.16</v>
      </c>
      <c r="K36" s="22"/>
      <c r="L36" s="22"/>
      <c r="M36" s="22"/>
      <c r="N36" s="22"/>
      <c r="O36" s="22"/>
      <c r="P36" s="22"/>
    </row>
    <row r="37" spans="1:16" ht="39" customHeight="1" x14ac:dyDescent="0.15">
      <c r="A37" s="22"/>
      <c r="B37" s="35"/>
      <c r="C37" s="1181" t="s">
        <v>562</v>
      </c>
      <c r="D37" s="1182"/>
      <c r="E37" s="1183"/>
      <c r="F37" s="36">
        <v>1.21</v>
      </c>
      <c r="G37" s="37">
        <v>0.89</v>
      </c>
      <c r="H37" s="37">
        <v>0.74</v>
      </c>
      <c r="I37" s="37">
        <v>0.87</v>
      </c>
      <c r="J37" s="38">
        <v>1.06</v>
      </c>
      <c r="K37" s="22"/>
      <c r="L37" s="22"/>
      <c r="M37" s="22"/>
      <c r="N37" s="22"/>
      <c r="O37" s="22"/>
      <c r="P37" s="22"/>
    </row>
    <row r="38" spans="1:16" ht="39" customHeight="1" x14ac:dyDescent="0.15">
      <c r="A38" s="22"/>
      <c r="B38" s="35"/>
      <c r="C38" s="1181" t="s">
        <v>563</v>
      </c>
      <c r="D38" s="1182"/>
      <c r="E38" s="1183"/>
      <c r="F38" s="36">
        <v>0.95</v>
      </c>
      <c r="G38" s="37">
        <v>0.98</v>
      </c>
      <c r="H38" s="37">
        <v>0.95</v>
      </c>
      <c r="I38" s="37">
        <v>1.04</v>
      </c>
      <c r="J38" s="38">
        <v>0.87</v>
      </c>
      <c r="K38" s="22"/>
      <c r="L38" s="22"/>
      <c r="M38" s="22"/>
      <c r="N38" s="22"/>
      <c r="O38" s="22"/>
      <c r="P38" s="22"/>
    </row>
    <row r="39" spans="1:16" ht="39" customHeight="1" x14ac:dyDescent="0.15">
      <c r="A39" s="22"/>
      <c r="B39" s="35"/>
      <c r="C39" s="1181" t="s">
        <v>564</v>
      </c>
      <c r="D39" s="1182"/>
      <c r="E39" s="1183"/>
      <c r="F39" s="36">
        <v>0.25</v>
      </c>
      <c r="G39" s="37">
        <v>0.14000000000000001</v>
      </c>
      <c r="H39" s="37">
        <v>0.14000000000000001</v>
      </c>
      <c r="I39" s="37">
        <v>0.18</v>
      </c>
      <c r="J39" s="38">
        <v>0.06</v>
      </c>
      <c r="K39" s="22"/>
      <c r="L39" s="22"/>
      <c r="M39" s="22"/>
      <c r="N39" s="22"/>
      <c r="O39" s="22"/>
      <c r="P39" s="22"/>
    </row>
    <row r="40" spans="1:16" ht="39" customHeight="1" x14ac:dyDescent="0.15">
      <c r="A40" s="22"/>
      <c r="B40" s="35"/>
      <c r="C40" s="1181" t="s">
        <v>565</v>
      </c>
      <c r="D40" s="1182"/>
      <c r="E40" s="1183"/>
      <c r="F40" s="36">
        <v>0.04</v>
      </c>
      <c r="G40" s="37">
        <v>0</v>
      </c>
      <c r="H40" s="37">
        <v>0</v>
      </c>
      <c r="I40" s="37">
        <v>0</v>
      </c>
      <c r="J40" s="38">
        <v>0</v>
      </c>
      <c r="K40" s="22"/>
      <c r="L40" s="22"/>
      <c r="M40" s="22"/>
      <c r="N40" s="22"/>
      <c r="O40" s="22"/>
      <c r="P40" s="22"/>
    </row>
    <row r="41" spans="1:16" ht="39" customHeight="1" x14ac:dyDescent="0.15">
      <c r="A41" s="22"/>
      <c r="B41" s="35"/>
      <c r="C41" s="1181" t="s">
        <v>566</v>
      </c>
      <c r="D41" s="1182"/>
      <c r="E41" s="1183"/>
      <c r="F41" s="36">
        <v>0</v>
      </c>
      <c r="G41" s="37">
        <v>0</v>
      </c>
      <c r="H41" s="37">
        <v>0</v>
      </c>
      <c r="I41" s="37">
        <v>0</v>
      </c>
      <c r="J41" s="38">
        <v>0</v>
      </c>
      <c r="K41" s="22"/>
      <c r="L41" s="22"/>
      <c r="M41" s="22"/>
      <c r="N41" s="22"/>
      <c r="O41" s="22"/>
      <c r="P41" s="22"/>
    </row>
    <row r="42" spans="1:16" ht="39" customHeight="1" x14ac:dyDescent="0.15">
      <c r="A42" s="22"/>
      <c r="B42" s="39"/>
      <c r="C42" s="1181" t="s">
        <v>567</v>
      </c>
      <c r="D42" s="1182"/>
      <c r="E42" s="1183"/>
      <c r="F42" s="36" t="s">
        <v>527</v>
      </c>
      <c r="G42" s="37" t="s">
        <v>527</v>
      </c>
      <c r="H42" s="37" t="s">
        <v>527</v>
      </c>
      <c r="I42" s="37" t="s">
        <v>527</v>
      </c>
      <c r="J42" s="38" t="s">
        <v>527</v>
      </c>
      <c r="K42" s="22"/>
      <c r="L42" s="22"/>
      <c r="M42" s="22"/>
      <c r="N42" s="22"/>
      <c r="O42" s="22"/>
      <c r="P42" s="22"/>
    </row>
    <row r="43" spans="1:16" ht="39" customHeight="1" thickBot="1" x14ac:dyDescent="0.2">
      <c r="A43" s="22"/>
      <c r="B43" s="40"/>
      <c r="C43" s="1184" t="s">
        <v>568</v>
      </c>
      <c r="D43" s="1185"/>
      <c r="E43" s="1186"/>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ndMMh1bQVsfTNrtGDofrTfVGHLWe5baKwPlYpmKfxoc0/gkzCtfKy+m4Za+URwmSvRC0ap+0qDzXcNXmVxepA==" saltValue="0YODzKW3Qlq+Cwrku4dHO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election activeCell="O1" sqref="O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2439</v>
      </c>
      <c r="L45" s="60">
        <v>2473</v>
      </c>
      <c r="M45" s="60">
        <v>2444</v>
      </c>
      <c r="N45" s="60">
        <v>2461</v>
      </c>
      <c r="O45" s="61">
        <v>2466</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527</v>
      </c>
      <c r="L46" s="64" t="s">
        <v>527</v>
      </c>
      <c r="M46" s="64" t="s">
        <v>527</v>
      </c>
      <c r="N46" s="64" t="s">
        <v>527</v>
      </c>
      <c r="O46" s="65" t="s">
        <v>527</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527</v>
      </c>
      <c r="L47" s="64" t="s">
        <v>527</v>
      </c>
      <c r="M47" s="64" t="s">
        <v>527</v>
      </c>
      <c r="N47" s="64" t="s">
        <v>527</v>
      </c>
      <c r="O47" s="65" t="s">
        <v>527</v>
      </c>
      <c r="P47" s="48"/>
      <c r="Q47" s="48"/>
      <c r="R47" s="48"/>
      <c r="S47" s="48"/>
      <c r="T47" s="48"/>
      <c r="U47" s="48"/>
    </row>
    <row r="48" spans="1:21" ht="30.75" customHeight="1" x14ac:dyDescent="0.15">
      <c r="A48" s="48"/>
      <c r="B48" s="1191"/>
      <c r="C48" s="1192"/>
      <c r="D48" s="62"/>
      <c r="E48" s="1197" t="s">
        <v>15</v>
      </c>
      <c r="F48" s="1197"/>
      <c r="G48" s="1197"/>
      <c r="H48" s="1197"/>
      <c r="I48" s="1197"/>
      <c r="J48" s="1198"/>
      <c r="K48" s="63">
        <v>1058</v>
      </c>
      <c r="L48" s="64">
        <v>805</v>
      </c>
      <c r="M48" s="64">
        <v>767</v>
      </c>
      <c r="N48" s="64">
        <v>741</v>
      </c>
      <c r="O48" s="65">
        <v>692</v>
      </c>
      <c r="P48" s="48"/>
      <c r="Q48" s="48"/>
      <c r="R48" s="48"/>
      <c r="S48" s="48"/>
      <c r="T48" s="48"/>
      <c r="U48" s="48"/>
    </row>
    <row r="49" spans="1:21" ht="30.75" customHeight="1" x14ac:dyDescent="0.15">
      <c r="A49" s="48"/>
      <c r="B49" s="1191"/>
      <c r="C49" s="1192"/>
      <c r="D49" s="62"/>
      <c r="E49" s="1197" t="s">
        <v>16</v>
      </c>
      <c r="F49" s="1197"/>
      <c r="G49" s="1197"/>
      <c r="H49" s="1197"/>
      <c r="I49" s="1197"/>
      <c r="J49" s="1198"/>
      <c r="K49" s="63">
        <v>68</v>
      </c>
      <c r="L49" s="64">
        <v>73</v>
      </c>
      <c r="M49" s="64">
        <v>79</v>
      </c>
      <c r="N49" s="64">
        <v>66</v>
      </c>
      <c r="O49" s="65">
        <v>55</v>
      </c>
      <c r="P49" s="48"/>
      <c r="Q49" s="48"/>
      <c r="R49" s="48"/>
      <c r="S49" s="48"/>
      <c r="T49" s="48"/>
      <c r="U49" s="48"/>
    </row>
    <row r="50" spans="1:21" ht="30.75" customHeight="1" x14ac:dyDescent="0.15">
      <c r="A50" s="48"/>
      <c r="B50" s="1191"/>
      <c r="C50" s="1192"/>
      <c r="D50" s="62"/>
      <c r="E50" s="1197" t="s">
        <v>17</v>
      </c>
      <c r="F50" s="1197"/>
      <c r="G50" s="1197"/>
      <c r="H50" s="1197"/>
      <c r="I50" s="1197"/>
      <c r="J50" s="1198"/>
      <c r="K50" s="63" t="s">
        <v>527</v>
      </c>
      <c r="L50" s="64" t="s">
        <v>527</v>
      </c>
      <c r="M50" s="64" t="s">
        <v>527</v>
      </c>
      <c r="N50" s="64">
        <v>93</v>
      </c>
      <c r="O50" s="65">
        <v>3</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527</v>
      </c>
      <c r="L51" s="64" t="s">
        <v>527</v>
      </c>
      <c r="M51" s="64" t="s">
        <v>527</v>
      </c>
      <c r="N51" s="64" t="s">
        <v>527</v>
      </c>
      <c r="O51" s="65" t="s">
        <v>527</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3229</v>
      </c>
      <c r="L52" s="64">
        <v>3116</v>
      </c>
      <c r="M52" s="64">
        <v>3154</v>
      </c>
      <c r="N52" s="64">
        <v>3177</v>
      </c>
      <c r="O52" s="65">
        <v>3177</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336</v>
      </c>
      <c r="L53" s="69">
        <v>235</v>
      </c>
      <c r="M53" s="69">
        <v>136</v>
      </c>
      <c r="N53" s="69">
        <v>184</v>
      </c>
      <c r="O53" s="70">
        <v>39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569</v>
      </c>
      <c r="P56" s="48"/>
      <c r="Q56" s="48"/>
      <c r="R56" s="48"/>
      <c r="S56" s="48"/>
      <c r="T56" s="48"/>
      <c r="U56" s="48"/>
    </row>
    <row r="57" spans="1:21" ht="31.5" customHeight="1" thickBot="1" x14ac:dyDescent="0.2">
      <c r="A57" s="48"/>
      <c r="B57" s="76"/>
      <c r="C57" s="77"/>
      <c r="D57" s="77"/>
      <c r="E57" s="78"/>
      <c r="F57" s="78"/>
      <c r="G57" s="78"/>
      <c r="H57" s="78"/>
      <c r="I57" s="78"/>
      <c r="J57" s="79" t="s">
        <v>2</v>
      </c>
      <c r="K57" s="80" t="s">
        <v>570</v>
      </c>
      <c r="L57" s="81" t="s">
        <v>571</v>
      </c>
      <c r="M57" s="81" t="s">
        <v>572</v>
      </c>
      <c r="N57" s="81" t="s">
        <v>573</v>
      </c>
      <c r="O57" s="82" t="s">
        <v>574</v>
      </c>
      <c r="P57" s="48"/>
      <c r="Q57" s="48"/>
      <c r="R57" s="48"/>
      <c r="S57" s="48"/>
      <c r="T57" s="48"/>
      <c r="U57" s="48"/>
    </row>
    <row r="58" spans="1:21" ht="31.5" customHeight="1" x14ac:dyDescent="0.15">
      <c r="B58" s="1205" t="s">
        <v>26</v>
      </c>
      <c r="C58" s="1206"/>
      <c r="D58" s="1211" t="s">
        <v>27</v>
      </c>
      <c r="E58" s="1212"/>
      <c r="F58" s="1212"/>
      <c r="G58" s="1212"/>
      <c r="H58" s="1212"/>
      <c r="I58" s="1212"/>
      <c r="J58" s="1213"/>
      <c r="K58" s="83"/>
      <c r="L58" s="84"/>
      <c r="M58" s="84"/>
      <c r="N58" s="84"/>
      <c r="O58" s="85"/>
    </row>
    <row r="59" spans="1:21" ht="31.5" customHeight="1" x14ac:dyDescent="0.15">
      <c r="B59" s="1207"/>
      <c r="C59" s="1208"/>
      <c r="D59" s="1214" t="s">
        <v>28</v>
      </c>
      <c r="E59" s="1215"/>
      <c r="F59" s="1215"/>
      <c r="G59" s="1215"/>
      <c r="H59" s="1215"/>
      <c r="I59" s="1215"/>
      <c r="J59" s="1216"/>
      <c r="K59" s="86"/>
      <c r="L59" s="87"/>
      <c r="M59" s="87"/>
      <c r="N59" s="87"/>
      <c r="O59" s="88"/>
    </row>
    <row r="60" spans="1:21" ht="31.5" customHeight="1" thickBot="1" x14ac:dyDescent="0.2">
      <c r="B60" s="1209"/>
      <c r="C60" s="1210"/>
      <c r="D60" s="1217" t="s">
        <v>29</v>
      </c>
      <c r="E60" s="1218"/>
      <c r="F60" s="1218"/>
      <c r="G60" s="1218"/>
      <c r="H60" s="1218"/>
      <c r="I60" s="1218"/>
      <c r="J60" s="1219"/>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Qk0PKem8EmHIKDYt6/Tp2DCBFIobRghB4hwL88YdAcDYsp9OQWFQp7FxpowjDL/2KyHxt1w6cs2iE9kLd3DDPQ==" saltValue="eIudr9Wh7iVTzPG+EO+6w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2" zoomScale="55" zoomScaleNormal="55" zoomScaleSheetLayoutView="100" workbookViewId="0">
      <selection activeCell="M46" sqref="M46"/>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554</v>
      </c>
      <c r="J40" s="103" t="s">
        <v>555</v>
      </c>
      <c r="K40" s="103" t="s">
        <v>556</v>
      </c>
      <c r="L40" s="103" t="s">
        <v>557</v>
      </c>
      <c r="M40" s="104" t="s">
        <v>558</v>
      </c>
    </row>
    <row r="41" spans="2:13" ht="27.75" customHeight="1" x14ac:dyDescent="0.15">
      <c r="B41" s="1220" t="s">
        <v>32</v>
      </c>
      <c r="C41" s="1221"/>
      <c r="D41" s="105"/>
      <c r="E41" s="1226" t="s">
        <v>33</v>
      </c>
      <c r="F41" s="1226"/>
      <c r="G41" s="1226"/>
      <c r="H41" s="1227"/>
      <c r="I41" s="355">
        <v>28230</v>
      </c>
      <c r="J41" s="356">
        <v>26833</v>
      </c>
      <c r="K41" s="356">
        <v>26075</v>
      </c>
      <c r="L41" s="356">
        <v>25162</v>
      </c>
      <c r="M41" s="357">
        <v>22976</v>
      </c>
    </row>
    <row r="42" spans="2:13" ht="27.75" customHeight="1" x14ac:dyDescent="0.15">
      <c r="B42" s="1222"/>
      <c r="C42" s="1223"/>
      <c r="D42" s="106"/>
      <c r="E42" s="1228" t="s">
        <v>34</v>
      </c>
      <c r="F42" s="1228"/>
      <c r="G42" s="1228"/>
      <c r="H42" s="1229"/>
      <c r="I42" s="358" t="s">
        <v>527</v>
      </c>
      <c r="J42" s="359" t="s">
        <v>527</v>
      </c>
      <c r="K42" s="359">
        <v>93</v>
      </c>
      <c r="L42" s="359">
        <v>3</v>
      </c>
      <c r="M42" s="360">
        <v>44</v>
      </c>
    </row>
    <row r="43" spans="2:13" ht="27.75" customHeight="1" x14ac:dyDescent="0.15">
      <c r="B43" s="1222"/>
      <c r="C43" s="1223"/>
      <c r="D43" s="106"/>
      <c r="E43" s="1228" t="s">
        <v>35</v>
      </c>
      <c r="F43" s="1228"/>
      <c r="G43" s="1228"/>
      <c r="H43" s="1229"/>
      <c r="I43" s="358">
        <v>13205</v>
      </c>
      <c r="J43" s="359">
        <v>10202</v>
      </c>
      <c r="K43" s="359">
        <v>8913</v>
      </c>
      <c r="L43" s="359">
        <v>7336</v>
      </c>
      <c r="M43" s="360">
        <v>6230</v>
      </c>
    </row>
    <row r="44" spans="2:13" ht="27.75" customHeight="1" x14ac:dyDescent="0.15">
      <c r="B44" s="1222"/>
      <c r="C44" s="1223"/>
      <c r="D44" s="106"/>
      <c r="E44" s="1228" t="s">
        <v>36</v>
      </c>
      <c r="F44" s="1228"/>
      <c r="G44" s="1228"/>
      <c r="H44" s="1229"/>
      <c r="I44" s="358">
        <v>525</v>
      </c>
      <c r="J44" s="359">
        <v>468</v>
      </c>
      <c r="K44" s="359">
        <v>416</v>
      </c>
      <c r="L44" s="359">
        <v>385</v>
      </c>
      <c r="M44" s="360">
        <v>331</v>
      </c>
    </row>
    <row r="45" spans="2:13" ht="27.75" customHeight="1" x14ac:dyDescent="0.15">
      <c r="B45" s="1222"/>
      <c r="C45" s="1223"/>
      <c r="D45" s="106"/>
      <c r="E45" s="1228" t="s">
        <v>37</v>
      </c>
      <c r="F45" s="1228"/>
      <c r="G45" s="1228"/>
      <c r="H45" s="1229"/>
      <c r="I45" s="358">
        <v>3789</v>
      </c>
      <c r="J45" s="359">
        <v>3737</v>
      </c>
      <c r="K45" s="359">
        <v>3729</v>
      </c>
      <c r="L45" s="359">
        <v>3722</v>
      </c>
      <c r="M45" s="360">
        <v>3575</v>
      </c>
    </row>
    <row r="46" spans="2:13" ht="27.75" customHeight="1" x14ac:dyDescent="0.15">
      <c r="B46" s="1222"/>
      <c r="C46" s="1223"/>
      <c r="D46" s="107"/>
      <c r="E46" s="1228" t="s">
        <v>38</v>
      </c>
      <c r="F46" s="1228"/>
      <c r="G46" s="1228"/>
      <c r="H46" s="1229"/>
      <c r="I46" s="358" t="s">
        <v>527</v>
      </c>
      <c r="J46" s="359" t="s">
        <v>527</v>
      </c>
      <c r="K46" s="359" t="s">
        <v>527</v>
      </c>
      <c r="L46" s="359" t="s">
        <v>527</v>
      </c>
      <c r="M46" s="360" t="s">
        <v>527</v>
      </c>
    </row>
    <row r="47" spans="2:13" ht="27.75" customHeight="1" x14ac:dyDescent="0.15">
      <c r="B47" s="1222"/>
      <c r="C47" s="1223"/>
      <c r="D47" s="108"/>
      <c r="E47" s="1230" t="s">
        <v>39</v>
      </c>
      <c r="F47" s="1231"/>
      <c r="G47" s="1231"/>
      <c r="H47" s="1232"/>
      <c r="I47" s="358" t="s">
        <v>527</v>
      </c>
      <c r="J47" s="359" t="s">
        <v>527</v>
      </c>
      <c r="K47" s="359" t="s">
        <v>527</v>
      </c>
      <c r="L47" s="359" t="s">
        <v>527</v>
      </c>
      <c r="M47" s="360" t="s">
        <v>527</v>
      </c>
    </row>
    <row r="48" spans="2:13" ht="27.75" customHeight="1" x14ac:dyDescent="0.15">
      <c r="B48" s="1222"/>
      <c r="C48" s="1223"/>
      <c r="D48" s="106"/>
      <c r="E48" s="1228" t="s">
        <v>40</v>
      </c>
      <c r="F48" s="1228"/>
      <c r="G48" s="1228"/>
      <c r="H48" s="1229"/>
      <c r="I48" s="358" t="s">
        <v>527</v>
      </c>
      <c r="J48" s="359" t="s">
        <v>527</v>
      </c>
      <c r="K48" s="359" t="s">
        <v>527</v>
      </c>
      <c r="L48" s="359" t="s">
        <v>527</v>
      </c>
      <c r="M48" s="360" t="s">
        <v>527</v>
      </c>
    </row>
    <row r="49" spans="2:13" ht="27.75" customHeight="1" x14ac:dyDescent="0.15">
      <c r="B49" s="1224"/>
      <c r="C49" s="1225"/>
      <c r="D49" s="106"/>
      <c r="E49" s="1228" t="s">
        <v>41</v>
      </c>
      <c r="F49" s="1228"/>
      <c r="G49" s="1228"/>
      <c r="H49" s="1229"/>
      <c r="I49" s="358" t="s">
        <v>527</v>
      </c>
      <c r="J49" s="359" t="s">
        <v>527</v>
      </c>
      <c r="K49" s="359" t="s">
        <v>527</v>
      </c>
      <c r="L49" s="359" t="s">
        <v>527</v>
      </c>
      <c r="M49" s="360" t="s">
        <v>527</v>
      </c>
    </row>
    <row r="50" spans="2:13" ht="27.75" customHeight="1" x14ac:dyDescent="0.15">
      <c r="B50" s="1233" t="s">
        <v>42</v>
      </c>
      <c r="C50" s="1234"/>
      <c r="D50" s="109"/>
      <c r="E50" s="1228" t="s">
        <v>43</v>
      </c>
      <c r="F50" s="1228"/>
      <c r="G50" s="1228"/>
      <c r="H50" s="1229"/>
      <c r="I50" s="358">
        <v>17290</v>
      </c>
      <c r="J50" s="359">
        <v>19563</v>
      </c>
      <c r="K50" s="359">
        <v>21133</v>
      </c>
      <c r="L50" s="359">
        <v>25290</v>
      </c>
      <c r="M50" s="360">
        <v>28219</v>
      </c>
    </row>
    <row r="51" spans="2:13" ht="27.75" customHeight="1" x14ac:dyDescent="0.15">
      <c r="B51" s="1222"/>
      <c r="C51" s="1223"/>
      <c r="D51" s="106"/>
      <c r="E51" s="1228" t="s">
        <v>44</v>
      </c>
      <c r="F51" s="1228"/>
      <c r="G51" s="1228"/>
      <c r="H51" s="1229"/>
      <c r="I51" s="358">
        <v>4098</v>
      </c>
      <c r="J51" s="359">
        <v>3125</v>
      </c>
      <c r="K51" s="359">
        <v>2723</v>
      </c>
      <c r="L51" s="359">
        <v>2428</v>
      </c>
      <c r="M51" s="360">
        <v>2187</v>
      </c>
    </row>
    <row r="52" spans="2:13" ht="27.75" customHeight="1" x14ac:dyDescent="0.15">
      <c r="B52" s="1224"/>
      <c r="C52" s="1225"/>
      <c r="D52" s="106"/>
      <c r="E52" s="1228" t="s">
        <v>45</v>
      </c>
      <c r="F52" s="1228"/>
      <c r="G52" s="1228"/>
      <c r="H52" s="1229"/>
      <c r="I52" s="358">
        <v>37056</v>
      </c>
      <c r="J52" s="359">
        <v>35908</v>
      </c>
      <c r="K52" s="359">
        <v>35117</v>
      </c>
      <c r="L52" s="359">
        <v>33725</v>
      </c>
      <c r="M52" s="360">
        <v>31709</v>
      </c>
    </row>
    <row r="53" spans="2:13" ht="27.75" customHeight="1" thickBot="1" x14ac:dyDescent="0.2">
      <c r="B53" s="1235" t="s">
        <v>46</v>
      </c>
      <c r="C53" s="1236"/>
      <c r="D53" s="110"/>
      <c r="E53" s="1237" t="s">
        <v>47</v>
      </c>
      <c r="F53" s="1237"/>
      <c r="G53" s="1237"/>
      <c r="H53" s="1238"/>
      <c r="I53" s="361">
        <v>-12697</v>
      </c>
      <c r="J53" s="362">
        <v>-17357</v>
      </c>
      <c r="K53" s="362">
        <v>-19747</v>
      </c>
      <c r="L53" s="362">
        <v>-24835</v>
      </c>
      <c r="M53" s="363">
        <v>-28960</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u7pM4y+0A/cKXlhsjmmB201arvCUEcQWxBJ3W1gk5/IGPChN2EYZj0QlThDEcQfv7BOyH8yLUKUGefax6t1uTQ==" saltValue="KSj5g+f6jMKtd1Q+C6/nd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40" zoomScaleNormal="40" zoomScaleSheetLayoutView="100" workbookViewId="0">
      <selection activeCell="C62" sqref="C62:E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556</v>
      </c>
      <c r="G54" s="119" t="s">
        <v>557</v>
      </c>
      <c r="H54" s="120" t="s">
        <v>558</v>
      </c>
    </row>
    <row r="55" spans="2:8" ht="52.5" customHeight="1" x14ac:dyDescent="0.15">
      <c r="B55" s="121"/>
      <c r="C55" s="1247" t="s">
        <v>50</v>
      </c>
      <c r="D55" s="1247"/>
      <c r="E55" s="1248"/>
      <c r="F55" s="122">
        <v>4050</v>
      </c>
      <c r="G55" s="122">
        <v>5062</v>
      </c>
      <c r="H55" s="123">
        <v>5319</v>
      </c>
    </row>
    <row r="56" spans="2:8" ht="52.5" customHeight="1" x14ac:dyDescent="0.15">
      <c r="B56" s="124"/>
      <c r="C56" s="1249" t="s">
        <v>51</v>
      </c>
      <c r="D56" s="1249"/>
      <c r="E56" s="1250"/>
      <c r="F56" s="125">
        <v>3039</v>
      </c>
      <c r="G56" s="125">
        <v>3242</v>
      </c>
      <c r="H56" s="126">
        <v>3544</v>
      </c>
    </row>
    <row r="57" spans="2:8" ht="53.25" customHeight="1" x14ac:dyDescent="0.15">
      <c r="B57" s="124"/>
      <c r="C57" s="1251" t="s">
        <v>52</v>
      </c>
      <c r="D57" s="1251"/>
      <c r="E57" s="1252"/>
      <c r="F57" s="127">
        <v>11919</v>
      </c>
      <c r="G57" s="127">
        <v>14757</v>
      </c>
      <c r="H57" s="128">
        <v>17069</v>
      </c>
    </row>
    <row r="58" spans="2:8" ht="45.75" customHeight="1" x14ac:dyDescent="0.15">
      <c r="B58" s="129"/>
      <c r="C58" s="1239" t="s">
        <v>588</v>
      </c>
      <c r="D58" s="1240"/>
      <c r="E58" s="1241"/>
      <c r="F58" s="130">
        <v>6319</v>
      </c>
      <c r="G58" s="130">
        <v>8552</v>
      </c>
      <c r="H58" s="131">
        <v>8014</v>
      </c>
    </row>
    <row r="59" spans="2:8" ht="45.75" customHeight="1" x14ac:dyDescent="0.15">
      <c r="B59" s="129"/>
      <c r="C59" s="1239" t="s">
        <v>589</v>
      </c>
      <c r="D59" s="1240"/>
      <c r="E59" s="1241"/>
      <c r="F59" s="130">
        <v>3991</v>
      </c>
      <c r="G59" s="130">
        <v>4769</v>
      </c>
      <c r="H59" s="131">
        <v>5607</v>
      </c>
    </row>
    <row r="60" spans="2:8" ht="45.75" customHeight="1" x14ac:dyDescent="0.15">
      <c r="B60" s="129"/>
      <c r="C60" s="1239" t="s">
        <v>591</v>
      </c>
      <c r="D60" s="1240"/>
      <c r="E60" s="1241"/>
      <c r="F60" s="130">
        <v>477</v>
      </c>
      <c r="G60" s="130">
        <v>315</v>
      </c>
      <c r="H60" s="131">
        <v>2320</v>
      </c>
    </row>
    <row r="61" spans="2:8" ht="45.75" customHeight="1" x14ac:dyDescent="0.15">
      <c r="B61" s="129"/>
      <c r="C61" s="1239" t="s">
        <v>590</v>
      </c>
      <c r="D61" s="1240"/>
      <c r="E61" s="1241"/>
      <c r="F61" s="130">
        <v>681</v>
      </c>
      <c r="G61" s="130">
        <v>682</v>
      </c>
      <c r="H61" s="131">
        <v>683</v>
      </c>
    </row>
    <row r="62" spans="2:8" ht="45.75" customHeight="1" thickBot="1" x14ac:dyDescent="0.2">
      <c r="B62" s="132"/>
      <c r="C62" s="1242" t="s">
        <v>592</v>
      </c>
      <c r="D62" s="1243"/>
      <c r="E62" s="1244"/>
      <c r="F62" s="133">
        <v>85</v>
      </c>
      <c r="G62" s="133">
        <v>91</v>
      </c>
      <c r="H62" s="134">
        <v>92</v>
      </c>
    </row>
    <row r="63" spans="2:8" ht="52.5" customHeight="1" thickBot="1" x14ac:dyDescent="0.2">
      <c r="B63" s="135"/>
      <c r="C63" s="1245" t="s">
        <v>53</v>
      </c>
      <c r="D63" s="1245"/>
      <c r="E63" s="1246"/>
      <c r="F63" s="136">
        <v>19008</v>
      </c>
      <c r="G63" s="136">
        <v>23061</v>
      </c>
      <c r="H63" s="137">
        <v>25931</v>
      </c>
    </row>
    <row r="64" spans="2:8" x14ac:dyDescent="0.15"/>
  </sheetData>
  <sheetProtection algorithmName="SHA-512" hashValue="JTOxjh55sRUkRfZta7grS0W53CpLZZJqfX/r898559e/xsvwd79uXZUZ+7qZFk7YjGnmCUqtO1JnOyWJKikW9A==" saltValue="Ozjuo87wOqfM0tvRVEis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18" zoomScale="75" zoomScaleNormal="75" zoomScaleSheetLayoutView="55" workbookViewId="0">
      <selection activeCell="A49" sqref="A4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594</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595</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605</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596</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554</v>
      </c>
      <c r="BQ50" s="1259"/>
      <c r="BR50" s="1259"/>
      <c r="BS50" s="1259"/>
      <c r="BT50" s="1259"/>
      <c r="BU50" s="1259"/>
      <c r="BV50" s="1259"/>
      <c r="BW50" s="1259"/>
      <c r="BX50" s="1259" t="s">
        <v>555</v>
      </c>
      <c r="BY50" s="1259"/>
      <c r="BZ50" s="1259"/>
      <c r="CA50" s="1259"/>
      <c r="CB50" s="1259"/>
      <c r="CC50" s="1259"/>
      <c r="CD50" s="1259"/>
      <c r="CE50" s="1259"/>
      <c r="CF50" s="1259" t="s">
        <v>556</v>
      </c>
      <c r="CG50" s="1259"/>
      <c r="CH50" s="1259"/>
      <c r="CI50" s="1259"/>
      <c r="CJ50" s="1259"/>
      <c r="CK50" s="1259"/>
      <c r="CL50" s="1259"/>
      <c r="CM50" s="1259"/>
      <c r="CN50" s="1259" t="s">
        <v>557</v>
      </c>
      <c r="CO50" s="1259"/>
      <c r="CP50" s="1259"/>
      <c r="CQ50" s="1259"/>
      <c r="CR50" s="1259"/>
      <c r="CS50" s="1259"/>
      <c r="CT50" s="1259"/>
      <c r="CU50" s="1259"/>
      <c r="CV50" s="1259" t="s">
        <v>558</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597</v>
      </c>
      <c r="AO51" s="1258"/>
      <c r="AP51" s="1258"/>
      <c r="AQ51" s="1258"/>
      <c r="AR51" s="1258"/>
      <c r="AS51" s="1258"/>
      <c r="AT51" s="1258"/>
      <c r="AU51" s="1258"/>
      <c r="AV51" s="1258"/>
      <c r="AW51" s="1258"/>
      <c r="AX51" s="1258"/>
      <c r="AY51" s="1258"/>
      <c r="AZ51" s="1258"/>
      <c r="BA51" s="1258"/>
      <c r="BB51" s="1258" t="s">
        <v>598</v>
      </c>
      <c r="BC51" s="1258"/>
      <c r="BD51" s="1258"/>
      <c r="BE51" s="1258"/>
      <c r="BF51" s="1258"/>
      <c r="BG51" s="1258"/>
      <c r="BH51" s="1258"/>
      <c r="BI51" s="1258"/>
      <c r="BJ51" s="1258"/>
      <c r="BK51" s="1258"/>
      <c r="BL51" s="1258"/>
      <c r="BM51" s="1258"/>
      <c r="BN51" s="1258"/>
      <c r="BO51" s="1258"/>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599</v>
      </c>
      <c r="BC53" s="1258"/>
      <c r="BD53" s="1258"/>
      <c r="BE53" s="1258"/>
      <c r="BF53" s="1258"/>
      <c r="BG53" s="1258"/>
      <c r="BH53" s="1258"/>
      <c r="BI53" s="1258"/>
      <c r="BJ53" s="1258"/>
      <c r="BK53" s="1258"/>
      <c r="BL53" s="1258"/>
      <c r="BM53" s="1258"/>
      <c r="BN53" s="1258"/>
      <c r="BO53" s="1258"/>
      <c r="BP53" s="1255">
        <v>54.6</v>
      </c>
      <c r="BQ53" s="1255"/>
      <c r="BR53" s="1255"/>
      <c r="BS53" s="1255"/>
      <c r="BT53" s="1255"/>
      <c r="BU53" s="1255"/>
      <c r="BV53" s="1255"/>
      <c r="BW53" s="1255"/>
      <c r="BX53" s="1255">
        <v>56.2</v>
      </c>
      <c r="BY53" s="1255"/>
      <c r="BZ53" s="1255"/>
      <c r="CA53" s="1255"/>
      <c r="CB53" s="1255"/>
      <c r="CC53" s="1255"/>
      <c r="CD53" s="1255"/>
      <c r="CE53" s="1255"/>
      <c r="CF53" s="1255">
        <v>57.9</v>
      </c>
      <c r="CG53" s="1255"/>
      <c r="CH53" s="1255"/>
      <c r="CI53" s="1255"/>
      <c r="CJ53" s="1255"/>
      <c r="CK53" s="1255"/>
      <c r="CL53" s="1255"/>
      <c r="CM53" s="1255"/>
      <c r="CN53" s="1255">
        <v>59.1</v>
      </c>
      <c r="CO53" s="1255"/>
      <c r="CP53" s="1255"/>
      <c r="CQ53" s="1255"/>
      <c r="CR53" s="1255"/>
      <c r="CS53" s="1255"/>
      <c r="CT53" s="1255"/>
      <c r="CU53" s="1255"/>
      <c r="CV53" s="1255">
        <v>60.9</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600</v>
      </c>
      <c r="AO55" s="1259"/>
      <c r="AP55" s="1259"/>
      <c r="AQ55" s="1259"/>
      <c r="AR55" s="1259"/>
      <c r="AS55" s="1259"/>
      <c r="AT55" s="1259"/>
      <c r="AU55" s="1259"/>
      <c r="AV55" s="1259"/>
      <c r="AW55" s="1259"/>
      <c r="AX55" s="1259"/>
      <c r="AY55" s="1259"/>
      <c r="AZ55" s="1259"/>
      <c r="BA55" s="1259"/>
      <c r="BB55" s="1258" t="s">
        <v>598</v>
      </c>
      <c r="BC55" s="1258"/>
      <c r="BD55" s="1258"/>
      <c r="BE55" s="1258"/>
      <c r="BF55" s="1258"/>
      <c r="BG55" s="1258"/>
      <c r="BH55" s="1258"/>
      <c r="BI55" s="1258"/>
      <c r="BJ55" s="1258"/>
      <c r="BK55" s="1258"/>
      <c r="BL55" s="1258"/>
      <c r="BM55" s="1258"/>
      <c r="BN55" s="1258"/>
      <c r="BO55" s="1258"/>
      <c r="BP55" s="1255">
        <v>25.3</v>
      </c>
      <c r="BQ55" s="1255"/>
      <c r="BR55" s="1255"/>
      <c r="BS55" s="1255"/>
      <c r="BT55" s="1255"/>
      <c r="BU55" s="1255"/>
      <c r="BV55" s="1255"/>
      <c r="BW55" s="1255"/>
      <c r="BX55" s="1255">
        <v>25.5</v>
      </c>
      <c r="BY55" s="1255"/>
      <c r="BZ55" s="1255"/>
      <c r="CA55" s="1255"/>
      <c r="CB55" s="1255"/>
      <c r="CC55" s="1255"/>
      <c r="CD55" s="1255"/>
      <c r="CE55" s="1255"/>
      <c r="CF55" s="1255">
        <v>25.1</v>
      </c>
      <c r="CG55" s="1255"/>
      <c r="CH55" s="1255"/>
      <c r="CI55" s="1255"/>
      <c r="CJ55" s="1255"/>
      <c r="CK55" s="1255"/>
      <c r="CL55" s="1255"/>
      <c r="CM55" s="1255"/>
      <c r="CN55" s="1255">
        <v>18</v>
      </c>
      <c r="CO55" s="1255"/>
      <c r="CP55" s="1255"/>
      <c r="CQ55" s="1255"/>
      <c r="CR55" s="1255"/>
      <c r="CS55" s="1255"/>
      <c r="CT55" s="1255"/>
      <c r="CU55" s="1255"/>
      <c r="CV55" s="1255">
        <v>12.7</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599</v>
      </c>
      <c r="BC57" s="1258"/>
      <c r="BD57" s="1258"/>
      <c r="BE57" s="1258"/>
      <c r="BF57" s="1258"/>
      <c r="BG57" s="1258"/>
      <c r="BH57" s="1258"/>
      <c r="BI57" s="1258"/>
      <c r="BJ57" s="1258"/>
      <c r="BK57" s="1258"/>
      <c r="BL57" s="1258"/>
      <c r="BM57" s="1258"/>
      <c r="BN57" s="1258"/>
      <c r="BO57" s="1258"/>
      <c r="BP57" s="1255">
        <v>59.7</v>
      </c>
      <c r="BQ57" s="1255"/>
      <c r="BR57" s="1255"/>
      <c r="BS57" s="1255"/>
      <c r="BT57" s="1255"/>
      <c r="BU57" s="1255"/>
      <c r="BV57" s="1255"/>
      <c r="BW57" s="1255"/>
      <c r="BX57" s="1255">
        <v>60.9</v>
      </c>
      <c r="BY57" s="1255"/>
      <c r="BZ57" s="1255"/>
      <c r="CA57" s="1255"/>
      <c r="CB57" s="1255"/>
      <c r="CC57" s="1255"/>
      <c r="CD57" s="1255"/>
      <c r="CE57" s="1255"/>
      <c r="CF57" s="1255">
        <v>61</v>
      </c>
      <c r="CG57" s="1255"/>
      <c r="CH57" s="1255"/>
      <c r="CI57" s="1255"/>
      <c r="CJ57" s="1255"/>
      <c r="CK57" s="1255"/>
      <c r="CL57" s="1255"/>
      <c r="CM57" s="1255"/>
      <c r="CN57" s="1255">
        <v>62.1</v>
      </c>
      <c r="CO57" s="1255"/>
      <c r="CP57" s="1255"/>
      <c r="CQ57" s="1255"/>
      <c r="CR57" s="1255"/>
      <c r="CS57" s="1255"/>
      <c r="CT57" s="1255"/>
      <c r="CU57" s="1255"/>
      <c r="CV57" s="1255">
        <v>63.1</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601</v>
      </c>
    </row>
    <row r="64" spans="1:109" x14ac:dyDescent="0.15">
      <c r="B64" s="372"/>
      <c r="G64" s="379"/>
      <c r="I64" s="392"/>
      <c r="J64" s="392"/>
      <c r="K64" s="392"/>
      <c r="L64" s="392"/>
      <c r="M64" s="392"/>
      <c r="N64" s="393"/>
      <c r="AM64" s="379"/>
      <c r="AN64" s="379" t="s">
        <v>595</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606</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596</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554</v>
      </c>
      <c r="BQ72" s="1259"/>
      <c r="BR72" s="1259"/>
      <c r="BS72" s="1259"/>
      <c r="BT72" s="1259"/>
      <c r="BU72" s="1259"/>
      <c r="BV72" s="1259"/>
      <c r="BW72" s="1259"/>
      <c r="BX72" s="1259" t="s">
        <v>555</v>
      </c>
      <c r="BY72" s="1259"/>
      <c r="BZ72" s="1259"/>
      <c r="CA72" s="1259"/>
      <c r="CB72" s="1259"/>
      <c r="CC72" s="1259"/>
      <c r="CD72" s="1259"/>
      <c r="CE72" s="1259"/>
      <c r="CF72" s="1259" t="s">
        <v>556</v>
      </c>
      <c r="CG72" s="1259"/>
      <c r="CH72" s="1259"/>
      <c r="CI72" s="1259"/>
      <c r="CJ72" s="1259"/>
      <c r="CK72" s="1259"/>
      <c r="CL72" s="1259"/>
      <c r="CM72" s="1259"/>
      <c r="CN72" s="1259" t="s">
        <v>557</v>
      </c>
      <c r="CO72" s="1259"/>
      <c r="CP72" s="1259"/>
      <c r="CQ72" s="1259"/>
      <c r="CR72" s="1259"/>
      <c r="CS72" s="1259"/>
      <c r="CT72" s="1259"/>
      <c r="CU72" s="1259"/>
      <c r="CV72" s="1259" t="s">
        <v>558</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597</v>
      </c>
      <c r="AO73" s="1258"/>
      <c r="AP73" s="1258"/>
      <c r="AQ73" s="1258"/>
      <c r="AR73" s="1258"/>
      <c r="AS73" s="1258"/>
      <c r="AT73" s="1258"/>
      <c r="AU73" s="1258"/>
      <c r="AV73" s="1258"/>
      <c r="AW73" s="1258"/>
      <c r="AX73" s="1258"/>
      <c r="AY73" s="1258"/>
      <c r="AZ73" s="1258"/>
      <c r="BA73" s="1258"/>
      <c r="BB73" s="1258" t="s">
        <v>598</v>
      </c>
      <c r="BC73" s="1258"/>
      <c r="BD73" s="1258"/>
      <c r="BE73" s="1258"/>
      <c r="BF73" s="1258"/>
      <c r="BG73" s="1258"/>
      <c r="BH73" s="1258"/>
      <c r="BI73" s="1258"/>
      <c r="BJ73" s="1258"/>
      <c r="BK73" s="1258"/>
      <c r="BL73" s="1258"/>
      <c r="BM73" s="1258"/>
      <c r="BN73" s="1258"/>
      <c r="BO73" s="1258"/>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602</v>
      </c>
      <c r="BC75" s="1258"/>
      <c r="BD75" s="1258"/>
      <c r="BE75" s="1258"/>
      <c r="BF75" s="1258"/>
      <c r="BG75" s="1258"/>
      <c r="BH75" s="1258"/>
      <c r="BI75" s="1258"/>
      <c r="BJ75" s="1258"/>
      <c r="BK75" s="1258"/>
      <c r="BL75" s="1258"/>
      <c r="BM75" s="1258"/>
      <c r="BN75" s="1258"/>
      <c r="BO75" s="1258"/>
      <c r="BP75" s="1255">
        <v>3.1</v>
      </c>
      <c r="BQ75" s="1255"/>
      <c r="BR75" s="1255"/>
      <c r="BS75" s="1255"/>
      <c r="BT75" s="1255"/>
      <c r="BU75" s="1255"/>
      <c r="BV75" s="1255"/>
      <c r="BW75" s="1255"/>
      <c r="BX75" s="1255">
        <v>2.2999999999999998</v>
      </c>
      <c r="BY75" s="1255"/>
      <c r="BZ75" s="1255"/>
      <c r="CA75" s="1255"/>
      <c r="CB75" s="1255"/>
      <c r="CC75" s="1255"/>
      <c r="CD75" s="1255"/>
      <c r="CE75" s="1255"/>
      <c r="CF75" s="1255">
        <v>1.5</v>
      </c>
      <c r="CG75" s="1255"/>
      <c r="CH75" s="1255"/>
      <c r="CI75" s="1255"/>
      <c r="CJ75" s="1255"/>
      <c r="CK75" s="1255"/>
      <c r="CL75" s="1255"/>
      <c r="CM75" s="1255"/>
      <c r="CN75" s="1255">
        <v>1.1000000000000001</v>
      </c>
      <c r="CO75" s="1255"/>
      <c r="CP75" s="1255"/>
      <c r="CQ75" s="1255"/>
      <c r="CR75" s="1255"/>
      <c r="CS75" s="1255"/>
      <c r="CT75" s="1255"/>
      <c r="CU75" s="1255"/>
      <c r="CV75" s="1255">
        <v>0.7</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603</v>
      </c>
      <c r="AO77" s="1259"/>
      <c r="AP77" s="1259"/>
      <c r="AQ77" s="1259"/>
      <c r="AR77" s="1259"/>
      <c r="AS77" s="1259"/>
      <c r="AT77" s="1259"/>
      <c r="AU77" s="1259"/>
      <c r="AV77" s="1259"/>
      <c r="AW77" s="1259"/>
      <c r="AX77" s="1259"/>
      <c r="AY77" s="1259"/>
      <c r="AZ77" s="1259"/>
      <c r="BA77" s="1259"/>
      <c r="BB77" s="1258" t="s">
        <v>598</v>
      </c>
      <c r="BC77" s="1258"/>
      <c r="BD77" s="1258"/>
      <c r="BE77" s="1258"/>
      <c r="BF77" s="1258"/>
      <c r="BG77" s="1258"/>
      <c r="BH77" s="1258"/>
      <c r="BI77" s="1258"/>
      <c r="BJ77" s="1258"/>
      <c r="BK77" s="1258"/>
      <c r="BL77" s="1258"/>
      <c r="BM77" s="1258"/>
      <c r="BN77" s="1258"/>
      <c r="BO77" s="1258"/>
      <c r="BP77" s="1255">
        <v>25.3</v>
      </c>
      <c r="BQ77" s="1255"/>
      <c r="BR77" s="1255"/>
      <c r="BS77" s="1255"/>
      <c r="BT77" s="1255"/>
      <c r="BU77" s="1255"/>
      <c r="BV77" s="1255"/>
      <c r="BW77" s="1255"/>
      <c r="BX77" s="1255">
        <v>25.5</v>
      </c>
      <c r="BY77" s="1255"/>
      <c r="BZ77" s="1255"/>
      <c r="CA77" s="1255"/>
      <c r="CB77" s="1255"/>
      <c r="CC77" s="1255"/>
      <c r="CD77" s="1255"/>
      <c r="CE77" s="1255"/>
      <c r="CF77" s="1255">
        <v>25.1</v>
      </c>
      <c r="CG77" s="1255"/>
      <c r="CH77" s="1255"/>
      <c r="CI77" s="1255"/>
      <c r="CJ77" s="1255"/>
      <c r="CK77" s="1255"/>
      <c r="CL77" s="1255"/>
      <c r="CM77" s="1255"/>
      <c r="CN77" s="1255">
        <v>18</v>
      </c>
      <c r="CO77" s="1255"/>
      <c r="CP77" s="1255"/>
      <c r="CQ77" s="1255"/>
      <c r="CR77" s="1255"/>
      <c r="CS77" s="1255"/>
      <c r="CT77" s="1255"/>
      <c r="CU77" s="1255"/>
      <c r="CV77" s="1255">
        <v>12.7</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602</v>
      </c>
      <c r="BC79" s="1258"/>
      <c r="BD79" s="1258"/>
      <c r="BE79" s="1258"/>
      <c r="BF79" s="1258"/>
      <c r="BG79" s="1258"/>
      <c r="BH79" s="1258"/>
      <c r="BI79" s="1258"/>
      <c r="BJ79" s="1258"/>
      <c r="BK79" s="1258"/>
      <c r="BL79" s="1258"/>
      <c r="BM79" s="1258"/>
      <c r="BN79" s="1258"/>
      <c r="BO79" s="1258"/>
      <c r="BP79" s="1255">
        <v>6.9</v>
      </c>
      <c r="BQ79" s="1255"/>
      <c r="BR79" s="1255"/>
      <c r="BS79" s="1255"/>
      <c r="BT79" s="1255"/>
      <c r="BU79" s="1255"/>
      <c r="BV79" s="1255"/>
      <c r="BW79" s="1255"/>
      <c r="BX79" s="1255">
        <v>6.6</v>
      </c>
      <c r="BY79" s="1255"/>
      <c r="BZ79" s="1255"/>
      <c r="CA79" s="1255"/>
      <c r="CB79" s="1255"/>
      <c r="CC79" s="1255"/>
      <c r="CD79" s="1255"/>
      <c r="CE79" s="1255"/>
      <c r="CF79" s="1255">
        <v>6.4</v>
      </c>
      <c r="CG79" s="1255"/>
      <c r="CH79" s="1255"/>
      <c r="CI79" s="1255"/>
      <c r="CJ79" s="1255"/>
      <c r="CK79" s="1255"/>
      <c r="CL79" s="1255"/>
      <c r="CM79" s="1255"/>
      <c r="CN79" s="1255">
        <v>6.6</v>
      </c>
      <c r="CO79" s="1255"/>
      <c r="CP79" s="1255"/>
      <c r="CQ79" s="1255"/>
      <c r="CR79" s="1255"/>
      <c r="CS79" s="1255"/>
      <c r="CT79" s="1255"/>
      <c r="CU79" s="1255"/>
      <c r="CV79" s="1255">
        <v>6.6</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smUh/PiQamK3pCYSYy87qcGgDyukdmTvrpSUZAAUzB9V1nr3LUHBP8skcVkb1lTPX3WTOX2xLu9kBW1YM+C7Jg==" saltValue="+vKjqTzwb8TN7qdnsRwFf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94" zoomScale="75" zoomScaleNormal="75" zoomScaleSheetLayoutView="70" workbookViewId="0">
      <selection activeCell="CO111" sqref="CO11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604</v>
      </c>
    </row>
  </sheetData>
  <sheetProtection algorithmName="SHA-512" hashValue="r7ObekaCI1EmmANIMXbtxTf1wMZgK2V1Jqg28u4Fcimg9dPwNvag+/EILs4c4S7pvbgnrtHOnIa182SsvRJiSg==" saltValue="I0ba0VqFBGXi8wvQxzC+Q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I91" zoomScale="75" zoomScaleNormal="75" zoomScaleSheetLayoutView="55" workbookViewId="0">
      <selection activeCell="CO104" sqref="CO10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501</v>
      </c>
    </row>
  </sheetData>
  <sheetProtection algorithmName="SHA-512" hashValue="3QhOZ7YB5FTVyaZ5R6qdvHWgNDWyIsFKp6uI2gesSlYzJKP8THqNSIi6eyyAuSlgGodzWdfjnZ8oeoYP2SsA5A==" saltValue="4kBaUVtdxZ8oBmgM585Y2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551</v>
      </c>
      <c r="G2" s="151"/>
      <c r="H2" s="152"/>
    </row>
    <row r="3" spans="1:8" x14ac:dyDescent="0.15">
      <c r="A3" s="148" t="s">
        <v>544</v>
      </c>
      <c r="B3" s="153"/>
      <c r="C3" s="154"/>
      <c r="D3" s="155">
        <v>62576</v>
      </c>
      <c r="E3" s="156"/>
      <c r="F3" s="157">
        <v>54684</v>
      </c>
      <c r="G3" s="158"/>
      <c r="H3" s="159"/>
    </row>
    <row r="4" spans="1:8" x14ac:dyDescent="0.15">
      <c r="A4" s="160"/>
      <c r="B4" s="161"/>
      <c r="C4" s="162"/>
      <c r="D4" s="163">
        <v>24725</v>
      </c>
      <c r="E4" s="164"/>
      <c r="F4" s="165">
        <v>32829</v>
      </c>
      <c r="G4" s="166"/>
      <c r="H4" s="167"/>
    </row>
    <row r="5" spans="1:8" x14ac:dyDescent="0.15">
      <c r="A5" s="148" t="s">
        <v>546</v>
      </c>
      <c r="B5" s="153"/>
      <c r="C5" s="154"/>
      <c r="D5" s="155">
        <v>30432</v>
      </c>
      <c r="E5" s="156"/>
      <c r="F5" s="157">
        <v>62383</v>
      </c>
      <c r="G5" s="158"/>
      <c r="H5" s="159"/>
    </row>
    <row r="6" spans="1:8" x14ac:dyDescent="0.15">
      <c r="A6" s="160"/>
      <c r="B6" s="161"/>
      <c r="C6" s="162"/>
      <c r="D6" s="163">
        <v>6538</v>
      </c>
      <c r="E6" s="164"/>
      <c r="F6" s="165">
        <v>35325</v>
      </c>
      <c r="G6" s="166"/>
      <c r="H6" s="167"/>
    </row>
    <row r="7" spans="1:8" x14ac:dyDescent="0.15">
      <c r="A7" s="148" t="s">
        <v>547</v>
      </c>
      <c r="B7" s="153"/>
      <c r="C7" s="154"/>
      <c r="D7" s="155">
        <v>37295</v>
      </c>
      <c r="E7" s="156"/>
      <c r="F7" s="157">
        <v>63812</v>
      </c>
      <c r="G7" s="158"/>
      <c r="H7" s="159"/>
    </row>
    <row r="8" spans="1:8" x14ac:dyDescent="0.15">
      <c r="A8" s="160"/>
      <c r="B8" s="161"/>
      <c r="C8" s="162"/>
      <c r="D8" s="163">
        <v>11676</v>
      </c>
      <c r="E8" s="164"/>
      <c r="F8" s="165">
        <v>33848</v>
      </c>
      <c r="G8" s="166"/>
      <c r="H8" s="167"/>
    </row>
    <row r="9" spans="1:8" x14ac:dyDescent="0.15">
      <c r="A9" s="148" t="s">
        <v>548</v>
      </c>
      <c r="B9" s="153"/>
      <c r="C9" s="154"/>
      <c r="D9" s="155">
        <v>30804</v>
      </c>
      <c r="E9" s="156"/>
      <c r="F9" s="157">
        <v>54225</v>
      </c>
      <c r="G9" s="158"/>
      <c r="H9" s="159"/>
    </row>
    <row r="10" spans="1:8" x14ac:dyDescent="0.15">
      <c r="A10" s="160"/>
      <c r="B10" s="161"/>
      <c r="C10" s="162"/>
      <c r="D10" s="163">
        <v>10535</v>
      </c>
      <c r="E10" s="164"/>
      <c r="F10" s="165">
        <v>27337</v>
      </c>
      <c r="G10" s="166"/>
      <c r="H10" s="167"/>
    </row>
    <row r="11" spans="1:8" x14ac:dyDescent="0.15">
      <c r="A11" s="148" t="s">
        <v>549</v>
      </c>
      <c r="B11" s="153"/>
      <c r="C11" s="154"/>
      <c r="D11" s="155">
        <v>30168</v>
      </c>
      <c r="E11" s="156"/>
      <c r="F11" s="157">
        <v>54016</v>
      </c>
      <c r="G11" s="158"/>
      <c r="H11" s="159"/>
    </row>
    <row r="12" spans="1:8" x14ac:dyDescent="0.15">
      <c r="A12" s="160"/>
      <c r="B12" s="161"/>
      <c r="C12" s="168"/>
      <c r="D12" s="163">
        <v>11694</v>
      </c>
      <c r="E12" s="164"/>
      <c r="F12" s="165">
        <v>28078</v>
      </c>
      <c r="G12" s="166"/>
      <c r="H12" s="167"/>
    </row>
    <row r="13" spans="1:8" x14ac:dyDescent="0.15">
      <c r="A13" s="148"/>
      <c r="B13" s="153"/>
      <c r="C13" s="169"/>
      <c r="D13" s="170">
        <v>38255</v>
      </c>
      <c r="E13" s="171"/>
      <c r="F13" s="172">
        <v>57824</v>
      </c>
      <c r="G13" s="173"/>
      <c r="H13" s="159"/>
    </row>
    <row r="14" spans="1:8" x14ac:dyDescent="0.15">
      <c r="A14" s="160"/>
      <c r="B14" s="161"/>
      <c r="C14" s="162"/>
      <c r="D14" s="163">
        <v>13034</v>
      </c>
      <c r="E14" s="164"/>
      <c r="F14" s="165">
        <v>31483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3.01</v>
      </c>
      <c r="C19" s="174">
        <f>ROUND(VALUE(SUBSTITUTE(実質収支比率等に係る経年分析!G$48,"▲","-")),2)</f>
        <v>3.17</v>
      </c>
      <c r="D19" s="174">
        <f>ROUND(VALUE(SUBSTITUTE(実質収支比率等に係る経年分析!H$48,"▲","-")),2)</f>
        <v>4.3499999999999996</v>
      </c>
      <c r="E19" s="174">
        <f>ROUND(VALUE(SUBSTITUTE(実質収支比率等に係る経年分析!I$48,"▲","-")),2)</f>
        <v>5.63</v>
      </c>
      <c r="F19" s="174">
        <f>ROUND(VALUE(SUBSTITUTE(実質収支比率等に係る経年分析!J$48,"▲","-")),2)</f>
        <v>4.17</v>
      </c>
    </row>
    <row r="20" spans="1:11" x14ac:dyDescent="0.15">
      <c r="A20" s="174" t="s">
        <v>57</v>
      </c>
      <c r="B20" s="174">
        <f>ROUND(VALUE(SUBSTITUTE(実質収支比率等に係る経年分析!F$47,"▲","-")),2)</f>
        <v>21.12</v>
      </c>
      <c r="C20" s="174">
        <f>ROUND(VALUE(SUBSTITUTE(実質収支比率等に係る経年分析!G$47,"▲","-")),2)</f>
        <v>22.76</v>
      </c>
      <c r="D20" s="174">
        <f>ROUND(VALUE(SUBSTITUTE(実質収支比率等に係る経年分析!H$47,"▲","-")),2)</f>
        <v>21.45</v>
      </c>
      <c r="E20" s="174">
        <f>ROUND(VALUE(SUBSTITUTE(実質収支比率等に係る経年分析!I$47,"▲","-")),2)</f>
        <v>25.66</v>
      </c>
      <c r="F20" s="174">
        <f>ROUND(VALUE(SUBSTITUTE(実質収支比率等に係る経年分析!J$47,"▲","-")),2)</f>
        <v>27.42</v>
      </c>
    </row>
    <row r="21" spans="1:11" x14ac:dyDescent="0.15">
      <c r="A21" s="174" t="s">
        <v>58</v>
      </c>
      <c r="B21" s="174">
        <f>IF(ISNUMBER(VALUE(SUBSTITUTE(実質収支比率等に係る経年分析!F$49,"▲","-"))),ROUND(VALUE(SUBSTITUTE(実質収支比率等に係る経年分析!F$49,"▲","-")),2),NA())</f>
        <v>0.38</v>
      </c>
      <c r="C21" s="174">
        <f>IF(ISNUMBER(VALUE(SUBSTITUTE(実質収支比率等に係る経年分析!G$49,"▲","-"))),ROUND(VALUE(SUBSTITUTE(実質収支比率等に係る経年分析!G$49,"▲","-")),2),NA())</f>
        <v>2.9</v>
      </c>
      <c r="D21" s="174">
        <f>IF(ISNUMBER(VALUE(SUBSTITUTE(実質収支比率等に係る経年分析!H$49,"▲","-"))),ROUND(VALUE(SUBSTITUTE(実質収支比率等に係る経年分析!H$49,"▲","-")),2),NA())</f>
        <v>0.68</v>
      </c>
      <c r="E21" s="174">
        <f>IF(ISNUMBER(VALUE(SUBSTITUTE(実質収支比率等に係る経年分析!I$49,"▲","-"))),ROUND(VALUE(SUBSTITUTE(実質収支比率等に係る経年分析!I$49,"▲","-")),2),NA())</f>
        <v>7.83</v>
      </c>
      <c r="F21" s="174">
        <f>IF(ISNUMBER(VALUE(SUBSTITUTE(実質収支比率等に係る経年分析!J$49,"▲","-"))),ROUND(VALUE(SUBSTITUTE(実質収支比率等に係る経年分析!J$49,"▲","-")),2),NA())</f>
        <v>1.72</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文化会館事業特別会計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0.14000000000000001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0.14000000000000001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0.06</v>
      </c>
    </row>
    <row r="32" spans="1:11" x14ac:dyDescent="0.15">
      <c r="A32" s="175" t="str">
        <f>IF(連結実質赤字比率に係る赤字・黒字の構成分析!C$38="",NA(),連結実質赤字比率に係る赤字・黒字の構成分析!C$38)</f>
        <v>下水道事業会計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0.95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0.95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1.04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0.87</v>
      </c>
    </row>
    <row r="33" spans="1:16" x14ac:dyDescent="0.15">
      <c r="A33" s="175" t="str">
        <f>IF(連結実質赤字比率に係る赤字・黒字の構成分析!C$37="",NA(),連結実質赤字比率に係る赤字・黒字の構成分析!C$37)</f>
        <v>介護保険事業（保険事業勘定）特別会計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1.21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0.89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0.87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1.06</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3.01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3.16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4.34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5.63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4.16</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11.45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12.58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11.53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12.02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13.67</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30.28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31.11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33.619999999999997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37.159999999999997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37.43</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3229</v>
      </c>
      <c r="E42" s="176"/>
      <c r="F42" s="176"/>
      <c r="G42" s="176">
        <f>'実質公債費比率（分子）の構造'!L$52</f>
        <v>3116</v>
      </c>
      <c r="H42" s="176"/>
      <c r="I42" s="176"/>
      <c r="J42" s="176">
        <f>'実質公債費比率（分子）の構造'!M$52</f>
        <v>3154</v>
      </c>
      <c r="K42" s="176"/>
      <c r="L42" s="176"/>
      <c r="M42" s="176">
        <f>'実質公債費比率（分子）の構造'!N$52</f>
        <v>3177</v>
      </c>
      <c r="N42" s="176"/>
      <c r="O42" s="176"/>
      <c r="P42" s="176">
        <f>'実質公債費比率（分子）の構造'!O$52</f>
        <v>3177</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f>'実質公債費比率（分子）の構造'!N$50</f>
        <v>93</v>
      </c>
      <c r="L44" s="176"/>
      <c r="M44" s="176"/>
      <c r="N44" s="176">
        <f>'実質公債費比率（分子）の構造'!O$50</f>
        <v>3</v>
      </c>
      <c r="O44" s="176"/>
      <c r="P44" s="176"/>
    </row>
    <row r="45" spans="1:16" x14ac:dyDescent="0.15">
      <c r="A45" s="176" t="s">
        <v>68</v>
      </c>
      <c r="B45" s="176">
        <f>'実質公債費比率（分子）の構造'!K$49</f>
        <v>68</v>
      </c>
      <c r="C45" s="176"/>
      <c r="D45" s="176"/>
      <c r="E45" s="176">
        <f>'実質公債費比率（分子）の構造'!L$49</f>
        <v>73</v>
      </c>
      <c r="F45" s="176"/>
      <c r="G45" s="176"/>
      <c r="H45" s="176">
        <f>'実質公債費比率（分子）の構造'!M$49</f>
        <v>79</v>
      </c>
      <c r="I45" s="176"/>
      <c r="J45" s="176"/>
      <c r="K45" s="176">
        <f>'実質公債費比率（分子）の構造'!N$49</f>
        <v>66</v>
      </c>
      <c r="L45" s="176"/>
      <c r="M45" s="176"/>
      <c r="N45" s="176">
        <f>'実質公債費比率（分子）の構造'!O$49</f>
        <v>55</v>
      </c>
      <c r="O45" s="176"/>
      <c r="P45" s="176"/>
    </row>
    <row r="46" spans="1:16" x14ac:dyDescent="0.15">
      <c r="A46" s="176" t="s">
        <v>69</v>
      </c>
      <c r="B46" s="176">
        <f>'実質公債費比率（分子）の構造'!K$48</f>
        <v>1058</v>
      </c>
      <c r="C46" s="176"/>
      <c r="D46" s="176"/>
      <c r="E46" s="176">
        <f>'実質公債費比率（分子）の構造'!L$48</f>
        <v>805</v>
      </c>
      <c r="F46" s="176"/>
      <c r="G46" s="176"/>
      <c r="H46" s="176">
        <f>'実質公債費比率（分子）の構造'!M$48</f>
        <v>767</v>
      </c>
      <c r="I46" s="176"/>
      <c r="J46" s="176"/>
      <c r="K46" s="176">
        <f>'実質公債費比率（分子）の構造'!N$48</f>
        <v>741</v>
      </c>
      <c r="L46" s="176"/>
      <c r="M46" s="176"/>
      <c r="N46" s="176">
        <f>'実質公債費比率（分子）の構造'!O$48</f>
        <v>692</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2439</v>
      </c>
      <c r="C49" s="176"/>
      <c r="D49" s="176"/>
      <c r="E49" s="176">
        <f>'実質公債費比率（分子）の構造'!L$45</f>
        <v>2473</v>
      </c>
      <c r="F49" s="176"/>
      <c r="G49" s="176"/>
      <c r="H49" s="176">
        <f>'実質公債費比率（分子）の構造'!M$45</f>
        <v>2444</v>
      </c>
      <c r="I49" s="176"/>
      <c r="J49" s="176"/>
      <c r="K49" s="176">
        <f>'実質公債費比率（分子）の構造'!N$45</f>
        <v>2461</v>
      </c>
      <c r="L49" s="176"/>
      <c r="M49" s="176"/>
      <c r="N49" s="176">
        <f>'実質公債費比率（分子）の構造'!O$45</f>
        <v>2466</v>
      </c>
      <c r="O49" s="176"/>
      <c r="P49" s="176"/>
    </row>
    <row r="50" spans="1:16" x14ac:dyDescent="0.15">
      <c r="A50" s="176" t="s">
        <v>73</v>
      </c>
      <c r="B50" s="176" t="e">
        <f>NA()</f>
        <v>#N/A</v>
      </c>
      <c r="C50" s="176">
        <f>IF(ISNUMBER('実質公債費比率（分子）の構造'!K$53),'実質公債費比率（分子）の構造'!K$53,NA())</f>
        <v>336</v>
      </c>
      <c r="D50" s="176" t="e">
        <f>NA()</f>
        <v>#N/A</v>
      </c>
      <c r="E50" s="176" t="e">
        <f>NA()</f>
        <v>#N/A</v>
      </c>
      <c r="F50" s="176">
        <f>IF(ISNUMBER('実質公債費比率（分子）の構造'!L$53),'実質公債費比率（分子）の構造'!L$53,NA())</f>
        <v>235</v>
      </c>
      <c r="G50" s="176" t="e">
        <f>NA()</f>
        <v>#N/A</v>
      </c>
      <c r="H50" s="176" t="e">
        <f>NA()</f>
        <v>#N/A</v>
      </c>
      <c r="I50" s="176">
        <f>IF(ISNUMBER('実質公債費比率（分子）の構造'!M$53),'実質公債費比率（分子）の構造'!M$53,NA())</f>
        <v>136</v>
      </c>
      <c r="J50" s="176" t="e">
        <f>NA()</f>
        <v>#N/A</v>
      </c>
      <c r="K50" s="176" t="e">
        <f>NA()</f>
        <v>#N/A</v>
      </c>
      <c r="L50" s="176">
        <f>IF(ISNUMBER('実質公債費比率（分子）の構造'!N$53),'実質公債費比率（分子）の構造'!N$53,NA())</f>
        <v>184</v>
      </c>
      <c r="M50" s="176" t="e">
        <f>NA()</f>
        <v>#N/A</v>
      </c>
      <c r="N50" s="176" t="e">
        <f>NA()</f>
        <v>#N/A</v>
      </c>
      <c r="O50" s="176">
        <f>IF(ISNUMBER('実質公債費比率（分子）の構造'!O$53),'実質公債費比率（分子）の構造'!O$53,NA())</f>
        <v>39</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37056</v>
      </c>
      <c r="E56" s="175"/>
      <c r="F56" s="175"/>
      <c r="G56" s="175">
        <f>'将来負担比率（分子）の構造'!J$52</f>
        <v>35908</v>
      </c>
      <c r="H56" s="175"/>
      <c r="I56" s="175"/>
      <c r="J56" s="175">
        <f>'将来負担比率（分子）の構造'!K$52</f>
        <v>35117</v>
      </c>
      <c r="K56" s="175"/>
      <c r="L56" s="175"/>
      <c r="M56" s="175">
        <f>'将来負担比率（分子）の構造'!L$52</f>
        <v>33725</v>
      </c>
      <c r="N56" s="175"/>
      <c r="O56" s="175"/>
      <c r="P56" s="175">
        <f>'将来負担比率（分子）の構造'!M$52</f>
        <v>31709</v>
      </c>
    </row>
    <row r="57" spans="1:16" x14ac:dyDescent="0.15">
      <c r="A57" s="175" t="s">
        <v>44</v>
      </c>
      <c r="B57" s="175"/>
      <c r="C57" s="175"/>
      <c r="D57" s="175">
        <f>'将来負担比率（分子）の構造'!I$51</f>
        <v>4098</v>
      </c>
      <c r="E57" s="175"/>
      <c r="F57" s="175"/>
      <c r="G57" s="175">
        <f>'将来負担比率（分子）の構造'!J$51</f>
        <v>3125</v>
      </c>
      <c r="H57" s="175"/>
      <c r="I57" s="175"/>
      <c r="J57" s="175">
        <f>'将来負担比率（分子）の構造'!K$51</f>
        <v>2723</v>
      </c>
      <c r="K57" s="175"/>
      <c r="L57" s="175"/>
      <c r="M57" s="175">
        <f>'将来負担比率（分子）の構造'!L$51</f>
        <v>2428</v>
      </c>
      <c r="N57" s="175"/>
      <c r="O57" s="175"/>
      <c r="P57" s="175">
        <f>'将来負担比率（分子）の構造'!M$51</f>
        <v>2187</v>
      </c>
    </row>
    <row r="58" spans="1:16" x14ac:dyDescent="0.15">
      <c r="A58" s="175" t="s">
        <v>43</v>
      </c>
      <c r="B58" s="175"/>
      <c r="C58" s="175"/>
      <c r="D58" s="175">
        <f>'将来負担比率（分子）の構造'!I$50</f>
        <v>17290</v>
      </c>
      <c r="E58" s="175"/>
      <c r="F58" s="175"/>
      <c r="G58" s="175">
        <f>'将来負担比率（分子）の構造'!J$50</f>
        <v>19563</v>
      </c>
      <c r="H58" s="175"/>
      <c r="I58" s="175"/>
      <c r="J58" s="175">
        <f>'将来負担比率（分子）の構造'!K$50</f>
        <v>21133</v>
      </c>
      <c r="K58" s="175"/>
      <c r="L58" s="175"/>
      <c r="M58" s="175">
        <f>'将来負担比率（分子）の構造'!L$50</f>
        <v>25290</v>
      </c>
      <c r="N58" s="175"/>
      <c r="O58" s="175"/>
      <c r="P58" s="175">
        <f>'将来負担比率（分子）の構造'!M$50</f>
        <v>28219</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3789</v>
      </c>
      <c r="C62" s="175"/>
      <c r="D62" s="175"/>
      <c r="E62" s="175">
        <f>'将来負担比率（分子）の構造'!J$45</f>
        <v>3737</v>
      </c>
      <c r="F62" s="175"/>
      <c r="G62" s="175"/>
      <c r="H62" s="175">
        <f>'将来負担比率（分子）の構造'!K$45</f>
        <v>3729</v>
      </c>
      <c r="I62" s="175"/>
      <c r="J62" s="175"/>
      <c r="K62" s="175">
        <f>'将来負担比率（分子）の構造'!L$45</f>
        <v>3722</v>
      </c>
      <c r="L62" s="175"/>
      <c r="M62" s="175"/>
      <c r="N62" s="175">
        <f>'将来負担比率（分子）の構造'!M$45</f>
        <v>3575</v>
      </c>
      <c r="O62" s="175"/>
      <c r="P62" s="175"/>
    </row>
    <row r="63" spans="1:16" x14ac:dyDescent="0.15">
      <c r="A63" s="175" t="s">
        <v>36</v>
      </c>
      <c r="B63" s="175">
        <f>'将来負担比率（分子）の構造'!I$44</f>
        <v>525</v>
      </c>
      <c r="C63" s="175"/>
      <c r="D63" s="175"/>
      <c r="E63" s="175">
        <f>'将来負担比率（分子）の構造'!J$44</f>
        <v>468</v>
      </c>
      <c r="F63" s="175"/>
      <c r="G63" s="175"/>
      <c r="H63" s="175">
        <f>'将来負担比率（分子）の構造'!K$44</f>
        <v>416</v>
      </c>
      <c r="I63" s="175"/>
      <c r="J63" s="175"/>
      <c r="K63" s="175">
        <f>'将来負担比率（分子）の構造'!L$44</f>
        <v>385</v>
      </c>
      <c r="L63" s="175"/>
      <c r="M63" s="175"/>
      <c r="N63" s="175">
        <f>'将来負担比率（分子）の構造'!M$44</f>
        <v>331</v>
      </c>
      <c r="O63" s="175"/>
      <c r="P63" s="175"/>
    </row>
    <row r="64" spans="1:16" x14ac:dyDescent="0.15">
      <c r="A64" s="175" t="s">
        <v>35</v>
      </c>
      <c r="B64" s="175">
        <f>'将来負担比率（分子）の構造'!I$43</f>
        <v>13205</v>
      </c>
      <c r="C64" s="175"/>
      <c r="D64" s="175"/>
      <c r="E64" s="175">
        <f>'将来負担比率（分子）の構造'!J$43</f>
        <v>10202</v>
      </c>
      <c r="F64" s="175"/>
      <c r="G64" s="175"/>
      <c r="H64" s="175">
        <f>'将来負担比率（分子）の構造'!K$43</f>
        <v>8913</v>
      </c>
      <c r="I64" s="175"/>
      <c r="J64" s="175"/>
      <c r="K64" s="175">
        <f>'将来負担比率（分子）の構造'!L$43</f>
        <v>7336</v>
      </c>
      <c r="L64" s="175"/>
      <c r="M64" s="175"/>
      <c r="N64" s="175">
        <f>'将来負担比率（分子）の構造'!M$43</f>
        <v>6230</v>
      </c>
      <c r="O64" s="175"/>
      <c r="P64" s="175"/>
    </row>
    <row r="65" spans="1:16" x14ac:dyDescent="0.15">
      <c r="A65" s="175" t="s">
        <v>34</v>
      </c>
      <c r="B65" s="175" t="str">
        <f>'将来負担比率（分子）の構造'!I$42</f>
        <v>-</v>
      </c>
      <c r="C65" s="175"/>
      <c r="D65" s="175"/>
      <c r="E65" s="175" t="str">
        <f>'将来負担比率（分子）の構造'!J$42</f>
        <v>-</v>
      </c>
      <c r="F65" s="175"/>
      <c r="G65" s="175"/>
      <c r="H65" s="175">
        <f>'将来負担比率（分子）の構造'!K$42</f>
        <v>93</v>
      </c>
      <c r="I65" s="175"/>
      <c r="J65" s="175"/>
      <c r="K65" s="175">
        <f>'将来負担比率（分子）の構造'!L$42</f>
        <v>3</v>
      </c>
      <c r="L65" s="175"/>
      <c r="M65" s="175"/>
      <c r="N65" s="175">
        <f>'将来負担比率（分子）の構造'!M$42</f>
        <v>44</v>
      </c>
      <c r="O65" s="175"/>
      <c r="P65" s="175"/>
    </row>
    <row r="66" spans="1:16" x14ac:dyDescent="0.15">
      <c r="A66" s="175" t="s">
        <v>33</v>
      </c>
      <c r="B66" s="175">
        <f>'将来負担比率（分子）の構造'!I$41</f>
        <v>28230</v>
      </c>
      <c r="C66" s="175"/>
      <c r="D66" s="175"/>
      <c r="E66" s="175">
        <f>'将来負担比率（分子）の構造'!J$41</f>
        <v>26833</v>
      </c>
      <c r="F66" s="175"/>
      <c r="G66" s="175"/>
      <c r="H66" s="175">
        <f>'将来負担比率（分子）の構造'!K$41</f>
        <v>26075</v>
      </c>
      <c r="I66" s="175"/>
      <c r="J66" s="175"/>
      <c r="K66" s="175">
        <f>'将来負担比率（分子）の構造'!L$41</f>
        <v>25162</v>
      </c>
      <c r="L66" s="175"/>
      <c r="M66" s="175"/>
      <c r="N66" s="175">
        <f>'将来負担比率（分子）の構造'!M$41</f>
        <v>22976</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4050</v>
      </c>
      <c r="C72" s="179">
        <f>基金残高に係る経年分析!G55</f>
        <v>5062</v>
      </c>
      <c r="D72" s="179">
        <f>基金残高に係る経年分析!H55</f>
        <v>5319</v>
      </c>
    </row>
    <row r="73" spans="1:16" x14ac:dyDescent="0.15">
      <c r="A73" s="178" t="s">
        <v>80</v>
      </c>
      <c r="B73" s="179">
        <f>基金残高に係る経年分析!F56</f>
        <v>3039</v>
      </c>
      <c r="C73" s="179">
        <f>基金残高に係る経年分析!G56</f>
        <v>3242</v>
      </c>
      <c r="D73" s="179">
        <f>基金残高に係る経年分析!H56</f>
        <v>3544</v>
      </c>
    </row>
    <row r="74" spans="1:16" x14ac:dyDescent="0.15">
      <c r="A74" s="178" t="s">
        <v>81</v>
      </c>
      <c r="B74" s="179">
        <f>基金残高に係る経年分析!F57</f>
        <v>11919</v>
      </c>
      <c r="C74" s="179">
        <f>基金残高に係る経年分析!G57</f>
        <v>14757</v>
      </c>
      <c r="D74" s="179">
        <f>基金残高に係る経年分析!H57</f>
        <v>17069</v>
      </c>
    </row>
  </sheetData>
  <sheetProtection algorithmName="SHA-512" hashValue="YmB55p5AhZaJZHu0Sd7S1k+rMb1COf+W0lU2ZGEw3jSx7Gck0SUKwFMJLOIBeuC2mQ6zSKw588uJx6C08NVfIQ==" saltValue="xMaFk1Xazta09DdK8yZ5h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P11" zoomScale="85" zoomScaleNormal="85" workbookViewId="0">
      <selection activeCell="DL43" sqref="DL43:DV43"/>
    </sheetView>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216</v>
      </c>
      <c r="DI1" s="639"/>
      <c r="DJ1" s="639"/>
      <c r="DK1" s="639"/>
      <c r="DL1" s="639"/>
      <c r="DM1" s="639"/>
      <c r="DN1" s="640"/>
      <c r="DO1" s="214"/>
      <c r="DP1" s="638" t="s">
        <v>217</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219</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220</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222</v>
      </c>
      <c r="S4" s="642"/>
      <c r="T4" s="642"/>
      <c r="U4" s="642"/>
      <c r="V4" s="642"/>
      <c r="W4" s="642"/>
      <c r="X4" s="642"/>
      <c r="Y4" s="643"/>
      <c r="Z4" s="641" t="s">
        <v>223</v>
      </c>
      <c r="AA4" s="642"/>
      <c r="AB4" s="642"/>
      <c r="AC4" s="643"/>
      <c r="AD4" s="641" t="s">
        <v>224</v>
      </c>
      <c r="AE4" s="642"/>
      <c r="AF4" s="642"/>
      <c r="AG4" s="642"/>
      <c r="AH4" s="642"/>
      <c r="AI4" s="642"/>
      <c r="AJ4" s="642"/>
      <c r="AK4" s="643"/>
      <c r="AL4" s="641" t="s">
        <v>223</v>
      </c>
      <c r="AM4" s="642"/>
      <c r="AN4" s="642"/>
      <c r="AO4" s="643"/>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229</v>
      </c>
      <c r="C5" s="646"/>
      <c r="D5" s="646"/>
      <c r="E5" s="646"/>
      <c r="F5" s="646"/>
      <c r="G5" s="646"/>
      <c r="H5" s="646"/>
      <c r="I5" s="646"/>
      <c r="J5" s="646"/>
      <c r="K5" s="646"/>
      <c r="L5" s="646"/>
      <c r="M5" s="646"/>
      <c r="N5" s="646"/>
      <c r="O5" s="646"/>
      <c r="P5" s="646"/>
      <c r="Q5" s="647"/>
      <c r="R5" s="648">
        <v>11742990</v>
      </c>
      <c r="S5" s="649"/>
      <c r="T5" s="649"/>
      <c r="U5" s="649"/>
      <c r="V5" s="649"/>
      <c r="W5" s="649"/>
      <c r="X5" s="649"/>
      <c r="Y5" s="650"/>
      <c r="Z5" s="651">
        <v>25.2</v>
      </c>
      <c r="AA5" s="651"/>
      <c r="AB5" s="651"/>
      <c r="AC5" s="651"/>
      <c r="AD5" s="652">
        <v>11076775</v>
      </c>
      <c r="AE5" s="652"/>
      <c r="AF5" s="652"/>
      <c r="AG5" s="652"/>
      <c r="AH5" s="652"/>
      <c r="AI5" s="652"/>
      <c r="AJ5" s="652"/>
      <c r="AK5" s="652"/>
      <c r="AL5" s="653">
        <v>56.6</v>
      </c>
      <c r="AM5" s="654"/>
      <c r="AN5" s="654"/>
      <c r="AO5" s="655"/>
      <c r="AP5" s="645" t="s">
        <v>230</v>
      </c>
      <c r="AQ5" s="646"/>
      <c r="AR5" s="646"/>
      <c r="AS5" s="646"/>
      <c r="AT5" s="646"/>
      <c r="AU5" s="646"/>
      <c r="AV5" s="646"/>
      <c r="AW5" s="646"/>
      <c r="AX5" s="646"/>
      <c r="AY5" s="646"/>
      <c r="AZ5" s="646"/>
      <c r="BA5" s="646"/>
      <c r="BB5" s="646"/>
      <c r="BC5" s="646"/>
      <c r="BD5" s="646"/>
      <c r="BE5" s="646"/>
      <c r="BF5" s="647"/>
      <c r="BG5" s="659">
        <v>11062199</v>
      </c>
      <c r="BH5" s="660"/>
      <c r="BI5" s="660"/>
      <c r="BJ5" s="660"/>
      <c r="BK5" s="660"/>
      <c r="BL5" s="660"/>
      <c r="BM5" s="660"/>
      <c r="BN5" s="661"/>
      <c r="BO5" s="662">
        <v>94.2</v>
      </c>
      <c r="BP5" s="662"/>
      <c r="BQ5" s="662"/>
      <c r="BR5" s="662"/>
      <c r="BS5" s="663">
        <v>130343</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231</v>
      </c>
      <c r="CS5" s="642"/>
      <c r="CT5" s="642"/>
      <c r="CU5" s="642"/>
      <c r="CV5" s="642"/>
      <c r="CW5" s="642"/>
      <c r="CX5" s="642"/>
      <c r="CY5" s="643"/>
      <c r="CZ5" s="641" t="s">
        <v>223</v>
      </c>
      <c r="DA5" s="642"/>
      <c r="DB5" s="642"/>
      <c r="DC5" s="643"/>
      <c r="DD5" s="641" t="s">
        <v>232</v>
      </c>
      <c r="DE5" s="642"/>
      <c r="DF5" s="642"/>
      <c r="DG5" s="642"/>
      <c r="DH5" s="642"/>
      <c r="DI5" s="642"/>
      <c r="DJ5" s="642"/>
      <c r="DK5" s="642"/>
      <c r="DL5" s="642"/>
      <c r="DM5" s="642"/>
      <c r="DN5" s="642"/>
      <c r="DO5" s="642"/>
      <c r="DP5" s="643"/>
      <c r="DQ5" s="641" t="s">
        <v>233</v>
      </c>
      <c r="DR5" s="642"/>
      <c r="DS5" s="642"/>
      <c r="DT5" s="642"/>
      <c r="DU5" s="642"/>
      <c r="DV5" s="642"/>
      <c r="DW5" s="642"/>
      <c r="DX5" s="642"/>
      <c r="DY5" s="642"/>
      <c r="DZ5" s="642"/>
      <c r="EA5" s="642"/>
      <c r="EB5" s="642"/>
      <c r="EC5" s="643"/>
    </row>
    <row r="6" spans="2:143" ht="11.25" customHeight="1" x14ac:dyDescent="0.15">
      <c r="B6" s="656" t="s">
        <v>234</v>
      </c>
      <c r="C6" s="657"/>
      <c r="D6" s="657"/>
      <c r="E6" s="657"/>
      <c r="F6" s="657"/>
      <c r="G6" s="657"/>
      <c r="H6" s="657"/>
      <c r="I6" s="657"/>
      <c r="J6" s="657"/>
      <c r="K6" s="657"/>
      <c r="L6" s="657"/>
      <c r="M6" s="657"/>
      <c r="N6" s="657"/>
      <c r="O6" s="657"/>
      <c r="P6" s="657"/>
      <c r="Q6" s="658"/>
      <c r="R6" s="659">
        <v>234281</v>
      </c>
      <c r="S6" s="660"/>
      <c r="T6" s="660"/>
      <c r="U6" s="660"/>
      <c r="V6" s="660"/>
      <c r="W6" s="660"/>
      <c r="X6" s="660"/>
      <c r="Y6" s="661"/>
      <c r="Z6" s="662">
        <v>0.5</v>
      </c>
      <c r="AA6" s="662"/>
      <c r="AB6" s="662"/>
      <c r="AC6" s="662"/>
      <c r="AD6" s="663">
        <v>234281</v>
      </c>
      <c r="AE6" s="663"/>
      <c r="AF6" s="663"/>
      <c r="AG6" s="663"/>
      <c r="AH6" s="663"/>
      <c r="AI6" s="663"/>
      <c r="AJ6" s="663"/>
      <c r="AK6" s="663"/>
      <c r="AL6" s="664">
        <v>1.2</v>
      </c>
      <c r="AM6" s="665"/>
      <c r="AN6" s="665"/>
      <c r="AO6" s="666"/>
      <c r="AP6" s="656" t="s">
        <v>235</v>
      </c>
      <c r="AQ6" s="657"/>
      <c r="AR6" s="657"/>
      <c r="AS6" s="657"/>
      <c r="AT6" s="657"/>
      <c r="AU6" s="657"/>
      <c r="AV6" s="657"/>
      <c r="AW6" s="657"/>
      <c r="AX6" s="657"/>
      <c r="AY6" s="657"/>
      <c r="AZ6" s="657"/>
      <c r="BA6" s="657"/>
      <c r="BB6" s="657"/>
      <c r="BC6" s="657"/>
      <c r="BD6" s="657"/>
      <c r="BE6" s="657"/>
      <c r="BF6" s="658"/>
      <c r="BG6" s="659">
        <v>11062199</v>
      </c>
      <c r="BH6" s="660"/>
      <c r="BI6" s="660"/>
      <c r="BJ6" s="660"/>
      <c r="BK6" s="660"/>
      <c r="BL6" s="660"/>
      <c r="BM6" s="660"/>
      <c r="BN6" s="661"/>
      <c r="BO6" s="662">
        <v>94.2</v>
      </c>
      <c r="BP6" s="662"/>
      <c r="BQ6" s="662"/>
      <c r="BR6" s="662"/>
      <c r="BS6" s="663">
        <v>130343</v>
      </c>
      <c r="BT6" s="663"/>
      <c r="BU6" s="663"/>
      <c r="BV6" s="663"/>
      <c r="BW6" s="663"/>
      <c r="BX6" s="663"/>
      <c r="BY6" s="663"/>
      <c r="BZ6" s="663"/>
      <c r="CA6" s="663"/>
      <c r="CB6" s="667"/>
      <c r="CD6" s="645" t="s">
        <v>236</v>
      </c>
      <c r="CE6" s="646"/>
      <c r="CF6" s="646"/>
      <c r="CG6" s="646"/>
      <c r="CH6" s="646"/>
      <c r="CI6" s="646"/>
      <c r="CJ6" s="646"/>
      <c r="CK6" s="646"/>
      <c r="CL6" s="646"/>
      <c r="CM6" s="646"/>
      <c r="CN6" s="646"/>
      <c r="CO6" s="646"/>
      <c r="CP6" s="646"/>
      <c r="CQ6" s="647"/>
      <c r="CR6" s="659">
        <v>231443</v>
      </c>
      <c r="CS6" s="660"/>
      <c r="CT6" s="660"/>
      <c r="CU6" s="660"/>
      <c r="CV6" s="660"/>
      <c r="CW6" s="660"/>
      <c r="CX6" s="660"/>
      <c r="CY6" s="661"/>
      <c r="CZ6" s="653">
        <v>0.5</v>
      </c>
      <c r="DA6" s="654"/>
      <c r="DB6" s="654"/>
      <c r="DC6" s="670"/>
      <c r="DD6" s="668" t="s">
        <v>137</v>
      </c>
      <c r="DE6" s="660"/>
      <c r="DF6" s="660"/>
      <c r="DG6" s="660"/>
      <c r="DH6" s="660"/>
      <c r="DI6" s="660"/>
      <c r="DJ6" s="660"/>
      <c r="DK6" s="660"/>
      <c r="DL6" s="660"/>
      <c r="DM6" s="660"/>
      <c r="DN6" s="660"/>
      <c r="DO6" s="660"/>
      <c r="DP6" s="661"/>
      <c r="DQ6" s="668">
        <v>231208</v>
      </c>
      <c r="DR6" s="660"/>
      <c r="DS6" s="660"/>
      <c r="DT6" s="660"/>
      <c r="DU6" s="660"/>
      <c r="DV6" s="660"/>
      <c r="DW6" s="660"/>
      <c r="DX6" s="660"/>
      <c r="DY6" s="660"/>
      <c r="DZ6" s="660"/>
      <c r="EA6" s="660"/>
      <c r="EB6" s="660"/>
      <c r="EC6" s="669"/>
    </row>
    <row r="7" spans="2:143" ht="11.25" customHeight="1" x14ac:dyDescent="0.15">
      <c r="B7" s="656" t="s">
        <v>237</v>
      </c>
      <c r="C7" s="657"/>
      <c r="D7" s="657"/>
      <c r="E7" s="657"/>
      <c r="F7" s="657"/>
      <c r="G7" s="657"/>
      <c r="H7" s="657"/>
      <c r="I7" s="657"/>
      <c r="J7" s="657"/>
      <c r="K7" s="657"/>
      <c r="L7" s="657"/>
      <c r="M7" s="657"/>
      <c r="N7" s="657"/>
      <c r="O7" s="657"/>
      <c r="P7" s="657"/>
      <c r="Q7" s="658"/>
      <c r="R7" s="659">
        <v>6291</v>
      </c>
      <c r="S7" s="660"/>
      <c r="T7" s="660"/>
      <c r="U7" s="660"/>
      <c r="V7" s="660"/>
      <c r="W7" s="660"/>
      <c r="X7" s="660"/>
      <c r="Y7" s="661"/>
      <c r="Z7" s="662">
        <v>0</v>
      </c>
      <c r="AA7" s="662"/>
      <c r="AB7" s="662"/>
      <c r="AC7" s="662"/>
      <c r="AD7" s="663">
        <v>6291</v>
      </c>
      <c r="AE7" s="663"/>
      <c r="AF7" s="663"/>
      <c r="AG7" s="663"/>
      <c r="AH7" s="663"/>
      <c r="AI7" s="663"/>
      <c r="AJ7" s="663"/>
      <c r="AK7" s="663"/>
      <c r="AL7" s="664">
        <v>0</v>
      </c>
      <c r="AM7" s="665"/>
      <c r="AN7" s="665"/>
      <c r="AO7" s="666"/>
      <c r="AP7" s="656" t="s">
        <v>238</v>
      </c>
      <c r="AQ7" s="657"/>
      <c r="AR7" s="657"/>
      <c r="AS7" s="657"/>
      <c r="AT7" s="657"/>
      <c r="AU7" s="657"/>
      <c r="AV7" s="657"/>
      <c r="AW7" s="657"/>
      <c r="AX7" s="657"/>
      <c r="AY7" s="657"/>
      <c r="AZ7" s="657"/>
      <c r="BA7" s="657"/>
      <c r="BB7" s="657"/>
      <c r="BC7" s="657"/>
      <c r="BD7" s="657"/>
      <c r="BE7" s="657"/>
      <c r="BF7" s="658"/>
      <c r="BG7" s="659">
        <v>5056573</v>
      </c>
      <c r="BH7" s="660"/>
      <c r="BI7" s="660"/>
      <c r="BJ7" s="660"/>
      <c r="BK7" s="660"/>
      <c r="BL7" s="660"/>
      <c r="BM7" s="660"/>
      <c r="BN7" s="661"/>
      <c r="BO7" s="662">
        <v>43.1</v>
      </c>
      <c r="BP7" s="662"/>
      <c r="BQ7" s="662"/>
      <c r="BR7" s="662"/>
      <c r="BS7" s="663">
        <v>130343</v>
      </c>
      <c r="BT7" s="663"/>
      <c r="BU7" s="663"/>
      <c r="BV7" s="663"/>
      <c r="BW7" s="663"/>
      <c r="BX7" s="663"/>
      <c r="BY7" s="663"/>
      <c r="BZ7" s="663"/>
      <c r="CA7" s="663"/>
      <c r="CB7" s="667"/>
      <c r="CD7" s="656" t="s">
        <v>239</v>
      </c>
      <c r="CE7" s="657"/>
      <c r="CF7" s="657"/>
      <c r="CG7" s="657"/>
      <c r="CH7" s="657"/>
      <c r="CI7" s="657"/>
      <c r="CJ7" s="657"/>
      <c r="CK7" s="657"/>
      <c r="CL7" s="657"/>
      <c r="CM7" s="657"/>
      <c r="CN7" s="657"/>
      <c r="CO7" s="657"/>
      <c r="CP7" s="657"/>
      <c r="CQ7" s="658"/>
      <c r="CR7" s="659">
        <v>12793161</v>
      </c>
      <c r="CS7" s="660"/>
      <c r="CT7" s="660"/>
      <c r="CU7" s="660"/>
      <c r="CV7" s="660"/>
      <c r="CW7" s="660"/>
      <c r="CX7" s="660"/>
      <c r="CY7" s="661"/>
      <c r="CZ7" s="662">
        <v>28.1</v>
      </c>
      <c r="DA7" s="662"/>
      <c r="DB7" s="662"/>
      <c r="DC7" s="662"/>
      <c r="DD7" s="668">
        <v>145956</v>
      </c>
      <c r="DE7" s="660"/>
      <c r="DF7" s="660"/>
      <c r="DG7" s="660"/>
      <c r="DH7" s="660"/>
      <c r="DI7" s="660"/>
      <c r="DJ7" s="660"/>
      <c r="DK7" s="660"/>
      <c r="DL7" s="660"/>
      <c r="DM7" s="660"/>
      <c r="DN7" s="660"/>
      <c r="DO7" s="660"/>
      <c r="DP7" s="661"/>
      <c r="DQ7" s="668">
        <v>4465965</v>
      </c>
      <c r="DR7" s="660"/>
      <c r="DS7" s="660"/>
      <c r="DT7" s="660"/>
      <c r="DU7" s="660"/>
      <c r="DV7" s="660"/>
      <c r="DW7" s="660"/>
      <c r="DX7" s="660"/>
      <c r="DY7" s="660"/>
      <c r="DZ7" s="660"/>
      <c r="EA7" s="660"/>
      <c r="EB7" s="660"/>
      <c r="EC7" s="669"/>
    </row>
    <row r="8" spans="2:143" ht="11.25" customHeight="1" x14ac:dyDescent="0.15">
      <c r="B8" s="656" t="s">
        <v>240</v>
      </c>
      <c r="C8" s="657"/>
      <c r="D8" s="657"/>
      <c r="E8" s="657"/>
      <c r="F8" s="657"/>
      <c r="G8" s="657"/>
      <c r="H8" s="657"/>
      <c r="I8" s="657"/>
      <c r="J8" s="657"/>
      <c r="K8" s="657"/>
      <c r="L8" s="657"/>
      <c r="M8" s="657"/>
      <c r="N8" s="657"/>
      <c r="O8" s="657"/>
      <c r="P8" s="657"/>
      <c r="Q8" s="658"/>
      <c r="R8" s="659">
        <v>62817</v>
      </c>
      <c r="S8" s="660"/>
      <c r="T8" s="660"/>
      <c r="U8" s="660"/>
      <c r="V8" s="660"/>
      <c r="W8" s="660"/>
      <c r="X8" s="660"/>
      <c r="Y8" s="661"/>
      <c r="Z8" s="662">
        <v>0.1</v>
      </c>
      <c r="AA8" s="662"/>
      <c r="AB8" s="662"/>
      <c r="AC8" s="662"/>
      <c r="AD8" s="663">
        <v>62817</v>
      </c>
      <c r="AE8" s="663"/>
      <c r="AF8" s="663"/>
      <c r="AG8" s="663"/>
      <c r="AH8" s="663"/>
      <c r="AI8" s="663"/>
      <c r="AJ8" s="663"/>
      <c r="AK8" s="663"/>
      <c r="AL8" s="664">
        <v>0.3</v>
      </c>
      <c r="AM8" s="665"/>
      <c r="AN8" s="665"/>
      <c r="AO8" s="666"/>
      <c r="AP8" s="656" t="s">
        <v>241</v>
      </c>
      <c r="AQ8" s="657"/>
      <c r="AR8" s="657"/>
      <c r="AS8" s="657"/>
      <c r="AT8" s="657"/>
      <c r="AU8" s="657"/>
      <c r="AV8" s="657"/>
      <c r="AW8" s="657"/>
      <c r="AX8" s="657"/>
      <c r="AY8" s="657"/>
      <c r="AZ8" s="657"/>
      <c r="BA8" s="657"/>
      <c r="BB8" s="657"/>
      <c r="BC8" s="657"/>
      <c r="BD8" s="657"/>
      <c r="BE8" s="657"/>
      <c r="BF8" s="658"/>
      <c r="BG8" s="659">
        <v>149900</v>
      </c>
      <c r="BH8" s="660"/>
      <c r="BI8" s="660"/>
      <c r="BJ8" s="660"/>
      <c r="BK8" s="660"/>
      <c r="BL8" s="660"/>
      <c r="BM8" s="660"/>
      <c r="BN8" s="661"/>
      <c r="BO8" s="662">
        <v>1.3</v>
      </c>
      <c r="BP8" s="662"/>
      <c r="BQ8" s="662"/>
      <c r="BR8" s="662"/>
      <c r="BS8" s="663" t="s">
        <v>137</v>
      </c>
      <c r="BT8" s="663"/>
      <c r="BU8" s="663"/>
      <c r="BV8" s="663"/>
      <c r="BW8" s="663"/>
      <c r="BX8" s="663"/>
      <c r="BY8" s="663"/>
      <c r="BZ8" s="663"/>
      <c r="CA8" s="663"/>
      <c r="CB8" s="667"/>
      <c r="CD8" s="656" t="s">
        <v>242</v>
      </c>
      <c r="CE8" s="657"/>
      <c r="CF8" s="657"/>
      <c r="CG8" s="657"/>
      <c r="CH8" s="657"/>
      <c r="CI8" s="657"/>
      <c r="CJ8" s="657"/>
      <c r="CK8" s="657"/>
      <c r="CL8" s="657"/>
      <c r="CM8" s="657"/>
      <c r="CN8" s="657"/>
      <c r="CO8" s="657"/>
      <c r="CP8" s="657"/>
      <c r="CQ8" s="658"/>
      <c r="CR8" s="659">
        <v>16399149</v>
      </c>
      <c r="CS8" s="660"/>
      <c r="CT8" s="660"/>
      <c r="CU8" s="660"/>
      <c r="CV8" s="660"/>
      <c r="CW8" s="660"/>
      <c r="CX8" s="660"/>
      <c r="CY8" s="661"/>
      <c r="CZ8" s="662">
        <v>36.1</v>
      </c>
      <c r="DA8" s="662"/>
      <c r="DB8" s="662"/>
      <c r="DC8" s="662"/>
      <c r="DD8" s="668">
        <v>392645</v>
      </c>
      <c r="DE8" s="660"/>
      <c r="DF8" s="660"/>
      <c r="DG8" s="660"/>
      <c r="DH8" s="660"/>
      <c r="DI8" s="660"/>
      <c r="DJ8" s="660"/>
      <c r="DK8" s="660"/>
      <c r="DL8" s="660"/>
      <c r="DM8" s="660"/>
      <c r="DN8" s="660"/>
      <c r="DO8" s="660"/>
      <c r="DP8" s="661"/>
      <c r="DQ8" s="668">
        <v>6329130</v>
      </c>
      <c r="DR8" s="660"/>
      <c r="DS8" s="660"/>
      <c r="DT8" s="660"/>
      <c r="DU8" s="660"/>
      <c r="DV8" s="660"/>
      <c r="DW8" s="660"/>
      <c r="DX8" s="660"/>
      <c r="DY8" s="660"/>
      <c r="DZ8" s="660"/>
      <c r="EA8" s="660"/>
      <c r="EB8" s="660"/>
      <c r="EC8" s="669"/>
    </row>
    <row r="9" spans="2:143" ht="11.25" customHeight="1" x14ac:dyDescent="0.15">
      <c r="B9" s="656" t="s">
        <v>243</v>
      </c>
      <c r="C9" s="657"/>
      <c r="D9" s="657"/>
      <c r="E9" s="657"/>
      <c r="F9" s="657"/>
      <c r="G9" s="657"/>
      <c r="H9" s="657"/>
      <c r="I9" s="657"/>
      <c r="J9" s="657"/>
      <c r="K9" s="657"/>
      <c r="L9" s="657"/>
      <c r="M9" s="657"/>
      <c r="N9" s="657"/>
      <c r="O9" s="657"/>
      <c r="P9" s="657"/>
      <c r="Q9" s="658"/>
      <c r="R9" s="659">
        <v>49743</v>
      </c>
      <c r="S9" s="660"/>
      <c r="T9" s="660"/>
      <c r="U9" s="660"/>
      <c r="V9" s="660"/>
      <c r="W9" s="660"/>
      <c r="X9" s="660"/>
      <c r="Y9" s="661"/>
      <c r="Z9" s="662">
        <v>0.1</v>
      </c>
      <c r="AA9" s="662"/>
      <c r="AB9" s="662"/>
      <c r="AC9" s="662"/>
      <c r="AD9" s="663">
        <v>49743</v>
      </c>
      <c r="AE9" s="663"/>
      <c r="AF9" s="663"/>
      <c r="AG9" s="663"/>
      <c r="AH9" s="663"/>
      <c r="AI9" s="663"/>
      <c r="AJ9" s="663"/>
      <c r="AK9" s="663"/>
      <c r="AL9" s="664">
        <v>0.3</v>
      </c>
      <c r="AM9" s="665"/>
      <c r="AN9" s="665"/>
      <c r="AO9" s="666"/>
      <c r="AP9" s="656" t="s">
        <v>244</v>
      </c>
      <c r="AQ9" s="657"/>
      <c r="AR9" s="657"/>
      <c r="AS9" s="657"/>
      <c r="AT9" s="657"/>
      <c r="AU9" s="657"/>
      <c r="AV9" s="657"/>
      <c r="AW9" s="657"/>
      <c r="AX9" s="657"/>
      <c r="AY9" s="657"/>
      <c r="AZ9" s="657"/>
      <c r="BA9" s="657"/>
      <c r="BB9" s="657"/>
      <c r="BC9" s="657"/>
      <c r="BD9" s="657"/>
      <c r="BE9" s="657"/>
      <c r="BF9" s="658"/>
      <c r="BG9" s="659">
        <v>4213122</v>
      </c>
      <c r="BH9" s="660"/>
      <c r="BI9" s="660"/>
      <c r="BJ9" s="660"/>
      <c r="BK9" s="660"/>
      <c r="BL9" s="660"/>
      <c r="BM9" s="660"/>
      <c r="BN9" s="661"/>
      <c r="BO9" s="662">
        <v>35.9</v>
      </c>
      <c r="BP9" s="662"/>
      <c r="BQ9" s="662"/>
      <c r="BR9" s="662"/>
      <c r="BS9" s="663" t="s">
        <v>137</v>
      </c>
      <c r="BT9" s="663"/>
      <c r="BU9" s="663"/>
      <c r="BV9" s="663"/>
      <c r="BW9" s="663"/>
      <c r="BX9" s="663"/>
      <c r="BY9" s="663"/>
      <c r="BZ9" s="663"/>
      <c r="CA9" s="663"/>
      <c r="CB9" s="667"/>
      <c r="CD9" s="656" t="s">
        <v>245</v>
      </c>
      <c r="CE9" s="657"/>
      <c r="CF9" s="657"/>
      <c r="CG9" s="657"/>
      <c r="CH9" s="657"/>
      <c r="CI9" s="657"/>
      <c r="CJ9" s="657"/>
      <c r="CK9" s="657"/>
      <c r="CL9" s="657"/>
      <c r="CM9" s="657"/>
      <c r="CN9" s="657"/>
      <c r="CO9" s="657"/>
      <c r="CP9" s="657"/>
      <c r="CQ9" s="658"/>
      <c r="CR9" s="659">
        <v>3681694</v>
      </c>
      <c r="CS9" s="660"/>
      <c r="CT9" s="660"/>
      <c r="CU9" s="660"/>
      <c r="CV9" s="660"/>
      <c r="CW9" s="660"/>
      <c r="CX9" s="660"/>
      <c r="CY9" s="661"/>
      <c r="CZ9" s="662">
        <v>8.1</v>
      </c>
      <c r="DA9" s="662"/>
      <c r="DB9" s="662"/>
      <c r="DC9" s="662"/>
      <c r="DD9" s="668">
        <v>39461</v>
      </c>
      <c r="DE9" s="660"/>
      <c r="DF9" s="660"/>
      <c r="DG9" s="660"/>
      <c r="DH9" s="660"/>
      <c r="DI9" s="660"/>
      <c r="DJ9" s="660"/>
      <c r="DK9" s="660"/>
      <c r="DL9" s="660"/>
      <c r="DM9" s="660"/>
      <c r="DN9" s="660"/>
      <c r="DO9" s="660"/>
      <c r="DP9" s="661"/>
      <c r="DQ9" s="668">
        <v>2872595</v>
      </c>
      <c r="DR9" s="660"/>
      <c r="DS9" s="660"/>
      <c r="DT9" s="660"/>
      <c r="DU9" s="660"/>
      <c r="DV9" s="660"/>
      <c r="DW9" s="660"/>
      <c r="DX9" s="660"/>
      <c r="DY9" s="660"/>
      <c r="DZ9" s="660"/>
      <c r="EA9" s="660"/>
      <c r="EB9" s="660"/>
      <c r="EC9" s="669"/>
    </row>
    <row r="10" spans="2:143" ht="11.25" customHeight="1" x14ac:dyDescent="0.15">
      <c r="B10" s="656" t="s">
        <v>246</v>
      </c>
      <c r="C10" s="657"/>
      <c r="D10" s="657"/>
      <c r="E10" s="657"/>
      <c r="F10" s="657"/>
      <c r="G10" s="657"/>
      <c r="H10" s="657"/>
      <c r="I10" s="657"/>
      <c r="J10" s="657"/>
      <c r="K10" s="657"/>
      <c r="L10" s="657"/>
      <c r="M10" s="657"/>
      <c r="N10" s="657"/>
      <c r="O10" s="657"/>
      <c r="P10" s="657"/>
      <c r="Q10" s="658"/>
      <c r="R10" s="659" t="s">
        <v>137</v>
      </c>
      <c r="S10" s="660"/>
      <c r="T10" s="660"/>
      <c r="U10" s="660"/>
      <c r="V10" s="660"/>
      <c r="W10" s="660"/>
      <c r="X10" s="660"/>
      <c r="Y10" s="661"/>
      <c r="Z10" s="662" t="s">
        <v>146</v>
      </c>
      <c r="AA10" s="662"/>
      <c r="AB10" s="662"/>
      <c r="AC10" s="662"/>
      <c r="AD10" s="663" t="s">
        <v>137</v>
      </c>
      <c r="AE10" s="663"/>
      <c r="AF10" s="663"/>
      <c r="AG10" s="663"/>
      <c r="AH10" s="663"/>
      <c r="AI10" s="663"/>
      <c r="AJ10" s="663"/>
      <c r="AK10" s="663"/>
      <c r="AL10" s="664" t="s">
        <v>247</v>
      </c>
      <c r="AM10" s="665"/>
      <c r="AN10" s="665"/>
      <c r="AO10" s="666"/>
      <c r="AP10" s="656" t="s">
        <v>248</v>
      </c>
      <c r="AQ10" s="657"/>
      <c r="AR10" s="657"/>
      <c r="AS10" s="657"/>
      <c r="AT10" s="657"/>
      <c r="AU10" s="657"/>
      <c r="AV10" s="657"/>
      <c r="AW10" s="657"/>
      <c r="AX10" s="657"/>
      <c r="AY10" s="657"/>
      <c r="AZ10" s="657"/>
      <c r="BA10" s="657"/>
      <c r="BB10" s="657"/>
      <c r="BC10" s="657"/>
      <c r="BD10" s="657"/>
      <c r="BE10" s="657"/>
      <c r="BF10" s="658"/>
      <c r="BG10" s="659">
        <v>227621</v>
      </c>
      <c r="BH10" s="660"/>
      <c r="BI10" s="660"/>
      <c r="BJ10" s="660"/>
      <c r="BK10" s="660"/>
      <c r="BL10" s="660"/>
      <c r="BM10" s="660"/>
      <c r="BN10" s="661"/>
      <c r="BO10" s="662">
        <v>1.9</v>
      </c>
      <c r="BP10" s="662"/>
      <c r="BQ10" s="662"/>
      <c r="BR10" s="662"/>
      <c r="BS10" s="663" t="s">
        <v>146</v>
      </c>
      <c r="BT10" s="663"/>
      <c r="BU10" s="663"/>
      <c r="BV10" s="663"/>
      <c r="BW10" s="663"/>
      <c r="BX10" s="663"/>
      <c r="BY10" s="663"/>
      <c r="BZ10" s="663"/>
      <c r="CA10" s="663"/>
      <c r="CB10" s="667"/>
      <c r="CD10" s="656" t="s">
        <v>249</v>
      </c>
      <c r="CE10" s="657"/>
      <c r="CF10" s="657"/>
      <c r="CG10" s="657"/>
      <c r="CH10" s="657"/>
      <c r="CI10" s="657"/>
      <c r="CJ10" s="657"/>
      <c r="CK10" s="657"/>
      <c r="CL10" s="657"/>
      <c r="CM10" s="657"/>
      <c r="CN10" s="657"/>
      <c r="CO10" s="657"/>
      <c r="CP10" s="657"/>
      <c r="CQ10" s="658"/>
      <c r="CR10" s="659">
        <v>33408</v>
      </c>
      <c r="CS10" s="660"/>
      <c r="CT10" s="660"/>
      <c r="CU10" s="660"/>
      <c r="CV10" s="660"/>
      <c r="CW10" s="660"/>
      <c r="CX10" s="660"/>
      <c r="CY10" s="661"/>
      <c r="CZ10" s="662">
        <v>0.1</v>
      </c>
      <c r="DA10" s="662"/>
      <c r="DB10" s="662"/>
      <c r="DC10" s="662"/>
      <c r="DD10" s="668" t="s">
        <v>247</v>
      </c>
      <c r="DE10" s="660"/>
      <c r="DF10" s="660"/>
      <c r="DG10" s="660"/>
      <c r="DH10" s="660"/>
      <c r="DI10" s="660"/>
      <c r="DJ10" s="660"/>
      <c r="DK10" s="660"/>
      <c r="DL10" s="660"/>
      <c r="DM10" s="660"/>
      <c r="DN10" s="660"/>
      <c r="DO10" s="660"/>
      <c r="DP10" s="661"/>
      <c r="DQ10" s="668">
        <v>33384</v>
      </c>
      <c r="DR10" s="660"/>
      <c r="DS10" s="660"/>
      <c r="DT10" s="660"/>
      <c r="DU10" s="660"/>
      <c r="DV10" s="660"/>
      <c r="DW10" s="660"/>
      <c r="DX10" s="660"/>
      <c r="DY10" s="660"/>
      <c r="DZ10" s="660"/>
      <c r="EA10" s="660"/>
      <c r="EB10" s="660"/>
      <c r="EC10" s="669"/>
    </row>
    <row r="11" spans="2:143" ht="11.25" customHeight="1" x14ac:dyDescent="0.15">
      <c r="B11" s="656" t="s">
        <v>250</v>
      </c>
      <c r="C11" s="657"/>
      <c r="D11" s="657"/>
      <c r="E11" s="657"/>
      <c r="F11" s="657"/>
      <c r="G11" s="657"/>
      <c r="H11" s="657"/>
      <c r="I11" s="657"/>
      <c r="J11" s="657"/>
      <c r="K11" s="657"/>
      <c r="L11" s="657"/>
      <c r="M11" s="657"/>
      <c r="N11" s="657"/>
      <c r="O11" s="657"/>
      <c r="P11" s="657"/>
      <c r="Q11" s="658"/>
      <c r="R11" s="659">
        <v>1862704</v>
      </c>
      <c r="S11" s="660"/>
      <c r="T11" s="660"/>
      <c r="U11" s="660"/>
      <c r="V11" s="660"/>
      <c r="W11" s="660"/>
      <c r="X11" s="660"/>
      <c r="Y11" s="661"/>
      <c r="Z11" s="664">
        <v>4</v>
      </c>
      <c r="AA11" s="665"/>
      <c r="AB11" s="665"/>
      <c r="AC11" s="671"/>
      <c r="AD11" s="668">
        <v>1862704</v>
      </c>
      <c r="AE11" s="660"/>
      <c r="AF11" s="660"/>
      <c r="AG11" s="660"/>
      <c r="AH11" s="660"/>
      <c r="AI11" s="660"/>
      <c r="AJ11" s="660"/>
      <c r="AK11" s="661"/>
      <c r="AL11" s="664">
        <v>9.5</v>
      </c>
      <c r="AM11" s="665"/>
      <c r="AN11" s="665"/>
      <c r="AO11" s="666"/>
      <c r="AP11" s="656" t="s">
        <v>251</v>
      </c>
      <c r="AQ11" s="657"/>
      <c r="AR11" s="657"/>
      <c r="AS11" s="657"/>
      <c r="AT11" s="657"/>
      <c r="AU11" s="657"/>
      <c r="AV11" s="657"/>
      <c r="AW11" s="657"/>
      <c r="AX11" s="657"/>
      <c r="AY11" s="657"/>
      <c r="AZ11" s="657"/>
      <c r="BA11" s="657"/>
      <c r="BB11" s="657"/>
      <c r="BC11" s="657"/>
      <c r="BD11" s="657"/>
      <c r="BE11" s="657"/>
      <c r="BF11" s="658"/>
      <c r="BG11" s="659">
        <v>465930</v>
      </c>
      <c r="BH11" s="660"/>
      <c r="BI11" s="660"/>
      <c r="BJ11" s="660"/>
      <c r="BK11" s="660"/>
      <c r="BL11" s="660"/>
      <c r="BM11" s="660"/>
      <c r="BN11" s="661"/>
      <c r="BO11" s="662">
        <v>4</v>
      </c>
      <c r="BP11" s="662"/>
      <c r="BQ11" s="662"/>
      <c r="BR11" s="662"/>
      <c r="BS11" s="663">
        <v>130343</v>
      </c>
      <c r="BT11" s="663"/>
      <c r="BU11" s="663"/>
      <c r="BV11" s="663"/>
      <c r="BW11" s="663"/>
      <c r="BX11" s="663"/>
      <c r="BY11" s="663"/>
      <c r="BZ11" s="663"/>
      <c r="CA11" s="663"/>
      <c r="CB11" s="667"/>
      <c r="CD11" s="656" t="s">
        <v>252</v>
      </c>
      <c r="CE11" s="657"/>
      <c r="CF11" s="657"/>
      <c r="CG11" s="657"/>
      <c r="CH11" s="657"/>
      <c r="CI11" s="657"/>
      <c r="CJ11" s="657"/>
      <c r="CK11" s="657"/>
      <c r="CL11" s="657"/>
      <c r="CM11" s="657"/>
      <c r="CN11" s="657"/>
      <c r="CO11" s="657"/>
      <c r="CP11" s="657"/>
      <c r="CQ11" s="658"/>
      <c r="CR11" s="659">
        <v>970309</v>
      </c>
      <c r="CS11" s="660"/>
      <c r="CT11" s="660"/>
      <c r="CU11" s="660"/>
      <c r="CV11" s="660"/>
      <c r="CW11" s="660"/>
      <c r="CX11" s="660"/>
      <c r="CY11" s="661"/>
      <c r="CZ11" s="662">
        <v>2.1</v>
      </c>
      <c r="DA11" s="662"/>
      <c r="DB11" s="662"/>
      <c r="DC11" s="662"/>
      <c r="DD11" s="668">
        <v>301484</v>
      </c>
      <c r="DE11" s="660"/>
      <c r="DF11" s="660"/>
      <c r="DG11" s="660"/>
      <c r="DH11" s="660"/>
      <c r="DI11" s="660"/>
      <c r="DJ11" s="660"/>
      <c r="DK11" s="660"/>
      <c r="DL11" s="660"/>
      <c r="DM11" s="660"/>
      <c r="DN11" s="660"/>
      <c r="DO11" s="660"/>
      <c r="DP11" s="661"/>
      <c r="DQ11" s="668">
        <v>315136</v>
      </c>
      <c r="DR11" s="660"/>
      <c r="DS11" s="660"/>
      <c r="DT11" s="660"/>
      <c r="DU11" s="660"/>
      <c r="DV11" s="660"/>
      <c r="DW11" s="660"/>
      <c r="DX11" s="660"/>
      <c r="DY11" s="660"/>
      <c r="DZ11" s="660"/>
      <c r="EA11" s="660"/>
      <c r="EB11" s="660"/>
      <c r="EC11" s="669"/>
    </row>
    <row r="12" spans="2:143" ht="11.25" customHeight="1" x14ac:dyDescent="0.15">
      <c r="B12" s="656" t="s">
        <v>253</v>
      </c>
      <c r="C12" s="657"/>
      <c r="D12" s="657"/>
      <c r="E12" s="657"/>
      <c r="F12" s="657"/>
      <c r="G12" s="657"/>
      <c r="H12" s="657"/>
      <c r="I12" s="657"/>
      <c r="J12" s="657"/>
      <c r="K12" s="657"/>
      <c r="L12" s="657"/>
      <c r="M12" s="657"/>
      <c r="N12" s="657"/>
      <c r="O12" s="657"/>
      <c r="P12" s="657"/>
      <c r="Q12" s="658"/>
      <c r="R12" s="659" t="s">
        <v>137</v>
      </c>
      <c r="S12" s="660"/>
      <c r="T12" s="660"/>
      <c r="U12" s="660"/>
      <c r="V12" s="660"/>
      <c r="W12" s="660"/>
      <c r="X12" s="660"/>
      <c r="Y12" s="661"/>
      <c r="Z12" s="662" t="s">
        <v>137</v>
      </c>
      <c r="AA12" s="662"/>
      <c r="AB12" s="662"/>
      <c r="AC12" s="662"/>
      <c r="AD12" s="663" t="s">
        <v>146</v>
      </c>
      <c r="AE12" s="663"/>
      <c r="AF12" s="663"/>
      <c r="AG12" s="663"/>
      <c r="AH12" s="663"/>
      <c r="AI12" s="663"/>
      <c r="AJ12" s="663"/>
      <c r="AK12" s="663"/>
      <c r="AL12" s="664" t="s">
        <v>137</v>
      </c>
      <c r="AM12" s="665"/>
      <c r="AN12" s="665"/>
      <c r="AO12" s="666"/>
      <c r="AP12" s="656" t="s">
        <v>254</v>
      </c>
      <c r="AQ12" s="657"/>
      <c r="AR12" s="657"/>
      <c r="AS12" s="657"/>
      <c r="AT12" s="657"/>
      <c r="AU12" s="657"/>
      <c r="AV12" s="657"/>
      <c r="AW12" s="657"/>
      <c r="AX12" s="657"/>
      <c r="AY12" s="657"/>
      <c r="AZ12" s="657"/>
      <c r="BA12" s="657"/>
      <c r="BB12" s="657"/>
      <c r="BC12" s="657"/>
      <c r="BD12" s="657"/>
      <c r="BE12" s="657"/>
      <c r="BF12" s="658"/>
      <c r="BG12" s="659">
        <v>5221867</v>
      </c>
      <c r="BH12" s="660"/>
      <c r="BI12" s="660"/>
      <c r="BJ12" s="660"/>
      <c r="BK12" s="660"/>
      <c r="BL12" s="660"/>
      <c r="BM12" s="660"/>
      <c r="BN12" s="661"/>
      <c r="BO12" s="662">
        <v>44.5</v>
      </c>
      <c r="BP12" s="662"/>
      <c r="BQ12" s="662"/>
      <c r="BR12" s="662"/>
      <c r="BS12" s="663" t="s">
        <v>247</v>
      </c>
      <c r="BT12" s="663"/>
      <c r="BU12" s="663"/>
      <c r="BV12" s="663"/>
      <c r="BW12" s="663"/>
      <c r="BX12" s="663"/>
      <c r="BY12" s="663"/>
      <c r="BZ12" s="663"/>
      <c r="CA12" s="663"/>
      <c r="CB12" s="667"/>
      <c r="CD12" s="656" t="s">
        <v>255</v>
      </c>
      <c r="CE12" s="657"/>
      <c r="CF12" s="657"/>
      <c r="CG12" s="657"/>
      <c r="CH12" s="657"/>
      <c r="CI12" s="657"/>
      <c r="CJ12" s="657"/>
      <c r="CK12" s="657"/>
      <c r="CL12" s="657"/>
      <c r="CM12" s="657"/>
      <c r="CN12" s="657"/>
      <c r="CO12" s="657"/>
      <c r="CP12" s="657"/>
      <c r="CQ12" s="658"/>
      <c r="CR12" s="659">
        <v>1037987</v>
      </c>
      <c r="CS12" s="660"/>
      <c r="CT12" s="660"/>
      <c r="CU12" s="660"/>
      <c r="CV12" s="660"/>
      <c r="CW12" s="660"/>
      <c r="CX12" s="660"/>
      <c r="CY12" s="661"/>
      <c r="CZ12" s="662">
        <v>2.2999999999999998</v>
      </c>
      <c r="DA12" s="662"/>
      <c r="DB12" s="662"/>
      <c r="DC12" s="662"/>
      <c r="DD12" s="668">
        <v>49664</v>
      </c>
      <c r="DE12" s="660"/>
      <c r="DF12" s="660"/>
      <c r="DG12" s="660"/>
      <c r="DH12" s="660"/>
      <c r="DI12" s="660"/>
      <c r="DJ12" s="660"/>
      <c r="DK12" s="660"/>
      <c r="DL12" s="660"/>
      <c r="DM12" s="660"/>
      <c r="DN12" s="660"/>
      <c r="DO12" s="660"/>
      <c r="DP12" s="661"/>
      <c r="DQ12" s="668">
        <v>822539</v>
      </c>
      <c r="DR12" s="660"/>
      <c r="DS12" s="660"/>
      <c r="DT12" s="660"/>
      <c r="DU12" s="660"/>
      <c r="DV12" s="660"/>
      <c r="DW12" s="660"/>
      <c r="DX12" s="660"/>
      <c r="DY12" s="660"/>
      <c r="DZ12" s="660"/>
      <c r="EA12" s="660"/>
      <c r="EB12" s="660"/>
      <c r="EC12" s="669"/>
    </row>
    <row r="13" spans="2:143" ht="11.25" customHeight="1" x14ac:dyDescent="0.15">
      <c r="B13" s="656" t="s">
        <v>256</v>
      </c>
      <c r="C13" s="657"/>
      <c r="D13" s="657"/>
      <c r="E13" s="657"/>
      <c r="F13" s="657"/>
      <c r="G13" s="657"/>
      <c r="H13" s="657"/>
      <c r="I13" s="657"/>
      <c r="J13" s="657"/>
      <c r="K13" s="657"/>
      <c r="L13" s="657"/>
      <c r="M13" s="657"/>
      <c r="N13" s="657"/>
      <c r="O13" s="657"/>
      <c r="P13" s="657"/>
      <c r="Q13" s="658"/>
      <c r="R13" s="659" t="s">
        <v>137</v>
      </c>
      <c r="S13" s="660"/>
      <c r="T13" s="660"/>
      <c r="U13" s="660"/>
      <c r="V13" s="660"/>
      <c r="W13" s="660"/>
      <c r="X13" s="660"/>
      <c r="Y13" s="661"/>
      <c r="Z13" s="662" t="s">
        <v>137</v>
      </c>
      <c r="AA13" s="662"/>
      <c r="AB13" s="662"/>
      <c r="AC13" s="662"/>
      <c r="AD13" s="663" t="s">
        <v>137</v>
      </c>
      <c r="AE13" s="663"/>
      <c r="AF13" s="663"/>
      <c r="AG13" s="663"/>
      <c r="AH13" s="663"/>
      <c r="AI13" s="663"/>
      <c r="AJ13" s="663"/>
      <c r="AK13" s="663"/>
      <c r="AL13" s="664" t="s">
        <v>146</v>
      </c>
      <c r="AM13" s="665"/>
      <c r="AN13" s="665"/>
      <c r="AO13" s="666"/>
      <c r="AP13" s="656" t="s">
        <v>257</v>
      </c>
      <c r="AQ13" s="657"/>
      <c r="AR13" s="657"/>
      <c r="AS13" s="657"/>
      <c r="AT13" s="657"/>
      <c r="AU13" s="657"/>
      <c r="AV13" s="657"/>
      <c r="AW13" s="657"/>
      <c r="AX13" s="657"/>
      <c r="AY13" s="657"/>
      <c r="AZ13" s="657"/>
      <c r="BA13" s="657"/>
      <c r="BB13" s="657"/>
      <c r="BC13" s="657"/>
      <c r="BD13" s="657"/>
      <c r="BE13" s="657"/>
      <c r="BF13" s="658"/>
      <c r="BG13" s="659">
        <v>5211048</v>
      </c>
      <c r="BH13" s="660"/>
      <c r="BI13" s="660"/>
      <c r="BJ13" s="660"/>
      <c r="BK13" s="660"/>
      <c r="BL13" s="660"/>
      <c r="BM13" s="660"/>
      <c r="BN13" s="661"/>
      <c r="BO13" s="662">
        <v>44.4</v>
      </c>
      <c r="BP13" s="662"/>
      <c r="BQ13" s="662"/>
      <c r="BR13" s="662"/>
      <c r="BS13" s="663" t="s">
        <v>137</v>
      </c>
      <c r="BT13" s="663"/>
      <c r="BU13" s="663"/>
      <c r="BV13" s="663"/>
      <c r="BW13" s="663"/>
      <c r="BX13" s="663"/>
      <c r="BY13" s="663"/>
      <c r="BZ13" s="663"/>
      <c r="CA13" s="663"/>
      <c r="CB13" s="667"/>
      <c r="CD13" s="656" t="s">
        <v>258</v>
      </c>
      <c r="CE13" s="657"/>
      <c r="CF13" s="657"/>
      <c r="CG13" s="657"/>
      <c r="CH13" s="657"/>
      <c r="CI13" s="657"/>
      <c r="CJ13" s="657"/>
      <c r="CK13" s="657"/>
      <c r="CL13" s="657"/>
      <c r="CM13" s="657"/>
      <c r="CN13" s="657"/>
      <c r="CO13" s="657"/>
      <c r="CP13" s="657"/>
      <c r="CQ13" s="658"/>
      <c r="CR13" s="659">
        <v>2584359</v>
      </c>
      <c r="CS13" s="660"/>
      <c r="CT13" s="660"/>
      <c r="CU13" s="660"/>
      <c r="CV13" s="660"/>
      <c r="CW13" s="660"/>
      <c r="CX13" s="660"/>
      <c r="CY13" s="661"/>
      <c r="CZ13" s="662">
        <v>5.7</v>
      </c>
      <c r="DA13" s="662"/>
      <c r="DB13" s="662"/>
      <c r="DC13" s="662"/>
      <c r="DD13" s="668">
        <v>698230</v>
      </c>
      <c r="DE13" s="660"/>
      <c r="DF13" s="660"/>
      <c r="DG13" s="660"/>
      <c r="DH13" s="660"/>
      <c r="DI13" s="660"/>
      <c r="DJ13" s="660"/>
      <c r="DK13" s="660"/>
      <c r="DL13" s="660"/>
      <c r="DM13" s="660"/>
      <c r="DN13" s="660"/>
      <c r="DO13" s="660"/>
      <c r="DP13" s="661"/>
      <c r="DQ13" s="668">
        <v>1888288</v>
      </c>
      <c r="DR13" s="660"/>
      <c r="DS13" s="660"/>
      <c r="DT13" s="660"/>
      <c r="DU13" s="660"/>
      <c r="DV13" s="660"/>
      <c r="DW13" s="660"/>
      <c r="DX13" s="660"/>
      <c r="DY13" s="660"/>
      <c r="DZ13" s="660"/>
      <c r="EA13" s="660"/>
      <c r="EB13" s="660"/>
      <c r="EC13" s="669"/>
    </row>
    <row r="14" spans="2:143" ht="11.25" customHeight="1" x14ac:dyDescent="0.15">
      <c r="B14" s="656" t="s">
        <v>259</v>
      </c>
      <c r="C14" s="657"/>
      <c r="D14" s="657"/>
      <c r="E14" s="657"/>
      <c r="F14" s="657"/>
      <c r="G14" s="657"/>
      <c r="H14" s="657"/>
      <c r="I14" s="657"/>
      <c r="J14" s="657"/>
      <c r="K14" s="657"/>
      <c r="L14" s="657"/>
      <c r="M14" s="657"/>
      <c r="N14" s="657"/>
      <c r="O14" s="657"/>
      <c r="P14" s="657"/>
      <c r="Q14" s="658"/>
      <c r="R14" s="659" t="s">
        <v>146</v>
      </c>
      <c r="S14" s="660"/>
      <c r="T14" s="660"/>
      <c r="U14" s="660"/>
      <c r="V14" s="660"/>
      <c r="W14" s="660"/>
      <c r="X14" s="660"/>
      <c r="Y14" s="661"/>
      <c r="Z14" s="662" t="s">
        <v>137</v>
      </c>
      <c r="AA14" s="662"/>
      <c r="AB14" s="662"/>
      <c r="AC14" s="662"/>
      <c r="AD14" s="663" t="s">
        <v>247</v>
      </c>
      <c r="AE14" s="663"/>
      <c r="AF14" s="663"/>
      <c r="AG14" s="663"/>
      <c r="AH14" s="663"/>
      <c r="AI14" s="663"/>
      <c r="AJ14" s="663"/>
      <c r="AK14" s="663"/>
      <c r="AL14" s="664" t="s">
        <v>137</v>
      </c>
      <c r="AM14" s="665"/>
      <c r="AN14" s="665"/>
      <c r="AO14" s="666"/>
      <c r="AP14" s="656" t="s">
        <v>260</v>
      </c>
      <c r="AQ14" s="657"/>
      <c r="AR14" s="657"/>
      <c r="AS14" s="657"/>
      <c r="AT14" s="657"/>
      <c r="AU14" s="657"/>
      <c r="AV14" s="657"/>
      <c r="AW14" s="657"/>
      <c r="AX14" s="657"/>
      <c r="AY14" s="657"/>
      <c r="AZ14" s="657"/>
      <c r="BA14" s="657"/>
      <c r="BB14" s="657"/>
      <c r="BC14" s="657"/>
      <c r="BD14" s="657"/>
      <c r="BE14" s="657"/>
      <c r="BF14" s="658"/>
      <c r="BG14" s="659">
        <v>290284</v>
      </c>
      <c r="BH14" s="660"/>
      <c r="BI14" s="660"/>
      <c r="BJ14" s="660"/>
      <c r="BK14" s="660"/>
      <c r="BL14" s="660"/>
      <c r="BM14" s="660"/>
      <c r="BN14" s="661"/>
      <c r="BO14" s="662">
        <v>2.5</v>
      </c>
      <c r="BP14" s="662"/>
      <c r="BQ14" s="662"/>
      <c r="BR14" s="662"/>
      <c r="BS14" s="663" t="s">
        <v>137</v>
      </c>
      <c r="BT14" s="663"/>
      <c r="BU14" s="663"/>
      <c r="BV14" s="663"/>
      <c r="BW14" s="663"/>
      <c r="BX14" s="663"/>
      <c r="BY14" s="663"/>
      <c r="BZ14" s="663"/>
      <c r="CA14" s="663"/>
      <c r="CB14" s="667"/>
      <c r="CD14" s="656" t="s">
        <v>261</v>
      </c>
      <c r="CE14" s="657"/>
      <c r="CF14" s="657"/>
      <c r="CG14" s="657"/>
      <c r="CH14" s="657"/>
      <c r="CI14" s="657"/>
      <c r="CJ14" s="657"/>
      <c r="CK14" s="657"/>
      <c r="CL14" s="657"/>
      <c r="CM14" s="657"/>
      <c r="CN14" s="657"/>
      <c r="CO14" s="657"/>
      <c r="CP14" s="657"/>
      <c r="CQ14" s="658"/>
      <c r="CR14" s="659">
        <v>946656</v>
      </c>
      <c r="CS14" s="660"/>
      <c r="CT14" s="660"/>
      <c r="CU14" s="660"/>
      <c r="CV14" s="660"/>
      <c r="CW14" s="660"/>
      <c r="CX14" s="660"/>
      <c r="CY14" s="661"/>
      <c r="CZ14" s="662">
        <v>2.1</v>
      </c>
      <c r="DA14" s="662"/>
      <c r="DB14" s="662"/>
      <c r="DC14" s="662"/>
      <c r="DD14" s="668">
        <v>12055</v>
      </c>
      <c r="DE14" s="660"/>
      <c r="DF14" s="660"/>
      <c r="DG14" s="660"/>
      <c r="DH14" s="660"/>
      <c r="DI14" s="660"/>
      <c r="DJ14" s="660"/>
      <c r="DK14" s="660"/>
      <c r="DL14" s="660"/>
      <c r="DM14" s="660"/>
      <c r="DN14" s="660"/>
      <c r="DO14" s="660"/>
      <c r="DP14" s="661"/>
      <c r="DQ14" s="668">
        <v>905266</v>
      </c>
      <c r="DR14" s="660"/>
      <c r="DS14" s="660"/>
      <c r="DT14" s="660"/>
      <c r="DU14" s="660"/>
      <c r="DV14" s="660"/>
      <c r="DW14" s="660"/>
      <c r="DX14" s="660"/>
      <c r="DY14" s="660"/>
      <c r="DZ14" s="660"/>
      <c r="EA14" s="660"/>
      <c r="EB14" s="660"/>
      <c r="EC14" s="669"/>
    </row>
    <row r="15" spans="2:143" ht="11.25" customHeight="1" x14ac:dyDescent="0.15">
      <c r="B15" s="656" t="s">
        <v>262</v>
      </c>
      <c r="C15" s="657"/>
      <c r="D15" s="657"/>
      <c r="E15" s="657"/>
      <c r="F15" s="657"/>
      <c r="G15" s="657"/>
      <c r="H15" s="657"/>
      <c r="I15" s="657"/>
      <c r="J15" s="657"/>
      <c r="K15" s="657"/>
      <c r="L15" s="657"/>
      <c r="M15" s="657"/>
      <c r="N15" s="657"/>
      <c r="O15" s="657"/>
      <c r="P15" s="657"/>
      <c r="Q15" s="658"/>
      <c r="R15" s="659" t="s">
        <v>247</v>
      </c>
      <c r="S15" s="660"/>
      <c r="T15" s="660"/>
      <c r="U15" s="660"/>
      <c r="V15" s="660"/>
      <c r="W15" s="660"/>
      <c r="X15" s="660"/>
      <c r="Y15" s="661"/>
      <c r="Z15" s="662" t="s">
        <v>247</v>
      </c>
      <c r="AA15" s="662"/>
      <c r="AB15" s="662"/>
      <c r="AC15" s="662"/>
      <c r="AD15" s="663" t="s">
        <v>247</v>
      </c>
      <c r="AE15" s="663"/>
      <c r="AF15" s="663"/>
      <c r="AG15" s="663"/>
      <c r="AH15" s="663"/>
      <c r="AI15" s="663"/>
      <c r="AJ15" s="663"/>
      <c r="AK15" s="663"/>
      <c r="AL15" s="664" t="s">
        <v>137</v>
      </c>
      <c r="AM15" s="665"/>
      <c r="AN15" s="665"/>
      <c r="AO15" s="666"/>
      <c r="AP15" s="656" t="s">
        <v>263</v>
      </c>
      <c r="AQ15" s="657"/>
      <c r="AR15" s="657"/>
      <c r="AS15" s="657"/>
      <c r="AT15" s="657"/>
      <c r="AU15" s="657"/>
      <c r="AV15" s="657"/>
      <c r="AW15" s="657"/>
      <c r="AX15" s="657"/>
      <c r="AY15" s="657"/>
      <c r="AZ15" s="657"/>
      <c r="BA15" s="657"/>
      <c r="BB15" s="657"/>
      <c r="BC15" s="657"/>
      <c r="BD15" s="657"/>
      <c r="BE15" s="657"/>
      <c r="BF15" s="658"/>
      <c r="BG15" s="659">
        <v>493475</v>
      </c>
      <c r="BH15" s="660"/>
      <c r="BI15" s="660"/>
      <c r="BJ15" s="660"/>
      <c r="BK15" s="660"/>
      <c r="BL15" s="660"/>
      <c r="BM15" s="660"/>
      <c r="BN15" s="661"/>
      <c r="BO15" s="662">
        <v>4.2</v>
      </c>
      <c r="BP15" s="662"/>
      <c r="BQ15" s="662"/>
      <c r="BR15" s="662"/>
      <c r="BS15" s="663" t="s">
        <v>137</v>
      </c>
      <c r="BT15" s="663"/>
      <c r="BU15" s="663"/>
      <c r="BV15" s="663"/>
      <c r="BW15" s="663"/>
      <c r="BX15" s="663"/>
      <c r="BY15" s="663"/>
      <c r="BZ15" s="663"/>
      <c r="CA15" s="663"/>
      <c r="CB15" s="667"/>
      <c r="CD15" s="656" t="s">
        <v>264</v>
      </c>
      <c r="CE15" s="657"/>
      <c r="CF15" s="657"/>
      <c r="CG15" s="657"/>
      <c r="CH15" s="657"/>
      <c r="CI15" s="657"/>
      <c r="CJ15" s="657"/>
      <c r="CK15" s="657"/>
      <c r="CL15" s="657"/>
      <c r="CM15" s="657"/>
      <c r="CN15" s="657"/>
      <c r="CO15" s="657"/>
      <c r="CP15" s="657"/>
      <c r="CQ15" s="658"/>
      <c r="CR15" s="659">
        <v>3949388</v>
      </c>
      <c r="CS15" s="660"/>
      <c r="CT15" s="660"/>
      <c r="CU15" s="660"/>
      <c r="CV15" s="660"/>
      <c r="CW15" s="660"/>
      <c r="CX15" s="660"/>
      <c r="CY15" s="661"/>
      <c r="CZ15" s="662">
        <v>8.6999999999999993</v>
      </c>
      <c r="DA15" s="662"/>
      <c r="DB15" s="662"/>
      <c r="DC15" s="662"/>
      <c r="DD15" s="668">
        <v>835068</v>
      </c>
      <c r="DE15" s="660"/>
      <c r="DF15" s="660"/>
      <c r="DG15" s="660"/>
      <c r="DH15" s="660"/>
      <c r="DI15" s="660"/>
      <c r="DJ15" s="660"/>
      <c r="DK15" s="660"/>
      <c r="DL15" s="660"/>
      <c r="DM15" s="660"/>
      <c r="DN15" s="660"/>
      <c r="DO15" s="660"/>
      <c r="DP15" s="661"/>
      <c r="DQ15" s="668">
        <v>2567761</v>
      </c>
      <c r="DR15" s="660"/>
      <c r="DS15" s="660"/>
      <c r="DT15" s="660"/>
      <c r="DU15" s="660"/>
      <c r="DV15" s="660"/>
      <c r="DW15" s="660"/>
      <c r="DX15" s="660"/>
      <c r="DY15" s="660"/>
      <c r="DZ15" s="660"/>
      <c r="EA15" s="660"/>
      <c r="EB15" s="660"/>
      <c r="EC15" s="669"/>
    </row>
    <row r="16" spans="2:143" ht="11.25" customHeight="1" x14ac:dyDescent="0.15">
      <c r="B16" s="656" t="s">
        <v>265</v>
      </c>
      <c r="C16" s="657"/>
      <c r="D16" s="657"/>
      <c r="E16" s="657"/>
      <c r="F16" s="657"/>
      <c r="G16" s="657"/>
      <c r="H16" s="657"/>
      <c r="I16" s="657"/>
      <c r="J16" s="657"/>
      <c r="K16" s="657"/>
      <c r="L16" s="657"/>
      <c r="M16" s="657"/>
      <c r="N16" s="657"/>
      <c r="O16" s="657"/>
      <c r="P16" s="657"/>
      <c r="Q16" s="658"/>
      <c r="R16" s="659">
        <v>36517</v>
      </c>
      <c r="S16" s="660"/>
      <c r="T16" s="660"/>
      <c r="U16" s="660"/>
      <c r="V16" s="660"/>
      <c r="W16" s="660"/>
      <c r="X16" s="660"/>
      <c r="Y16" s="661"/>
      <c r="Z16" s="662">
        <v>0.1</v>
      </c>
      <c r="AA16" s="662"/>
      <c r="AB16" s="662"/>
      <c r="AC16" s="662"/>
      <c r="AD16" s="663">
        <v>36517</v>
      </c>
      <c r="AE16" s="663"/>
      <c r="AF16" s="663"/>
      <c r="AG16" s="663"/>
      <c r="AH16" s="663"/>
      <c r="AI16" s="663"/>
      <c r="AJ16" s="663"/>
      <c r="AK16" s="663"/>
      <c r="AL16" s="664">
        <v>0.2</v>
      </c>
      <c r="AM16" s="665"/>
      <c r="AN16" s="665"/>
      <c r="AO16" s="666"/>
      <c r="AP16" s="656" t="s">
        <v>266</v>
      </c>
      <c r="AQ16" s="657"/>
      <c r="AR16" s="657"/>
      <c r="AS16" s="657"/>
      <c r="AT16" s="657"/>
      <c r="AU16" s="657"/>
      <c r="AV16" s="657"/>
      <c r="AW16" s="657"/>
      <c r="AX16" s="657"/>
      <c r="AY16" s="657"/>
      <c r="AZ16" s="657"/>
      <c r="BA16" s="657"/>
      <c r="BB16" s="657"/>
      <c r="BC16" s="657"/>
      <c r="BD16" s="657"/>
      <c r="BE16" s="657"/>
      <c r="BF16" s="658"/>
      <c r="BG16" s="659" t="s">
        <v>137</v>
      </c>
      <c r="BH16" s="660"/>
      <c r="BI16" s="660"/>
      <c r="BJ16" s="660"/>
      <c r="BK16" s="660"/>
      <c r="BL16" s="660"/>
      <c r="BM16" s="660"/>
      <c r="BN16" s="661"/>
      <c r="BO16" s="662" t="s">
        <v>247</v>
      </c>
      <c r="BP16" s="662"/>
      <c r="BQ16" s="662"/>
      <c r="BR16" s="662"/>
      <c r="BS16" s="663" t="s">
        <v>247</v>
      </c>
      <c r="BT16" s="663"/>
      <c r="BU16" s="663"/>
      <c r="BV16" s="663"/>
      <c r="BW16" s="663"/>
      <c r="BX16" s="663"/>
      <c r="BY16" s="663"/>
      <c r="BZ16" s="663"/>
      <c r="CA16" s="663"/>
      <c r="CB16" s="667"/>
      <c r="CD16" s="656" t="s">
        <v>267</v>
      </c>
      <c r="CE16" s="657"/>
      <c r="CF16" s="657"/>
      <c r="CG16" s="657"/>
      <c r="CH16" s="657"/>
      <c r="CI16" s="657"/>
      <c r="CJ16" s="657"/>
      <c r="CK16" s="657"/>
      <c r="CL16" s="657"/>
      <c r="CM16" s="657"/>
      <c r="CN16" s="657"/>
      <c r="CO16" s="657"/>
      <c r="CP16" s="657"/>
      <c r="CQ16" s="658"/>
      <c r="CR16" s="659">
        <v>6213</v>
      </c>
      <c r="CS16" s="660"/>
      <c r="CT16" s="660"/>
      <c r="CU16" s="660"/>
      <c r="CV16" s="660"/>
      <c r="CW16" s="660"/>
      <c r="CX16" s="660"/>
      <c r="CY16" s="661"/>
      <c r="CZ16" s="662">
        <v>0</v>
      </c>
      <c r="DA16" s="662"/>
      <c r="DB16" s="662"/>
      <c r="DC16" s="662"/>
      <c r="DD16" s="668" t="s">
        <v>247</v>
      </c>
      <c r="DE16" s="660"/>
      <c r="DF16" s="660"/>
      <c r="DG16" s="660"/>
      <c r="DH16" s="660"/>
      <c r="DI16" s="660"/>
      <c r="DJ16" s="660"/>
      <c r="DK16" s="660"/>
      <c r="DL16" s="660"/>
      <c r="DM16" s="660"/>
      <c r="DN16" s="660"/>
      <c r="DO16" s="660"/>
      <c r="DP16" s="661"/>
      <c r="DQ16" s="668">
        <v>1213</v>
      </c>
      <c r="DR16" s="660"/>
      <c r="DS16" s="660"/>
      <c r="DT16" s="660"/>
      <c r="DU16" s="660"/>
      <c r="DV16" s="660"/>
      <c r="DW16" s="660"/>
      <c r="DX16" s="660"/>
      <c r="DY16" s="660"/>
      <c r="DZ16" s="660"/>
      <c r="EA16" s="660"/>
      <c r="EB16" s="660"/>
      <c r="EC16" s="669"/>
    </row>
    <row r="17" spans="2:133" ht="11.25" customHeight="1" x14ac:dyDescent="0.15">
      <c r="B17" s="656" t="s">
        <v>268</v>
      </c>
      <c r="C17" s="657"/>
      <c r="D17" s="657"/>
      <c r="E17" s="657"/>
      <c r="F17" s="657"/>
      <c r="G17" s="657"/>
      <c r="H17" s="657"/>
      <c r="I17" s="657"/>
      <c r="J17" s="657"/>
      <c r="K17" s="657"/>
      <c r="L17" s="657"/>
      <c r="M17" s="657"/>
      <c r="N17" s="657"/>
      <c r="O17" s="657"/>
      <c r="P17" s="657"/>
      <c r="Q17" s="658"/>
      <c r="R17" s="659">
        <v>184593</v>
      </c>
      <c r="S17" s="660"/>
      <c r="T17" s="660"/>
      <c r="U17" s="660"/>
      <c r="V17" s="660"/>
      <c r="W17" s="660"/>
      <c r="X17" s="660"/>
      <c r="Y17" s="661"/>
      <c r="Z17" s="662">
        <v>0.4</v>
      </c>
      <c r="AA17" s="662"/>
      <c r="AB17" s="662"/>
      <c r="AC17" s="662"/>
      <c r="AD17" s="663">
        <v>184593</v>
      </c>
      <c r="AE17" s="663"/>
      <c r="AF17" s="663"/>
      <c r="AG17" s="663"/>
      <c r="AH17" s="663"/>
      <c r="AI17" s="663"/>
      <c r="AJ17" s="663"/>
      <c r="AK17" s="663"/>
      <c r="AL17" s="664">
        <v>0.9</v>
      </c>
      <c r="AM17" s="665"/>
      <c r="AN17" s="665"/>
      <c r="AO17" s="666"/>
      <c r="AP17" s="656" t="s">
        <v>269</v>
      </c>
      <c r="AQ17" s="657"/>
      <c r="AR17" s="657"/>
      <c r="AS17" s="657"/>
      <c r="AT17" s="657"/>
      <c r="AU17" s="657"/>
      <c r="AV17" s="657"/>
      <c r="AW17" s="657"/>
      <c r="AX17" s="657"/>
      <c r="AY17" s="657"/>
      <c r="AZ17" s="657"/>
      <c r="BA17" s="657"/>
      <c r="BB17" s="657"/>
      <c r="BC17" s="657"/>
      <c r="BD17" s="657"/>
      <c r="BE17" s="657"/>
      <c r="BF17" s="658"/>
      <c r="BG17" s="659" t="s">
        <v>137</v>
      </c>
      <c r="BH17" s="660"/>
      <c r="BI17" s="660"/>
      <c r="BJ17" s="660"/>
      <c r="BK17" s="660"/>
      <c r="BL17" s="660"/>
      <c r="BM17" s="660"/>
      <c r="BN17" s="661"/>
      <c r="BO17" s="662" t="s">
        <v>137</v>
      </c>
      <c r="BP17" s="662"/>
      <c r="BQ17" s="662"/>
      <c r="BR17" s="662"/>
      <c r="BS17" s="663" t="s">
        <v>247</v>
      </c>
      <c r="BT17" s="663"/>
      <c r="BU17" s="663"/>
      <c r="BV17" s="663"/>
      <c r="BW17" s="663"/>
      <c r="BX17" s="663"/>
      <c r="BY17" s="663"/>
      <c r="BZ17" s="663"/>
      <c r="CA17" s="663"/>
      <c r="CB17" s="667"/>
      <c r="CD17" s="656" t="s">
        <v>270</v>
      </c>
      <c r="CE17" s="657"/>
      <c r="CF17" s="657"/>
      <c r="CG17" s="657"/>
      <c r="CH17" s="657"/>
      <c r="CI17" s="657"/>
      <c r="CJ17" s="657"/>
      <c r="CK17" s="657"/>
      <c r="CL17" s="657"/>
      <c r="CM17" s="657"/>
      <c r="CN17" s="657"/>
      <c r="CO17" s="657"/>
      <c r="CP17" s="657"/>
      <c r="CQ17" s="658"/>
      <c r="CR17" s="659">
        <v>2846000</v>
      </c>
      <c r="CS17" s="660"/>
      <c r="CT17" s="660"/>
      <c r="CU17" s="660"/>
      <c r="CV17" s="660"/>
      <c r="CW17" s="660"/>
      <c r="CX17" s="660"/>
      <c r="CY17" s="661"/>
      <c r="CZ17" s="662">
        <v>6.3</v>
      </c>
      <c r="DA17" s="662"/>
      <c r="DB17" s="662"/>
      <c r="DC17" s="662"/>
      <c r="DD17" s="668" t="s">
        <v>137</v>
      </c>
      <c r="DE17" s="660"/>
      <c r="DF17" s="660"/>
      <c r="DG17" s="660"/>
      <c r="DH17" s="660"/>
      <c r="DI17" s="660"/>
      <c r="DJ17" s="660"/>
      <c r="DK17" s="660"/>
      <c r="DL17" s="660"/>
      <c r="DM17" s="660"/>
      <c r="DN17" s="660"/>
      <c r="DO17" s="660"/>
      <c r="DP17" s="661"/>
      <c r="DQ17" s="668">
        <v>2846000</v>
      </c>
      <c r="DR17" s="660"/>
      <c r="DS17" s="660"/>
      <c r="DT17" s="660"/>
      <c r="DU17" s="660"/>
      <c r="DV17" s="660"/>
      <c r="DW17" s="660"/>
      <c r="DX17" s="660"/>
      <c r="DY17" s="660"/>
      <c r="DZ17" s="660"/>
      <c r="EA17" s="660"/>
      <c r="EB17" s="660"/>
      <c r="EC17" s="669"/>
    </row>
    <row r="18" spans="2:133" ht="11.25" customHeight="1" x14ac:dyDescent="0.15">
      <c r="B18" s="656" t="s">
        <v>271</v>
      </c>
      <c r="C18" s="657"/>
      <c r="D18" s="657"/>
      <c r="E18" s="657"/>
      <c r="F18" s="657"/>
      <c r="G18" s="657"/>
      <c r="H18" s="657"/>
      <c r="I18" s="657"/>
      <c r="J18" s="657"/>
      <c r="K18" s="657"/>
      <c r="L18" s="657"/>
      <c r="M18" s="657"/>
      <c r="N18" s="657"/>
      <c r="O18" s="657"/>
      <c r="P18" s="657"/>
      <c r="Q18" s="658"/>
      <c r="R18" s="659">
        <v>121313</v>
      </c>
      <c r="S18" s="660"/>
      <c r="T18" s="660"/>
      <c r="U18" s="660"/>
      <c r="V18" s="660"/>
      <c r="W18" s="660"/>
      <c r="X18" s="660"/>
      <c r="Y18" s="661"/>
      <c r="Z18" s="662">
        <v>0.3</v>
      </c>
      <c r="AA18" s="662"/>
      <c r="AB18" s="662"/>
      <c r="AC18" s="662"/>
      <c r="AD18" s="663">
        <v>121313</v>
      </c>
      <c r="AE18" s="663"/>
      <c r="AF18" s="663"/>
      <c r="AG18" s="663"/>
      <c r="AH18" s="663"/>
      <c r="AI18" s="663"/>
      <c r="AJ18" s="663"/>
      <c r="AK18" s="663"/>
      <c r="AL18" s="664">
        <v>0.6</v>
      </c>
      <c r="AM18" s="665"/>
      <c r="AN18" s="665"/>
      <c r="AO18" s="666"/>
      <c r="AP18" s="656" t="s">
        <v>272</v>
      </c>
      <c r="AQ18" s="657"/>
      <c r="AR18" s="657"/>
      <c r="AS18" s="657"/>
      <c r="AT18" s="657"/>
      <c r="AU18" s="657"/>
      <c r="AV18" s="657"/>
      <c r="AW18" s="657"/>
      <c r="AX18" s="657"/>
      <c r="AY18" s="657"/>
      <c r="AZ18" s="657"/>
      <c r="BA18" s="657"/>
      <c r="BB18" s="657"/>
      <c r="BC18" s="657"/>
      <c r="BD18" s="657"/>
      <c r="BE18" s="657"/>
      <c r="BF18" s="658"/>
      <c r="BG18" s="659" t="s">
        <v>137</v>
      </c>
      <c r="BH18" s="660"/>
      <c r="BI18" s="660"/>
      <c r="BJ18" s="660"/>
      <c r="BK18" s="660"/>
      <c r="BL18" s="660"/>
      <c r="BM18" s="660"/>
      <c r="BN18" s="661"/>
      <c r="BO18" s="662" t="s">
        <v>137</v>
      </c>
      <c r="BP18" s="662"/>
      <c r="BQ18" s="662"/>
      <c r="BR18" s="662"/>
      <c r="BS18" s="663" t="s">
        <v>247</v>
      </c>
      <c r="BT18" s="663"/>
      <c r="BU18" s="663"/>
      <c r="BV18" s="663"/>
      <c r="BW18" s="663"/>
      <c r="BX18" s="663"/>
      <c r="BY18" s="663"/>
      <c r="BZ18" s="663"/>
      <c r="CA18" s="663"/>
      <c r="CB18" s="667"/>
      <c r="CD18" s="656" t="s">
        <v>273</v>
      </c>
      <c r="CE18" s="657"/>
      <c r="CF18" s="657"/>
      <c r="CG18" s="657"/>
      <c r="CH18" s="657"/>
      <c r="CI18" s="657"/>
      <c r="CJ18" s="657"/>
      <c r="CK18" s="657"/>
      <c r="CL18" s="657"/>
      <c r="CM18" s="657"/>
      <c r="CN18" s="657"/>
      <c r="CO18" s="657"/>
      <c r="CP18" s="657"/>
      <c r="CQ18" s="658"/>
      <c r="CR18" s="659" t="s">
        <v>137</v>
      </c>
      <c r="CS18" s="660"/>
      <c r="CT18" s="660"/>
      <c r="CU18" s="660"/>
      <c r="CV18" s="660"/>
      <c r="CW18" s="660"/>
      <c r="CX18" s="660"/>
      <c r="CY18" s="661"/>
      <c r="CZ18" s="662" t="s">
        <v>137</v>
      </c>
      <c r="DA18" s="662"/>
      <c r="DB18" s="662"/>
      <c r="DC18" s="662"/>
      <c r="DD18" s="668" t="s">
        <v>247</v>
      </c>
      <c r="DE18" s="660"/>
      <c r="DF18" s="660"/>
      <c r="DG18" s="660"/>
      <c r="DH18" s="660"/>
      <c r="DI18" s="660"/>
      <c r="DJ18" s="660"/>
      <c r="DK18" s="660"/>
      <c r="DL18" s="660"/>
      <c r="DM18" s="660"/>
      <c r="DN18" s="660"/>
      <c r="DO18" s="660"/>
      <c r="DP18" s="661"/>
      <c r="DQ18" s="668" t="s">
        <v>247</v>
      </c>
      <c r="DR18" s="660"/>
      <c r="DS18" s="660"/>
      <c r="DT18" s="660"/>
      <c r="DU18" s="660"/>
      <c r="DV18" s="660"/>
      <c r="DW18" s="660"/>
      <c r="DX18" s="660"/>
      <c r="DY18" s="660"/>
      <c r="DZ18" s="660"/>
      <c r="EA18" s="660"/>
      <c r="EB18" s="660"/>
      <c r="EC18" s="669"/>
    </row>
    <row r="19" spans="2:133" ht="11.25" customHeight="1" x14ac:dyDescent="0.15">
      <c r="B19" s="656" t="s">
        <v>274</v>
      </c>
      <c r="C19" s="657"/>
      <c r="D19" s="657"/>
      <c r="E19" s="657"/>
      <c r="F19" s="657"/>
      <c r="G19" s="657"/>
      <c r="H19" s="657"/>
      <c r="I19" s="657"/>
      <c r="J19" s="657"/>
      <c r="K19" s="657"/>
      <c r="L19" s="657"/>
      <c r="M19" s="657"/>
      <c r="N19" s="657"/>
      <c r="O19" s="657"/>
      <c r="P19" s="657"/>
      <c r="Q19" s="658"/>
      <c r="R19" s="659">
        <v>115160</v>
      </c>
      <c r="S19" s="660"/>
      <c r="T19" s="660"/>
      <c r="U19" s="660"/>
      <c r="V19" s="660"/>
      <c r="W19" s="660"/>
      <c r="X19" s="660"/>
      <c r="Y19" s="661"/>
      <c r="Z19" s="662">
        <v>0.2</v>
      </c>
      <c r="AA19" s="662"/>
      <c r="AB19" s="662"/>
      <c r="AC19" s="662"/>
      <c r="AD19" s="663">
        <v>115160</v>
      </c>
      <c r="AE19" s="663"/>
      <c r="AF19" s="663"/>
      <c r="AG19" s="663"/>
      <c r="AH19" s="663"/>
      <c r="AI19" s="663"/>
      <c r="AJ19" s="663"/>
      <c r="AK19" s="663"/>
      <c r="AL19" s="664">
        <v>0.6</v>
      </c>
      <c r="AM19" s="665"/>
      <c r="AN19" s="665"/>
      <c r="AO19" s="666"/>
      <c r="AP19" s="656" t="s">
        <v>275</v>
      </c>
      <c r="AQ19" s="657"/>
      <c r="AR19" s="657"/>
      <c r="AS19" s="657"/>
      <c r="AT19" s="657"/>
      <c r="AU19" s="657"/>
      <c r="AV19" s="657"/>
      <c r="AW19" s="657"/>
      <c r="AX19" s="657"/>
      <c r="AY19" s="657"/>
      <c r="AZ19" s="657"/>
      <c r="BA19" s="657"/>
      <c r="BB19" s="657"/>
      <c r="BC19" s="657"/>
      <c r="BD19" s="657"/>
      <c r="BE19" s="657"/>
      <c r="BF19" s="658"/>
      <c r="BG19" s="659">
        <v>680791</v>
      </c>
      <c r="BH19" s="660"/>
      <c r="BI19" s="660"/>
      <c r="BJ19" s="660"/>
      <c r="BK19" s="660"/>
      <c r="BL19" s="660"/>
      <c r="BM19" s="660"/>
      <c r="BN19" s="661"/>
      <c r="BO19" s="662">
        <v>5.8</v>
      </c>
      <c r="BP19" s="662"/>
      <c r="BQ19" s="662"/>
      <c r="BR19" s="662"/>
      <c r="BS19" s="663" t="s">
        <v>247</v>
      </c>
      <c r="BT19" s="663"/>
      <c r="BU19" s="663"/>
      <c r="BV19" s="663"/>
      <c r="BW19" s="663"/>
      <c r="BX19" s="663"/>
      <c r="BY19" s="663"/>
      <c r="BZ19" s="663"/>
      <c r="CA19" s="663"/>
      <c r="CB19" s="667"/>
      <c r="CD19" s="656" t="s">
        <v>276</v>
      </c>
      <c r="CE19" s="657"/>
      <c r="CF19" s="657"/>
      <c r="CG19" s="657"/>
      <c r="CH19" s="657"/>
      <c r="CI19" s="657"/>
      <c r="CJ19" s="657"/>
      <c r="CK19" s="657"/>
      <c r="CL19" s="657"/>
      <c r="CM19" s="657"/>
      <c r="CN19" s="657"/>
      <c r="CO19" s="657"/>
      <c r="CP19" s="657"/>
      <c r="CQ19" s="658"/>
      <c r="CR19" s="659" t="s">
        <v>137</v>
      </c>
      <c r="CS19" s="660"/>
      <c r="CT19" s="660"/>
      <c r="CU19" s="660"/>
      <c r="CV19" s="660"/>
      <c r="CW19" s="660"/>
      <c r="CX19" s="660"/>
      <c r="CY19" s="661"/>
      <c r="CZ19" s="662" t="s">
        <v>247</v>
      </c>
      <c r="DA19" s="662"/>
      <c r="DB19" s="662"/>
      <c r="DC19" s="662"/>
      <c r="DD19" s="668" t="s">
        <v>137</v>
      </c>
      <c r="DE19" s="660"/>
      <c r="DF19" s="660"/>
      <c r="DG19" s="660"/>
      <c r="DH19" s="660"/>
      <c r="DI19" s="660"/>
      <c r="DJ19" s="660"/>
      <c r="DK19" s="660"/>
      <c r="DL19" s="660"/>
      <c r="DM19" s="660"/>
      <c r="DN19" s="660"/>
      <c r="DO19" s="660"/>
      <c r="DP19" s="661"/>
      <c r="DQ19" s="668" t="s">
        <v>247</v>
      </c>
      <c r="DR19" s="660"/>
      <c r="DS19" s="660"/>
      <c r="DT19" s="660"/>
      <c r="DU19" s="660"/>
      <c r="DV19" s="660"/>
      <c r="DW19" s="660"/>
      <c r="DX19" s="660"/>
      <c r="DY19" s="660"/>
      <c r="DZ19" s="660"/>
      <c r="EA19" s="660"/>
      <c r="EB19" s="660"/>
      <c r="EC19" s="669"/>
    </row>
    <row r="20" spans="2:133" ht="11.25" customHeight="1" x14ac:dyDescent="0.15">
      <c r="B20" s="672" t="s">
        <v>277</v>
      </c>
      <c r="C20" s="673"/>
      <c r="D20" s="673"/>
      <c r="E20" s="673"/>
      <c r="F20" s="673"/>
      <c r="G20" s="673"/>
      <c r="H20" s="673"/>
      <c r="I20" s="673"/>
      <c r="J20" s="673"/>
      <c r="K20" s="673"/>
      <c r="L20" s="673"/>
      <c r="M20" s="673"/>
      <c r="N20" s="673"/>
      <c r="O20" s="673"/>
      <c r="P20" s="673"/>
      <c r="Q20" s="674"/>
      <c r="R20" s="659">
        <v>6153</v>
      </c>
      <c r="S20" s="660"/>
      <c r="T20" s="660"/>
      <c r="U20" s="660"/>
      <c r="V20" s="660"/>
      <c r="W20" s="660"/>
      <c r="X20" s="660"/>
      <c r="Y20" s="661"/>
      <c r="Z20" s="662">
        <v>0</v>
      </c>
      <c r="AA20" s="662"/>
      <c r="AB20" s="662"/>
      <c r="AC20" s="662"/>
      <c r="AD20" s="663">
        <v>6153</v>
      </c>
      <c r="AE20" s="663"/>
      <c r="AF20" s="663"/>
      <c r="AG20" s="663"/>
      <c r="AH20" s="663"/>
      <c r="AI20" s="663"/>
      <c r="AJ20" s="663"/>
      <c r="AK20" s="663"/>
      <c r="AL20" s="664">
        <v>0</v>
      </c>
      <c r="AM20" s="665"/>
      <c r="AN20" s="665"/>
      <c r="AO20" s="666"/>
      <c r="AP20" s="656" t="s">
        <v>278</v>
      </c>
      <c r="AQ20" s="657"/>
      <c r="AR20" s="657"/>
      <c r="AS20" s="657"/>
      <c r="AT20" s="657"/>
      <c r="AU20" s="657"/>
      <c r="AV20" s="657"/>
      <c r="AW20" s="657"/>
      <c r="AX20" s="657"/>
      <c r="AY20" s="657"/>
      <c r="AZ20" s="657"/>
      <c r="BA20" s="657"/>
      <c r="BB20" s="657"/>
      <c r="BC20" s="657"/>
      <c r="BD20" s="657"/>
      <c r="BE20" s="657"/>
      <c r="BF20" s="658"/>
      <c r="BG20" s="659">
        <v>680791</v>
      </c>
      <c r="BH20" s="660"/>
      <c r="BI20" s="660"/>
      <c r="BJ20" s="660"/>
      <c r="BK20" s="660"/>
      <c r="BL20" s="660"/>
      <c r="BM20" s="660"/>
      <c r="BN20" s="661"/>
      <c r="BO20" s="662">
        <v>5.8</v>
      </c>
      <c r="BP20" s="662"/>
      <c r="BQ20" s="662"/>
      <c r="BR20" s="662"/>
      <c r="BS20" s="663" t="s">
        <v>146</v>
      </c>
      <c r="BT20" s="663"/>
      <c r="BU20" s="663"/>
      <c r="BV20" s="663"/>
      <c r="BW20" s="663"/>
      <c r="BX20" s="663"/>
      <c r="BY20" s="663"/>
      <c r="BZ20" s="663"/>
      <c r="CA20" s="663"/>
      <c r="CB20" s="667"/>
      <c r="CD20" s="656" t="s">
        <v>279</v>
      </c>
      <c r="CE20" s="657"/>
      <c r="CF20" s="657"/>
      <c r="CG20" s="657"/>
      <c r="CH20" s="657"/>
      <c r="CI20" s="657"/>
      <c r="CJ20" s="657"/>
      <c r="CK20" s="657"/>
      <c r="CL20" s="657"/>
      <c r="CM20" s="657"/>
      <c r="CN20" s="657"/>
      <c r="CO20" s="657"/>
      <c r="CP20" s="657"/>
      <c r="CQ20" s="658"/>
      <c r="CR20" s="659">
        <v>45479767</v>
      </c>
      <c r="CS20" s="660"/>
      <c r="CT20" s="660"/>
      <c r="CU20" s="660"/>
      <c r="CV20" s="660"/>
      <c r="CW20" s="660"/>
      <c r="CX20" s="660"/>
      <c r="CY20" s="661"/>
      <c r="CZ20" s="662">
        <v>100</v>
      </c>
      <c r="DA20" s="662"/>
      <c r="DB20" s="662"/>
      <c r="DC20" s="662"/>
      <c r="DD20" s="668">
        <v>2474563</v>
      </c>
      <c r="DE20" s="660"/>
      <c r="DF20" s="660"/>
      <c r="DG20" s="660"/>
      <c r="DH20" s="660"/>
      <c r="DI20" s="660"/>
      <c r="DJ20" s="660"/>
      <c r="DK20" s="660"/>
      <c r="DL20" s="660"/>
      <c r="DM20" s="660"/>
      <c r="DN20" s="660"/>
      <c r="DO20" s="660"/>
      <c r="DP20" s="661"/>
      <c r="DQ20" s="668">
        <v>23278485</v>
      </c>
      <c r="DR20" s="660"/>
      <c r="DS20" s="660"/>
      <c r="DT20" s="660"/>
      <c r="DU20" s="660"/>
      <c r="DV20" s="660"/>
      <c r="DW20" s="660"/>
      <c r="DX20" s="660"/>
      <c r="DY20" s="660"/>
      <c r="DZ20" s="660"/>
      <c r="EA20" s="660"/>
      <c r="EB20" s="660"/>
      <c r="EC20" s="669"/>
    </row>
    <row r="21" spans="2:133" ht="11.25" customHeight="1" x14ac:dyDescent="0.15">
      <c r="B21" s="656" t="s">
        <v>280</v>
      </c>
      <c r="C21" s="657"/>
      <c r="D21" s="657"/>
      <c r="E21" s="657"/>
      <c r="F21" s="657"/>
      <c r="G21" s="657"/>
      <c r="H21" s="657"/>
      <c r="I21" s="657"/>
      <c r="J21" s="657"/>
      <c r="K21" s="657"/>
      <c r="L21" s="657"/>
      <c r="M21" s="657"/>
      <c r="N21" s="657"/>
      <c r="O21" s="657"/>
      <c r="P21" s="657"/>
      <c r="Q21" s="658"/>
      <c r="R21" s="659">
        <v>6899319</v>
      </c>
      <c r="S21" s="660"/>
      <c r="T21" s="660"/>
      <c r="U21" s="660"/>
      <c r="V21" s="660"/>
      <c r="W21" s="660"/>
      <c r="X21" s="660"/>
      <c r="Y21" s="661"/>
      <c r="Z21" s="662">
        <v>14.8</v>
      </c>
      <c r="AA21" s="662"/>
      <c r="AB21" s="662"/>
      <c r="AC21" s="662"/>
      <c r="AD21" s="663">
        <v>5861251</v>
      </c>
      <c r="AE21" s="663"/>
      <c r="AF21" s="663"/>
      <c r="AG21" s="663"/>
      <c r="AH21" s="663"/>
      <c r="AI21" s="663"/>
      <c r="AJ21" s="663"/>
      <c r="AK21" s="663"/>
      <c r="AL21" s="664">
        <v>30</v>
      </c>
      <c r="AM21" s="665"/>
      <c r="AN21" s="665"/>
      <c r="AO21" s="666"/>
      <c r="AP21" s="656" t="s">
        <v>281</v>
      </c>
      <c r="AQ21" s="675"/>
      <c r="AR21" s="675"/>
      <c r="AS21" s="675"/>
      <c r="AT21" s="675"/>
      <c r="AU21" s="675"/>
      <c r="AV21" s="675"/>
      <c r="AW21" s="675"/>
      <c r="AX21" s="675"/>
      <c r="AY21" s="675"/>
      <c r="AZ21" s="675"/>
      <c r="BA21" s="675"/>
      <c r="BB21" s="675"/>
      <c r="BC21" s="675"/>
      <c r="BD21" s="675"/>
      <c r="BE21" s="675"/>
      <c r="BF21" s="676"/>
      <c r="BG21" s="659">
        <v>14576</v>
      </c>
      <c r="BH21" s="660"/>
      <c r="BI21" s="660"/>
      <c r="BJ21" s="660"/>
      <c r="BK21" s="660"/>
      <c r="BL21" s="660"/>
      <c r="BM21" s="660"/>
      <c r="BN21" s="661"/>
      <c r="BO21" s="662">
        <v>0.1</v>
      </c>
      <c r="BP21" s="662"/>
      <c r="BQ21" s="662"/>
      <c r="BR21" s="662"/>
      <c r="BS21" s="663" t="s">
        <v>247</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282</v>
      </c>
      <c r="C22" s="657"/>
      <c r="D22" s="657"/>
      <c r="E22" s="657"/>
      <c r="F22" s="657"/>
      <c r="G22" s="657"/>
      <c r="H22" s="657"/>
      <c r="I22" s="657"/>
      <c r="J22" s="657"/>
      <c r="K22" s="657"/>
      <c r="L22" s="657"/>
      <c r="M22" s="657"/>
      <c r="N22" s="657"/>
      <c r="O22" s="657"/>
      <c r="P22" s="657"/>
      <c r="Q22" s="658"/>
      <c r="R22" s="659">
        <v>5861251</v>
      </c>
      <c r="S22" s="660"/>
      <c r="T22" s="660"/>
      <c r="U22" s="660"/>
      <c r="V22" s="660"/>
      <c r="W22" s="660"/>
      <c r="X22" s="660"/>
      <c r="Y22" s="661"/>
      <c r="Z22" s="662">
        <v>12.6</v>
      </c>
      <c r="AA22" s="662"/>
      <c r="AB22" s="662"/>
      <c r="AC22" s="662"/>
      <c r="AD22" s="663">
        <v>5861251</v>
      </c>
      <c r="AE22" s="663"/>
      <c r="AF22" s="663"/>
      <c r="AG22" s="663"/>
      <c r="AH22" s="663"/>
      <c r="AI22" s="663"/>
      <c r="AJ22" s="663"/>
      <c r="AK22" s="663"/>
      <c r="AL22" s="664">
        <v>30</v>
      </c>
      <c r="AM22" s="665"/>
      <c r="AN22" s="665"/>
      <c r="AO22" s="666"/>
      <c r="AP22" s="656" t="s">
        <v>283</v>
      </c>
      <c r="AQ22" s="675"/>
      <c r="AR22" s="675"/>
      <c r="AS22" s="675"/>
      <c r="AT22" s="675"/>
      <c r="AU22" s="675"/>
      <c r="AV22" s="675"/>
      <c r="AW22" s="675"/>
      <c r="AX22" s="675"/>
      <c r="AY22" s="675"/>
      <c r="AZ22" s="675"/>
      <c r="BA22" s="675"/>
      <c r="BB22" s="675"/>
      <c r="BC22" s="675"/>
      <c r="BD22" s="675"/>
      <c r="BE22" s="675"/>
      <c r="BF22" s="676"/>
      <c r="BG22" s="659" t="s">
        <v>137</v>
      </c>
      <c r="BH22" s="660"/>
      <c r="BI22" s="660"/>
      <c r="BJ22" s="660"/>
      <c r="BK22" s="660"/>
      <c r="BL22" s="660"/>
      <c r="BM22" s="660"/>
      <c r="BN22" s="661"/>
      <c r="BO22" s="662" t="s">
        <v>137</v>
      </c>
      <c r="BP22" s="662"/>
      <c r="BQ22" s="662"/>
      <c r="BR22" s="662"/>
      <c r="BS22" s="663" t="s">
        <v>137</v>
      </c>
      <c r="BT22" s="663"/>
      <c r="BU22" s="663"/>
      <c r="BV22" s="663"/>
      <c r="BW22" s="663"/>
      <c r="BX22" s="663"/>
      <c r="BY22" s="663"/>
      <c r="BZ22" s="663"/>
      <c r="CA22" s="663"/>
      <c r="CB22" s="667"/>
      <c r="CD22" s="641" t="s">
        <v>284</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285</v>
      </c>
      <c r="C23" s="657"/>
      <c r="D23" s="657"/>
      <c r="E23" s="657"/>
      <c r="F23" s="657"/>
      <c r="G23" s="657"/>
      <c r="H23" s="657"/>
      <c r="I23" s="657"/>
      <c r="J23" s="657"/>
      <c r="K23" s="657"/>
      <c r="L23" s="657"/>
      <c r="M23" s="657"/>
      <c r="N23" s="657"/>
      <c r="O23" s="657"/>
      <c r="P23" s="657"/>
      <c r="Q23" s="658"/>
      <c r="R23" s="659">
        <v>1038068</v>
      </c>
      <c r="S23" s="660"/>
      <c r="T23" s="660"/>
      <c r="U23" s="660"/>
      <c r="V23" s="660"/>
      <c r="W23" s="660"/>
      <c r="X23" s="660"/>
      <c r="Y23" s="661"/>
      <c r="Z23" s="662">
        <v>2.2000000000000002</v>
      </c>
      <c r="AA23" s="662"/>
      <c r="AB23" s="662"/>
      <c r="AC23" s="662"/>
      <c r="AD23" s="663" t="s">
        <v>137</v>
      </c>
      <c r="AE23" s="663"/>
      <c r="AF23" s="663"/>
      <c r="AG23" s="663"/>
      <c r="AH23" s="663"/>
      <c r="AI23" s="663"/>
      <c r="AJ23" s="663"/>
      <c r="AK23" s="663"/>
      <c r="AL23" s="664" t="s">
        <v>146</v>
      </c>
      <c r="AM23" s="665"/>
      <c r="AN23" s="665"/>
      <c r="AO23" s="666"/>
      <c r="AP23" s="656" t="s">
        <v>286</v>
      </c>
      <c r="AQ23" s="675"/>
      <c r="AR23" s="675"/>
      <c r="AS23" s="675"/>
      <c r="AT23" s="675"/>
      <c r="AU23" s="675"/>
      <c r="AV23" s="675"/>
      <c r="AW23" s="675"/>
      <c r="AX23" s="675"/>
      <c r="AY23" s="675"/>
      <c r="AZ23" s="675"/>
      <c r="BA23" s="675"/>
      <c r="BB23" s="675"/>
      <c r="BC23" s="675"/>
      <c r="BD23" s="675"/>
      <c r="BE23" s="675"/>
      <c r="BF23" s="676"/>
      <c r="BG23" s="659">
        <v>666215</v>
      </c>
      <c r="BH23" s="660"/>
      <c r="BI23" s="660"/>
      <c r="BJ23" s="660"/>
      <c r="BK23" s="660"/>
      <c r="BL23" s="660"/>
      <c r="BM23" s="660"/>
      <c r="BN23" s="661"/>
      <c r="BO23" s="662">
        <v>5.7</v>
      </c>
      <c r="BP23" s="662"/>
      <c r="BQ23" s="662"/>
      <c r="BR23" s="662"/>
      <c r="BS23" s="663" t="s">
        <v>137</v>
      </c>
      <c r="BT23" s="663"/>
      <c r="BU23" s="663"/>
      <c r="BV23" s="663"/>
      <c r="BW23" s="663"/>
      <c r="BX23" s="663"/>
      <c r="BY23" s="663"/>
      <c r="BZ23" s="663"/>
      <c r="CA23" s="663"/>
      <c r="CB23" s="667"/>
      <c r="CD23" s="641" t="s">
        <v>225</v>
      </c>
      <c r="CE23" s="642"/>
      <c r="CF23" s="642"/>
      <c r="CG23" s="642"/>
      <c r="CH23" s="642"/>
      <c r="CI23" s="642"/>
      <c r="CJ23" s="642"/>
      <c r="CK23" s="642"/>
      <c r="CL23" s="642"/>
      <c r="CM23" s="642"/>
      <c r="CN23" s="642"/>
      <c r="CO23" s="642"/>
      <c r="CP23" s="642"/>
      <c r="CQ23" s="643"/>
      <c r="CR23" s="641" t="s">
        <v>287</v>
      </c>
      <c r="CS23" s="642"/>
      <c r="CT23" s="642"/>
      <c r="CU23" s="642"/>
      <c r="CV23" s="642"/>
      <c r="CW23" s="642"/>
      <c r="CX23" s="642"/>
      <c r="CY23" s="643"/>
      <c r="CZ23" s="641" t="s">
        <v>288</v>
      </c>
      <c r="DA23" s="642"/>
      <c r="DB23" s="642"/>
      <c r="DC23" s="643"/>
      <c r="DD23" s="641" t="s">
        <v>289</v>
      </c>
      <c r="DE23" s="642"/>
      <c r="DF23" s="642"/>
      <c r="DG23" s="642"/>
      <c r="DH23" s="642"/>
      <c r="DI23" s="642"/>
      <c r="DJ23" s="642"/>
      <c r="DK23" s="643"/>
      <c r="DL23" s="686" t="s">
        <v>290</v>
      </c>
      <c r="DM23" s="687"/>
      <c r="DN23" s="687"/>
      <c r="DO23" s="687"/>
      <c r="DP23" s="687"/>
      <c r="DQ23" s="687"/>
      <c r="DR23" s="687"/>
      <c r="DS23" s="687"/>
      <c r="DT23" s="687"/>
      <c r="DU23" s="687"/>
      <c r="DV23" s="688"/>
      <c r="DW23" s="641" t="s">
        <v>291</v>
      </c>
      <c r="DX23" s="642"/>
      <c r="DY23" s="642"/>
      <c r="DZ23" s="642"/>
      <c r="EA23" s="642"/>
      <c r="EB23" s="642"/>
      <c r="EC23" s="643"/>
    </row>
    <row r="24" spans="2:133" ht="11.25" customHeight="1" x14ac:dyDescent="0.15">
      <c r="B24" s="656" t="s">
        <v>292</v>
      </c>
      <c r="C24" s="657"/>
      <c r="D24" s="657"/>
      <c r="E24" s="657"/>
      <c r="F24" s="657"/>
      <c r="G24" s="657"/>
      <c r="H24" s="657"/>
      <c r="I24" s="657"/>
      <c r="J24" s="657"/>
      <c r="K24" s="657"/>
      <c r="L24" s="657"/>
      <c r="M24" s="657"/>
      <c r="N24" s="657"/>
      <c r="O24" s="657"/>
      <c r="P24" s="657"/>
      <c r="Q24" s="658"/>
      <c r="R24" s="659" t="s">
        <v>137</v>
      </c>
      <c r="S24" s="660"/>
      <c r="T24" s="660"/>
      <c r="U24" s="660"/>
      <c r="V24" s="660"/>
      <c r="W24" s="660"/>
      <c r="X24" s="660"/>
      <c r="Y24" s="661"/>
      <c r="Z24" s="662" t="s">
        <v>146</v>
      </c>
      <c r="AA24" s="662"/>
      <c r="AB24" s="662"/>
      <c r="AC24" s="662"/>
      <c r="AD24" s="663" t="s">
        <v>137</v>
      </c>
      <c r="AE24" s="663"/>
      <c r="AF24" s="663"/>
      <c r="AG24" s="663"/>
      <c r="AH24" s="663"/>
      <c r="AI24" s="663"/>
      <c r="AJ24" s="663"/>
      <c r="AK24" s="663"/>
      <c r="AL24" s="664" t="s">
        <v>137</v>
      </c>
      <c r="AM24" s="665"/>
      <c r="AN24" s="665"/>
      <c r="AO24" s="666"/>
      <c r="AP24" s="656" t="s">
        <v>293</v>
      </c>
      <c r="AQ24" s="675"/>
      <c r="AR24" s="675"/>
      <c r="AS24" s="675"/>
      <c r="AT24" s="675"/>
      <c r="AU24" s="675"/>
      <c r="AV24" s="675"/>
      <c r="AW24" s="675"/>
      <c r="AX24" s="675"/>
      <c r="AY24" s="675"/>
      <c r="AZ24" s="675"/>
      <c r="BA24" s="675"/>
      <c r="BB24" s="675"/>
      <c r="BC24" s="675"/>
      <c r="BD24" s="675"/>
      <c r="BE24" s="675"/>
      <c r="BF24" s="676"/>
      <c r="BG24" s="659" t="s">
        <v>137</v>
      </c>
      <c r="BH24" s="660"/>
      <c r="BI24" s="660"/>
      <c r="BJ24" s="660"/>
      <c r="BK24" s="660"/>
      <c r="BL24" s="660"/>
      <c r="BM24" s="660"/>
      <c r="BN24" s="661"/>
      <c r="BO24" s="662" t="s">
        <v>137</v>
      </c>
      <c r="BP24" s="662"/>
      <c r="BQ24" s="662"/>
      <c r="BR24" s="662"/>
      <c r="BS24" s="663" t="s">
        <v>247</v>
      </c>
      <c r="BT24" s="663"/>
      <c r="BU24" s="663"/>
      <c r="BV24" s="663"/>
      <c r="BW24" s="663"/>
      <c r="BX24" s="663"/>
      <c r="BY24" s="663"/>
      <c r="BZ24" s="663"/>
      <c r="CA24" s="663"/>
      <c r="CB24" s="667"/>
      <c r="CD24" s="645" t="s">
        <v>294</v>
      </c>
      <c r="CE24" s="646"/>
      <c r="CF24" s="646"/>
      <c r="CG24" s="646"/>
      <c r="CH24" s="646"/>
      <c r="CI24" s="646"/>
      <c r="CJ24" s="646"/>
      <c r="CK24" s="646"/>
      <c r="CL24" s="646"/>
      <c r="CM24" s="646"/>
      <c r="CN24" s="646"/>
      <c r="CO24" s="646"/>
      <c r="CP24" s="646"/>
      <c r="CQ24" s="647"/>
      <c r="CR24" s="648">
        <v>17242236</v>
      </c>
      <c r="CS24" s="649"/>
      <c r="CT24" s="649"/>
      <c r="CU24" s="649"/>
      <c r="CV24" s="649"/>
      <c r="CW24" s="649"/>
      <c r="CX24" s="649"/>
      <c r="CY24" s="650"/>
      <c r="CZ24" s="653">
        <v>37.9</v>
      </c>
      <c r="DA24" s="654"/>
      <c r="DB24" s="654"/>
      <c r="DC24" s="670"/>
      <c r="DD24" s="694">
        <v>10067947</v>
      </c>
      <c r="DE24" s="649"/>
      <c r="DF24" s="649"/>
      <c r="DG24" s="649"/>
      <c r="DH24" s="649"/>
      <c r="DI24" s="649"/>
      <c r="DJ24" s="649"/>
      <c r="DK24" s="650"/>
      <c r="DL24" s="694">
        <v>9396389</v>
      </c>
      <c r="DM24" s="649"/>
      <c r="DN24" s="649"/>
      <c r="DO24" s="649"/>
      <c r="DP24" s="649"/>
      <c r="DQ24" s="649"/>
      <c r="DR24" s="649"/>
      <c r="DS24" s="649"/>
      <c r="DT24" s="649"/>
      <c r="DU24" s="649"/>
      <c r="DV24" s="650"/>
      <c r="DW24" s="653">
        <v>47</v>
      </c>
      <c r="DX24" s="654"/>
      <c r="DY24" s="654"/>
      <c r="DZ24" s="654"/>
      <c r="EA24" s="654"/>
      <c r="EB24" s="654"/>
      <c r="EC24" s="655"/>
    </row>
    <row r="25" spans="2:133" ht="11.25" customHeight="1" x14ac:dyDescent="0.15">
      <c r="B25" s="656" t="s">
        <v>295</v>
      </c>
      <c r="C25" s="657"/>
      <c r="D25" s="657"/>
      <c r="E25" s="657"/>
      <c r="F25" s="657"/>
      <c r="G25" s="657"/>
      <c r="H25" s="657"/>
      <c r="I25" s="657"/>
      <c r="J25" s="657"/>
      <c r="K25" s="657"/>
      <c r="L25" s="657"/>
      <c r="M25" s="657"/>
      <c r="N25" s="657"/>
      <c r="O25" s="657"/>
      <c r="P25" s="657"/>
      <c r="Q25" s="658"/>
      <c r="R25" s="659">
        <v>21200568</v>
      </c>
      <c r="S25" s="660"/>
      <c r="T25" s="660"/>
      <c r="U25" s="660"/>
      <c r="V25" s="660"/>
      <c r="W25" s="660"/>
      <c r="X25" s="660"/>
      <c r="Y25" s="661"/>
      <c r="Z25" s="662">
        <v>45.5</v>
      </c>
      <c r="AA25" s="662"/>
      <c r="AB25" s="662"/>
      <c r="AC25" s="662"/>
      <c r="AD25" s="663">
        <v>19496285</v>
      </c>
      <c r="AE25" s="663"/>
      <c r="AF25" s="663"/>
      <c r="AG25" s="663"/>
      <c r="AH25" s="663"/>
      <c r="AI25" s="663"/>
      <c r="AJ25" s="663"/>
      <c r="AK25" s="663"/>
      <c r="AL25" s="664">
        <v>99.6</v>
      </c>
      <c r="AM25" s="665"/>
      <c r="AN25" s="665"/>
      <c r="AO25" s="666"/>
      <c r="AP25" s="656" t="s">
        <v>296</v>
      </c>
      <c r="AQ25" s="675"/>
      <c r="AR25" s="675"/>
      <c r="AS25" s="675"/>
      <c r="AT25" s="675"/>
      <c r="AU25" s="675"/>
      <c r="AV25" s="675"/>
      <c r="AW25" s="675"/>
      <c r="AX25" s="675"/>
      <c r="AY25" s="675"/>
      <c r="AZ25" s="675"/>
      <c r="BA25" s="675"/>
      <c r="BB25" s="675"/>
      <c r="BC25" s="675"/>
      <c r="BD25" s="675"/>
      <c r="BE25" s="675"/>
      <c r="BF25" s="676"/>
      <c r="BG25" s="659" t="s">
        <v>247</v>
      </c>
      <c r="BH25" s="660"/>
      <c r="BI25" s="660"/>
      <c r="BJ25" s="660"/>
      <c r="BK25" s="660"/>
      <c r="BL25" s="660"/>
      <c r="BM25" s="660"/>
      <c r="BN25" s="661"/>
      <c r="BO25" s="662" t="s">
        <v>137</v>
      </c>
      <c r="BP25" s="662"/>
      <c r="BQ25" s="662"/>
      <c r="BR25" s="662"/>
      <c r="BS25" s="663" t="s">
        <v>247</v>
      </c>
      <c r="BT25" s="663"/>
      <c r="BU25" s="663"/>
      <c r="BV25" s="663"/>
      <c r="BW25" s="663"/>
      <c r="BX25" s="663"/>
      <c r="BY25" s="663"/>
      <c r="BZ25" s="663"/>
      <c r="CA25" s="663"/>
      <c r="CB25" s="667"/>
      <c r="CD25" s="656" t="s">
        <v>297</v>
      </c>
      <c r="CE25" s="657"/>
      <c r="CF25" s="657"/>
      <c r="CG25" s="657"/>
      <c r="CH25" s="657"/>
      <c r="CI25" s="657"/>
      <c r="CJ25" s="657"/>
      <c r="CK25" s="657"/>
      <c r="CL25" s="657"/>
      <c r="CM25" s="657"/>
      <c r="CN25" s="657"/>
      <c r="CO25" s="657"/>
      <c r="CP25" s="657"/>
      <c r="CQ25" s="658"/>
      <c r="CR25" s="659">
        <v>5315705</v>
      </c>
      <c r="CS25" s="691"/>
      <c r="CT25" s="691"/>
      <c r="CU25" s="691"/>
      <c r="CV25" s="691"/>
      <c r="CW25" s="691"/>
      <c r="CX25" s="691"/>
      <c r="CY25" s="692"/>
      <c r="CZ25" s="664">
        <v>11.7</v>
      </c>
      <c r="DA25" s="689"/>
      <c r="DB25" s="689"/>
      <c r="DC25" s="693"/>
      <c r="DD25" s="668">
        <v>4764193</v>
      </c>
      <c r="DE25" s="691"/>
      <c r="DF25" s="691"/>
      <c r="DG25" s="691"/>
      <c r="DH25" s="691"/>
      <c r="DI25" s="691"/>
      <c r="DJ25" s="691"/>
      <c r="DK25" s="692"/>
      <c r="DL25" s="668">
        <v>4486914</v>
      </c>
      <c r="DM25" s="691"/>
      <c r="DN25" s="691"/>
      <c r="DO25" s="691"/>
      <c r="DP25" s="691"/>
      <c r="DQ25" s="691"/>
      <c r="DR25" s="691"/>
      <c r="DS25" s="691"/>
      <c r="DT25" s="691"/>
      <c r="DU25" s="691"/>
      <c r="DV25" s="692"/>
      <c r="DW25" s="664">
        <v>22.5</v>
      </c>
      <c r="DX25" s="689"/>
      <c r="DY25" s="689"/>
      <c r="DZ25" s="689"/>
      <c r="EA25" s="689"/>
      <c r="EB25" s="689"/>
      <c r="EC25" s="690"/>
    </row>
    <row r="26" spans="2:133" ht="11.25" customHeight="1" x14ac:dyDescent="0.15">
      <c r="B26" s="656" t="s">
        <v>298</v>
      </c>
      <c r="C26" s="657"/>
      <c r="D26" s="657"/>
      <c r="E26" s="657"/>
      <c r="F26" s="657"/>
      <c r="G26" s="657"/>
      <c r="H26" s="657"/>
      <c r="I26" s="657"/>
      <c r="J26" s="657"/>
      <c r="K26" s="657"/>
      <c r="L26" s="657"/>
      <c r="M26" s="657"/>
      <c r="N26" s="657"/>
      <c r="O26" s="657"/>
      <c r="P26" s="657"/>
      <c r="Q26" s="658"/>
      <c r="R26" s="659">
        <v>8247</v>
      </c>
      <c r="S26" s="660"/>
      <c r="T26" s="660"/>
      <c r="U26" s="660"/>
      <c r="V26" s="660"/>
      <c r="W26" s="660"/>
      <c r="X26" s="660"/>
      <c r="Y26" s="661"/>
      <c r="Z26" s="662">
        <v>0</v>
      </c>
      <c r="AA26" s="662"/>
      <c r="AB26" s="662"/>
      <c r="AC26" s="662"/>
      <c r="AD26" s="663">
        <v>8247</v>
      </c>
      <c r="AE26" s="663"/>
      <c r="AF26" s="663"/>
      <c r="AG26" s="663"/>
      <c r="AH26" s="663"/>
      <c r="AI26" s="663"/>
      <c r="AJ26" s="663"/>
      <c r="AK26" s="663"/>
      <c r="AL26" s="664">
        <v>0</v>
      </c>
      <c r="AM26" s="665"/>
      <c r="AN26" s="665"/>
      <c r="AO26" s="666"/>
      <c r="AP26" s="656" t="s">
        <v>299</v>
      </c>
      <c r="AQ26" s="675"/>
      <c r="AR26" s="675"/>
      <c r="AS26" s="675"/>
      <c r="AT26" s="675"/>
      <c r="AU26" s="675"/>
      <c r="AV26" s="675"/>
      <c r="AW26" s="675"/>
      <c r="AX26" s="675"/>
      <c r="AY26" s="675"/>
      <c r="AZ26" s="675"/>
      <c r="BA26" s="675"/>
      <c r="BB26" s="675"/>
      <c r="BC26" s="675"/>
      <c r="BD26" s="675"/>
      <c r="BE26" s="675"/>
      <c r="BF26" s="676"/>
      <c r="BG26" s="659" t="s">
        <v>137</v>
      </c>
      <c r="BH26" s="660"/>
      <c r="BI26" s="660"/>
      <c r="BJ26" s="660"/>
      <c r="BK26" s="660"/>
      <c r="BL26" s="660"/>
      <c r="BM26" s="660"/>
      <c r="BN26" s="661"/>
      <c r="BO26" s="662" t="s">
        <v>137</v>
      </c>
      <c r="BP26" s="662"/>
      <c r="BQ26" s="662"/>
      <c r="BR26" s="662"/>
      <c r="BS26" s="663" t="s">
        <v>137</v>
      </c>
      <c r="BT26" s="663"/>
      <c r="BU26" s="663"/>
      <c r="BV26" s="663"/>
      <c r="BW26" s="663"/>
      <c r="BX26" s="663"/>
      <c r="BY26" s="663"/>
      <c r="BZ26" s="663"/>
      <c r="CA26" s="663"/>
      <c r="CB26" s="667"/>
      <c r="CD26" s="656" t="s">
        <v>300</v>
      </c>
      <c r="CE26" s="657"/>
      <c r="CF26" s="657"/>
      <c r="CG26" s="657"/>
      <c r="CH26" s="657"/>
      <c r="CI26" s="657"/>
      <c r="CJ26" s="657"/>
      <c r="CK26" s="657"/>
      <c r="CL26" s="657"/>
      <c r="CM26" s="657"/>
      <c r="CN26" s="657"/>
      <c r="CO26" s="657"/>
      <c r="CP26" s="657"/>
      <c r="CQ26" s="658"/>
      <c r="CR26" s="659">
        <v>3072164</v>
      </c>
      <c r="CS26" s="660"/>
      <c r="CT26" s="660"/>
      <c r="CU26" s="660"/>
      <c r="CV26" s="660"/>
      <c r="CW26" s="660"/>
      <c r="CX26" s="660"/>
      <c r="CY26" s="661"/>
      <c r="CZ26" s="664">
        <v>6.8</v>
      </c>
      <c r="DA26" s="689"/>
      <c r="DB26" s="689"/>
      <c r="DC26" s="693"/>
      <c r="DD26" s="668">
        <v>2769494</v>
      </c>
      <c r="DE26" s="660"/>
      <c r="DF26" s="660"/>
      <c r="DG26" s="660"/>
      <c r="DH26" s="660"/>
      <c r="DI26" s="660"/>
      <c r="DJ26" s="660"/>
      <c r="DK26" s="661"/>
      <c r="DL26" s="668" t="s">
        <v>247</v>
      </c>
      <c r="DM26" s="660"/>
      <c r="DN26" s="660"/>
      <c r="DO26" s="660"/>
      <c r="DP26" s="660"/>
      <c r="DQ26" s="660"/>
      <c r="DR26" s="660"/>
      <c r="DS26" s="660"/>
      <c r="DT26" s="660"/>
      <c r="DU26" s="660"/>
      <c r="DV26" s="661"/>
      <c r="DW26" s="664" t="s">
        <v>137</v>
      </c>
      <c r="DX26" s="689"/>
      <c r="DY26" s="689"/>
      <c r="DZ26" s="689"/>
      <c r="EA26" s="689"/>
      <c r="EB26" s="689"/>
      <c r="EC26" s="690"/>
    </row>
    <row r="27" spans="2:133" ht="11.25" customHeight="1" x14ac:dyDescent="0.15">
      <c r="B27" s="656" t="s">
        <v>301</v>
      </c>
      <c r="C27" s="657"/>
      <c r="D27" s="657"/>
      <c r="E27" s="657"/>
      <c r="F27" s="657"/>
      <c r="G27" s="657"/>
      <c r="H27" s="657"/>
      <c r="I27" s="657"/>
      <c r="J27" s="657"/>
      <c r="K27" s="657"/>
      <c r="L27" s="657"/>
      <c r="M27" s="657"/>
      <c r="N27" s="657"/>
      <c r="O27" s="657"/>
      <c r="P27" s="657"/>
      <c r="Q27" s="658"/>
      <c r="R27" s="659">
        <v>172146</v>
      </c>
      <c r="S27" s="660"/>
      <c r="T27" s="660"/>
      <c r="U27" s="660"/>
      <c r="V27" s="660"/>
      <c r="W27" s="660"/>
      <c r="X27" s="660"/>
      <c r="Y27" s="661"/>
      <c r="Z27" s="662">
        <v>0.4</v>
      </c>
      <c r="AA27" s="662"/>
      <c r="AB27" s="662"/>
      <c r="AC27" s="662"/>
      <c r="AD27" s="663" t="s">
        <v>137</v>
      </c>
      <c r="AE27" s="663"/>
      <c r="AF27" s="663"/>
      <c r="AG27" s="663"/>
      <c r="AH27" s="663"/>
      <c r="AI27" s="663"/>
      <c r="AJ27" s="663"/>
      <c r="AK27" s="663"/>
      <c r="AL27" s="664" t="s">
        <v>247</v>
      </c>
      <c r="AM27" s="665"/>
      <c r="AN27" s="665"/>
      <c r="AO27" s="666"/>
      <c r="AP27" s="656" t="s">
        <v>302</v>
      </c>
      <c r="AQ27" s="657"/>
      <c r="AR27" s="657"/>
      <c r="AS27" s="657"/>
      <c r="AT27" s="657"/>
      <c r="AU27" s="657"/>
      <c r="AV27" s="657"/>
      <c r="AW27" s="657"/>
      <c r="AX27" s="657"/>
      <c r="AY27" s="657"/>
      <c r="AZ27" s="657"/>
      <c r="BA27" s="657"/>
      <c r="BB27" s="657"/>
      <c r="BC27" s="657"/>
      <c r="BD27" s="657"/>
      <c r="BE27" s="657"/>
      <c r="BF27" s="658"/>
      <c r="BG27" s="659">
        <v>11742990</v>
      </c>
      <c r="BH27" s="660"/>
      <c r="BI27" s="660"/>
      <c r="BJ27" s="660"/>
      <c r="BK27" s="660"/>
      <c r="BL27" s="660"/>
      <c r="BM27" s="660"/>
      <c r="BN27" s="661"/>
      <c r="BO27" s="662">
        <v>100</v>
      </c>
      <c r="BP27" s="662"/>
      <c r="BQ27" s="662"/>
      <c r="BR27" s="662"/>
      <c r="BS27" s="663">
        <v>130343</v>
      </c>
      <c r="BT27" s="663"/>
      <c r="BU27" s="663"/>
      <c r="BV27" s="663"/>
      <c r="BW27" s="663"/>
      <c r="BX27" s="663"/>
      <c r="BY27" s="663"/>
      <c r="BZ27" s="663"/>
      <c r="CA27" s="663"/>
      <c r="CB27" s="667"/>
      <c r="CD27" s="656" t="s">
        <v>303</v>
      </c>
      <c r="CE27" s="657"/>
      <c r="CF27" s="657"/>
      <c r="CG27" s="657"/>
      <c r="CH27" s="657"/>
      <c r="CI27" s="657"/>
      <c r="CJ27" s="657"/>
      <c r="CK27" s="657"/>
      <c r="CL27" s="657"/>
      <c r="CM27" s="657"/>
      <c r="CN27" s="657"/>
      <c r="CO27" s="657"/>
      <c r="CP27" s="657"/>
      <c r="CQ27" s="658"/>
      <c r="CR27" s="659">
        <v>9080531</v>
      </c>
      <c r="CS27" s="691"/>
      <c r="CT27" s="691"/>
      <c r="CU27" s="691"/>
      <c r="CV27" s="691"/>
      <c r="CW27" s="691"/>
      <c r="CX27" s="691"/>
      <c r="CY27" s="692"/>
      <c r="CZ27" s="664">
        <v>20</v>
      </c>
      <c r="DA27" s="689"/>
      <c r="DB27" s="689"/>
      <c r="DC27" s="693"/>
      <c r="DD27" s="668">
        <v>2457754</v>
      </c>
      <c r="DE27" s="691"/>
      <c r="DF27" s="691"/>
      <c r="DG27" s="691"/>
      <c r="DH27" s="691"/>
      <c r="DI27" s="691"/>
      <c r="DJ27" s="691"/>
      <c r="DK27" s="692"/>
      <c r="DL27" s="668">
        <v>2443535</v>
      </c>
      <c r="DM27" s="691"/>
      <c r="DN27" s="691"/>
      <c r="DO27" s="691"/>
      <c r="DP27" s="691"/>
      <c r="DQ27" s="691"/>
      <c r="DR27" s="691"/>
      <c r="DS27" s="691"/>
      <c r="DT27" s="691"/>
      <c r="DU27" s="691"/>
      <c r="DV27" s="692"/>
      <c r="DW27" s="664">
        <v>12.2</v>
      </c>
      <c r="DX27" s="689"/>
      <c r="DY27" s="689"/>
      <c r="DZ27" s="689"/>
      <c r="EA27" s="689"/>
      <c r="EB27" s="689"/>
      <c r="EC27" s="690"/>
    </row>
    <row r="28" spans="2:133" ht="11.25" customHeight="1" x14ac:dyDescent="0.15">
      <c r="B28" s="656" t="s">
        <v>304</v>
      </c>
      <c r="C28" s="657"/>
      <c r="D28" s="657"/>
      <c r="E28" s="657"/>
      <c r="F28" s="657"/>
      <c r="G28" s="657"/>
      <c r="H28" s="657"/>
      <c r="I28" s="657"/>
      <c r="J28" s="657"/>
      <c r="K28" s="657"/>
      <c r="L28" s="657"/>
      <c r="M28" s="657"/>
      <c r="N28" s="657"/>
      <c r="O28" s="657"/>
      <c r="P28" s="657"/>
      <c r="Q28" s="658"/>
      <c r="R28" s="659">
        <v>325271</v>
      </c>
      <c r="S28" s="660"/>
      <c r="T28" s="660"/>
      <c r="U28" s="660"/>
      <c r="V28" s="660"/>
      <c r="W28" s="660"/>
      <c r="X28" s="660"/>
      <c r="Y28" s="661"/>
      <c r="Z28" s="662">
        <v>0.7</v>
      </c>
      <c r="AA28" s="662"/>
      <c r="AB28" s="662"/>
      <c r="AC28" s="662"/>
      <c r="AD28" s="663">
        <v>22350</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305</v>
      </c>
      <c r="CE28" s="657"/>
      <c r="CF28" s="657"/>
      <c r="CG28" s="657"/>
      <c r="CH28" s="657"/>
      <c r="CI28" s="657"/>
      <c r="CJ28" s="657"/>
      <c r="CK28" s="657"/>
      <c r="CL28" s="657"/>
      <c r="CM28" s="657"/>
      <c r="CN28" s="657"/>
      <c r="CO28" s="657"/>
      <c r="CP28" s="657"/>
      <c r="CQ28" s="658"/>
      <c r="CR28" s="659">
        <v>2846000</v>
      </c>
      <c r="CS28" s="660"/>
      <c r="CT28" s="660"/>
      <c r="CU28" s="660"/>
      <c r="CV28" s="660"/>
      <c r="CW28" s="660"/>
      <c r="CX28" s="660"/>
      <c r="CY28" s="661"/>
      <c r="CZ28" s="664">
        <v>6.3</v>
      </c>
      <c r="DA28" s="689"/>
      <c r="DB28" s="689"/>
      <c r="DC28" s="693"/>
      <c r="DD28" s="668">
        <v>2846000</v>
      </c>
      <c r="DE28" s="660"/>
      <c r="DF28" s="660"/>
      <c r="DG28" s="660"/>
      <c r="DH28" s="660"/>
      <c r="DI28" s="660"/>
      <c r="DJ28" s="660"/>
      <c r="DK28" s="661"/>
      <c r="DL28" s="668">
        <v>2465940</v>
      </c>
      <c r="DM28" s="660"/>
      <c r="DN28" s="660"/>
      <c r="DO28" s="660"/>
      <c r="DP28" s="660"/>
      <c r="DQ28" s="660"/>
      <c r="DR28" s="660"/>
      <c r="DS28" s="660"/>
      <c r="DT28" s="660"/>
      <c r="DU28" s="660"/>
      <c r="DV28" s="661"/>
      <c r="DW28" s="664">
        <v>12.3</v>
      </c>
      <c r="DX28" s="689"/>
      <c r="DY28" s="689"/>
      <c r="DZ28" s="689"/>
      <c r="EA28" s="689"/>
      <c r="EB28" s="689"/>
      <c r="EC28" s="690"/>
    </row>
    <row r="29" spans="2:133" ht="11.25" customHeight="1" x14ac:dyDescent="0.15">
      <c r="B29" s="656" t="s">
        <v>306</v>
      </c>
      <c r="C29" s="657"/>
      <c r="D29" s="657"/>
      <c r="E29" s="657"/>
      <c r="F29" s="657"/>
      <c r="G29" s="657"/>
      <c r="H29" s="657"/>
      <c r="I29" s="657"/>
      <c r="J29" s="657"/>
      <c r="K29" s="657"/>
      <c r="L29" s="657"/>
      <c r="M29" s="657"/>
      <c r="N29" s="657"/>
      <c r="O29" s="657"/>
      <c r="P29" s="657"/>
      <c r="Q29" s="658"/>
      <c r="R29" s="659">
        <v>302763</v>
      </c>
      <c r="S29" s="660"/>
      <c r="T29" s="660"/>
      <c r="U29" s="660"/>
      <c r="V29" s="660"/>
      <c r="W29" s="660"/>
      <c r="X29" s="660"/>
      <c r="Y29" s="661"/>
      <c r="Z29" s="662">
        <v>0.6</v>
      </c>
      <c r="AA29" s="662"/>
      <c r="AB29" s="662"/>
      <c r="AC29" s="662"/>
      <c r="AD29" s="663" t="s">
        <v>247</v>
      </c>
      <c r="AE29" s="663"/>
      <c r="AF29" s="663"/>
      <c r="AG29" s="663"/>
      <c r="AH29" s="663"/>
      <c r="AI29" s="663"/>
      <c r="AJ29" s="663"/>
      <c r="AK29" s="663"/>
      <c r="AL29" s="664" t="s">
        <v>137</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307</v>
      </c>
      <c r="CE29" s="696"/>
      <c r="CF29" s="656" t="s">
        <v>72</v>
      </c>
      <c r="CG29" s="657"/>
      <c r="CH29" s="657"/>
      <c r="CI29" s="657"/>
      <c r="CJ29" s="657"/>
      <c r="CK29" s="657"/>
      <c r="CL29" s="657"/>
      <c r="CM29" s="657"/>
      <c r="CN29" s="657"/>
      <c r="CO29" s="657"/>
      <c r="CP29" s="657"/>
      <c r="CQ29" s="658"/>
      <c r="CR29" s="659">
        <v>2846000</v>
      </c>
      <c r="CS29" s="691"/>
      <c r="CT29" s="691"/>
      <c r="CU29" s="691"/>
      <c r="CV29" s="691"/>
      <c r="CW29" s="691"/>
      <c r="CX29" s="691"/>
      <c r="CY29" s="692"/>
      <c r="CZ29" s="664">
        <v>6.3</v>
      </c>
      <c r="DA29" s="689"/>
      <c r="DB29" s="689"/>
      <c r="DC29" s="693"/>
      <c r="DD29" s="668">
        <v>2846000</v>
      </c>
      <c r="DE29" s="691"/>
      <c r="DF29" s="691"/>
      <c r="DG29" s="691"/>
      <c r="DH29" s="691"/>
      <c r="DI29" s="691"/>
      <c r="DJ29" s="691"/>
      <c r="DK29" s="692"/>
      <c r="DL29" s="668">
        <v>2465940</v>
      </c>
      <c r="DM29" s="691"/>
      <c r="DN29" s="691"/>
      <c r="DO29" s="691"/>
      <c r="DP29" s="691"/>
      <c r="DQ29" s="691"/>
      <c r="DR29" s="691"/>
      <c r="DS29" s="691"/>
      <c r="DT29" s="691"/>
      <c r="DU29" s="691"/>
      <c r="DV29" s="692"/>
      <c r="DW29" s="664">
        <v>12.3</v>
      </c>
      <c r="DX29" s="689"/>
      <c r="DY29" s="689"/>
      <c r="DZ29" s="689"/>
      <c r="EA29" s="689"/>
      <c r="EB29" s="689"/>
      <c r="EC29" s="690"/>
    </row>
    <row r="30" spans="2:133" ht="11.25" customHeight="1" x14ac:dyDescent="0.15">
      <c r="B30" s="656" t="s">
        <v>308</v>
      </c>
      <c r="C30" s="657"/>
      <c r="D30" s="657"/>
      <c r="E30" s="657"/>
      <c r="F30" s="657"/>
      <c r="G30" s="657"/>
      <c r="H30" s="657"/>
      <c r="I30" s="657"/>
      <c r="J30" s="657"/>
      <c r="K30" s="657"/>
      <c r="L30" s="657"/>
      <c r="M30" s="657"/>
      <c r="N30" s="657"/>
      <c r="O30" s="657"/>
      <c r="P30" s="657"/>
      <c r="Q30" s="658"/>
      <c r="R30" s="659">
        <v>7221836</v>
      </c>
      <c r="S30" s="660"/>
      <c r="T30" s="660"/>
      <c r="U30" s="660"/>
      <c r="V30" s="660"/>
      <c r="W30" s="660"/>
      <c r="X30" s="660"/>
      <c r="Y30" s="661"/>
      <c r="Z30" s="662">
        <v>15.5</v>
      </c>
      <c r="AA30" s="662"/>
      <c r="AB30" s="662"/>
      <c r="AC30" s="662"/>
      <c r="AD30" s="663" t="s">
        <v>137</v>
      </c>
      <c r="AE30" s="663"/>
      <c r="AF30" s="663"/>
      <c r="AG30" s="663"/>
      <c r="AH30" s="663"/>
      <c r="AI30" s="663"/>
      <c r="AJ30" s="663"/>
      <c r="AK30" s="663"/>
      <c r="AL30" s="664" t="s">
        <v>247</v>
      </c>
      <c r="AM30" s="665"/>
      <c r="AN30" s="665"/>
      <c r="AO30" s="666"/>
      <c r="AP30" s="641" t="s">
        <v>225</v>
      </c>
      <c r="AQ30" s="642"/>
      <c r="AR30" s="642"/>
      <c r="AS30" s="642"/>
      <c r="AT30" s="642"/>
      <c r="AU30" s="642"/>
      <c r="AV30" s="642"/>
      <c r="AW30" s="642"/>
      <c r="AX30" s="642"/>
      <c r="AY30" s="642"/>
      <c r="AZ30" s="642"/>
      <c r="BA30" s="642"/>
      <c r="BB30" s="642"/>
      <c r="BC30" s="642"/>
      <c r="BD30" s="642"/>
      <c r="BE30" s="642"/>
      <c r="BF30" s="643"/>
      <c r="BG30" s="641" t="s">
        <v>309</v>
      </c>
      <c r="BH30" s="701"/>
      <c r="BI30" s="701"/>
      <c r="BJ30" s="701"/>
      <c r="BK30" s="701"/>
      <c r="BL30" s="701"/>
      <c r="BM30" s="701"/>
      <c r="BN30" s="701"/>
      <c r="BO30" s="701"/>
      <c r="BP30" s="701"/>
      <c r="BQ30" s="702"/>
      <c r="BR30" s="641" t="s">
        <v>310</v>
      </c>
      <c r="BS30" s="701"/>
      <c r="BT30" s="701"/>
      <c r="BU30" s="701"/>
      <c r="BV30" s="701"/>
      <c r="BW30" s="701"/>
      <c r="BX30" s="701"/>
      <c r="BY30" s="701"/>
      <c r="BZ30" s="701"/>
      <c r="CA30" s="701"/>
      <c r="CB30" s="702"/>
      <c r="CD30" s="697"/>
      <c r="CE30" s="698"/>
      <c r="CF30" s="656" t="s">
        <v>311</v>
      </c>
      <c r="CG30" s="657"/>
      <c r="CH30" s="657"/>
      <c r="CI30" s="657"/>
      <c r="CJ30" s="657"/>
      <c r="CK30" s="657"/>
      <c r="CL30" s="657"/>
      <c r="CM30" s="657"/>
      <c r="CN30" s="657"/>
      <c r="CO30" s="657"/>
      <c r="CP30" s="657"/>
      <c r="CQ30" s="658"/>
      <c r="CR30" s="659">
        <v>2755584</v>
      </c>
      <c r="CS30" s="660"/>
      <c r="CT30" s="660"/>
      <c r="CU30" s="660"/>
      <c r="CV30" s="660"/>
      <c r="CW30" s="660"/>
      <c r="CX30" s="660"/>
      <c r="CY30" s="661"/>
      <c r="CZ30" s="664">
        <v>6.1</v>
      </c>
      <c r="DA30" s="689"/>
      <c r="DB30" s="689"/>
      <c r="DC30" s="693"/>
      <c r="DD30" s="668">
        <v>2755584</v>
      </c>
      <c r="DE30" s="660"/>
      <c r="DF30" s="660"/>
      <c r="DG30" s="660"/>
      <c r="DH30" s="660"/>
      <c r="DI30" s="660"/>
      <c r="DJ30" s="660"/>
      <c r="DK30" s="661"/>
      <c r="DL30" s="668">
        <v>2375524</v>
      </c>
      <c r="DM30" s="660"/>
      <c r="DN30" s="660"/>
      <c r="DO30" s="660"/>
      <c r="DP30" s="660"/>
      <c r="DQ30" s="660"/>
      <c r="DR30" s="660"/>
      <c r="DS30" s="660"/>
      <c r="DT30" s="660"/>
      <c r="DU30" s="660"/>
      <c r="DV30" s="661"/>
      <c r="DW30" s="664">
        <v>11.9</v>
      </c>
      <c r="DX30" s="689"/>
      <c r="DY30" s="689"/>
      <c r="DZ30" s="689"/>
      <c r="EA30" s="689"/>
      <c r="EB30" s="689"/>
      <c r="EC30" s="690"/>
    </row>
    <row r="31" spans="2:133" ht="11.25" customHeight="1" x14ac:dyDescent="0.15">
      <c r="B31" s="672" t="s">
        <v>312</v>
      </c>
      <c r="C31" s="673"/>
      <c r="D31" s="673"/>
      <c r="E31" s="673"/>
      <c r="F31" s="673"/>
      <c r="G31" s="673"/>
      <c r="H31" s="673"/>
      <c r="I31" s="673"/>
      <c r="J31" s="673"/>
      <c r="K31" s="673"/>
      <c r="L31" s="673"/>
      <c r="M31" s="673"/>
      <c r="N31" s="673"/>
      <c r="O31" s="673"/>
      <c r="P31" s="673"/>
      <c r="Q31" s="674"/>
      <c r="R31" s="659" t="s">
        <v>137</v>
      </c>
      <c r="S31" s="660"/>
      <c r="T31" s="660"/>
      <c r="U31" s="660"/>
      <c r="V31" s="660"/>
      <c r="W31" s="660"/>
      <c r="X31" s="660"/>
      <c r="Y31" s="661"/>
      <c r="Z31" s="662" t="s">
        <v>137</v>
      </c>
      <c r="AA31" s="662"/>
      <c r="AB31" s="662"/>
      <c r="AC31" s="662"/>
      <c r="AD31" s="663" t="s">
        <v>137</v>
      </c>
      <c r="AE31" s="663"/>
      <c r="AF31" s="663"/>
      <c r="AG31" s="663"/>
      <c r="AH31" s="663"/>
      <c r="AI31" s="663"/>
      <c r="AJ31" s="663"/>
      <c r="AK31" s="663"/>
      <c r="AL31" s="664" t="s">
        <v>137</v>
      </c>
      <c r="AM31" s="665"/>
      <c r="AN31" s="665"/>
      <c r="AO31" s="666"/>
      <c r="AP31" s="705" t="s">
        <v>313</v>
      </c>
      <c r="AQ31" s="706"/>
      <c r="AR31" s="706"/>
      <c r="AS31" s="706"/>
      <c r="AT31" s="711" t="s">
        <v>314</v>
      </c>
      <c r="AU31" s="218"/>
      <c r="AV31" s="218"/>
      <c r="AW31" s="218"/>
      <c r="AX31" s="645" t="s">
        <v>190</v>
      </c>
      <c r="AY31" s="646"/>
      <c r="AZ31" s="646"/>
      <c r="BA31" s="646"/>
      <c r="BB31" s="646"/>
      <c r="BC31" s="646"/>
      <c r="BD31" s="646"/>
      <c r="BE31" s="646"/>
      <c r="BF31" s="647"/>
      <c r="BG31" s="715">
        <v>99.4</v>
      </c>
      <c r="BH31" s="703"/>
      <c r="BI31" s="703"/>
      <c r="BJ31" s="703"/>
      <c r="BK31" s="703"/>
      <c r="BL31" s="703"/>
      <c r="BM31" s="654">
        <v>97.4</v>
      </c>
      <c r="BN31" s="703"/>
      <c r="BO31" s="703"/>
      <c r="BP31" s="703"/>
      <c r="BQ31" s="704"/>
      <c r="BR31" s="715">
        <v>99.2</v>
      </c>
      <c r="BS31" s="703"/>
      <c r="BT31" s="703"/>
      <c r="BU31" s="703"/>
      <c r="BV31" s="703"/>
      <c r="BW31" s="703"/>
      <c r="BX31" s="654">
        <v>97</v>
      </c>
      <c r="BY31" s="703"/>
      <c r="BZ31" s="703"/>
      <c r="CA31" s="703"/>
      <c r="CB31" s="704"/>
      <c r="CD31" s="697"/>
      <c r="CE31" s="698"/>
      <c r="CF31" s="656" t="s">
        <v>315</v>
      </c>
      <c r="CG31" s="657"/>
      <c r="CH31" s="657"/>
      <c r="CI31" s="657"/>
      <c r="CJ31" s="657"/>
      <c r="CK31" s="657"/>
      <c r="CL31" s="657"/>
      <c r="CM31" s="657"/>
      <c r="CN31" s="657"/>
      <c r="CO31" s="657"/>
      <c r="CP31" s="657"/>
      <c r="CQ31" s="658"/>
      <c r="CR31" s="659">
        <v>90416</v>
      </c>
      <c r="CS31" s="691"/>
      <c r="CT31" s="691"/>
      <c r="CU31" s="691"/>
      <c r="CV31" s="691"/>
      <c r="CW31" s="691"/>
      <c r="CX31" s="691"/>
      <c r="CY31" s="692"/>
      <c r="CZ31" s="664">
        <v>0.2</v>
      </c>
      <c r="DA31" s="689"/>
      <c r="DB31" s="689"/>
      <c r="DC31" s="693"/>
      <c r="DD31" s="668">
        <v>90416</v>
      </c>
      <c r="DE31" s="691"/>
      <c r="DF31" s="691"/>
      <c r="DG31" s="691"/>
      <c r="DH31" s="691"/>
      <c r="DI31" s="691"/>
      <c r="DJ31" s="691"/>
      <c r="DK31" s="692"/>
      <c r="DL31" s="668">
        <v>90416</v>
      </c>
      <c r="DM31" s="691"/>
      <c r="DN31" s="691"/>
      <c r="DO31" s="691"/>
      <c r="DP31" s="691"/>
      <c r="DQ31" s="691"/>
      <c r="DR31" s="691"/>
      <c r="DS31" s="691"/>
      <c r="DT31" s="691"/>
      <c r="DU31" s="691"/>
      <c r="DV31" s="692"/>
      <c r="DW31" s="664">
        <v>0.5</v>
      </c>
      <c r="DX31" s="689"/>
      <c r="DY31" s="689"/>
      <c r="DZ31" s="689"/>
      <c r="EA31" s="689"/>
      <c r="EB31" s="689"/>
      <c r="EC31" s="690"/>
    </row>
    <row r="32" spans="2:133" ht="11.25" customHeight="1" x14ac:dyDescent="0.15">
      <c r="B32" s="656" t="s">
        <v>316</v>
      </c>
      <c r="C32" s="657"/>
      <c r="D32" s="657"/>
      <c r="E32" s="657"/>
      <c r="F32" s="657"/>
      <c r="G32" s="657"/>
      <c r="H32" s="657"/>
      <c r="I32" s="657"/>
      <c r="J32" s="657"/>
      <c r="K32" s="657"/>
      <c r="L32" s="657"/>
      <c r="M32" s="657"/>
      <c r="N32" s="657"/>
      <c r="O32" s="657"/>
      <c r="P32" s="657"/>
      <c r="Q32" s="658"/>
      <c r="R32" s="659">
        <v>2987691</v>
      </c>
      <c r="S32" s="660"/>
      <c r="T32" s="660"/>
      <c r="U32" s="660"/>
      <c r="V32" s="660"/>
      <c r="W32" s="660"/>
      <c r="X32" s="660"/>
      <c r="Y32" s="661"/>
      <c r="Z32" s="662">
        <v>6.4</v>
      </c>
      <c r="AA32" s="662"/>
      <c r="AB32" s="662"/>
      <c r="AC32" s="662"/>
      <c r="AD32" s="663" t="s">
        <v>137</v>
      </c>
      <c r="AE32" s="663"/>
      <c r="AF32" s="663"/>
      <c r="AG32" s="663"/>
      <c r="AH32" s="663"/>
      <c r="AI32" s="663"/>
      <c r="AJ32" s="663"/>
      <c r="AK32" s="663"/>
      <c r="AL32" s="664" t="s">
        <v>146</v>
      </c>
      <c r="AM32" s="665"/>
      <c r="AN32" s="665"/>
      <c r="AO32" s="666"/>
      <c r="AP32" s="707"/>
      <c r="AQ32" s="708"/>
      <c r="AR32" s="708"/>
      <c r="AS32" s="708"/>
      <c r="AT32" s="712"/>
      <c r="AU32" s="214" t="s">
        <v>317</v>
      </c>
      <c r="AX32" s="656" t="s">
        <v>318</v>
      </c>
      <c r="AY32" s="657"/>
      <c r="AZ32" s="657"/>
      <c r="BA32" s="657"/>
      <c r="BB32" s="657"/>
      <c r="BC32" s="657"/>
      <c r="BD32" s="657"/>
      <c r="BE32" s="657"/>
      <c r="BF32" s="658"/>
      <c r="BG32" s="716">
        <v>99.3</v>
      </c>
      <c r="BH32" s="691"/>
      <c r="BI32" s="691"/>
      <c r="BJ32" s="691"/>
      <c r="BK32" s="691"/>
      <c r="BL32" s="691"/>
      <c r="BM32" s="665">
        <v>97</v>
      </c>
      <c r="BN32" s="691"/>
      <c r="BO32" s="691"/>
      <c r="BP32" s="691"/>
      <c r="BQ32" s="714"/>
      <c r="BR32" s="716">
        <v>99.2</v>
      </c>
      <c r="BS32" s="691"/>
      <c r="BT32" s="691"/>
      <c r="BU32" s="691"/>
      <c r="BV32" s="691"/>
      <c r="BW32" s="691"/>
      <c r="BX32" s="665">
        <v>96.9</v>
      </c>
      <c r="BY32" s="691"/>
      <c r="BZ32" s="691"/>
      <c r="CA32" s="691"/>
      <c r="CB32" s="714"/>
      <c r="CD32" s="699"/>
      <c r="CE32" s="700"/>
      <c r="CF32" s="656" t="s">
        <v>319</v>
      </c>
      <c r="CG32" s="657"/>
      <c r="CH32" s="657"/>
      <c r="CI32" s="657"/>
      <c r="CJ32" s="657"/>
      <c r="CK32" s="657"/>
      <c r="CL32" s="657"/>
      <c r="CM32" s="657"/>
      <c r="CN32" s="657"/>
      <c r="CO32" s="657"/>
      <c r="CP32" s="657"/>
      <c r="CQ32" s="658"/>
      <c r="CR32" s="659" t="s">
        <v>247</v>
      </c>
      <c r="CS32" s="660"/>
      <c r="CT32" s="660"/>
      <c r="CU32" s="660"/>
      <c r="CV32" s="660"/>
      <c r="CW32" s="660"/>
      <c r="CX32" s="660"/>
      <c r="CY32" s="661"/>
      <c r="CZ32" s="664" t="s">
        <v>247</v>
      </c>
      <c r="DA32" s="689"/>
      <c r="DB32" s="689"/>
      <c r="DC32" s="693"/>
      <c r="DD32" s="668" t="s">
        <v>247</v>
      </c>
      <c r="DE32" s="660"/>
      <c r="DF32" s="660"/>
      <c r="DG32" s="660"/>
      <c r="DH32" s="660"/>
      <c r="DI32" s="660"/>
      <c r="DJ32" s="660"/>
      <c r="DK32" s="661"/>
      <c r="DL32" s="668" t="s">
        <v>137</v>
      </c>
      <c r="DM32" s="660"/>
      <c r="DN32" s="660"/>
      <c r="DO32" s="660"/>
      <c r="DP32" s="660"/>
      <c r="DQ32" s="660"/>
      <c r="DR32" s="660"/>
      <c r="DS32" s="660"/>
      <c r="DT32" s="660"/>
      <c r="DU32" s="660"/>
      <c r="DV32" s="661"/>
      <c r="DW32" s="664" t="s">
        <v>137</v>
      </c>
      <c r="DX32" s="689"/>
      <c r="DY32" s="689"/>
      <c r="DZ32" s="689"/>
      <c r="EA32" s="689"/>
      <c r="EB32" s="689"/>
      <c r="EC32" s="690"/>
    </row>
    <row r="33" spans="2:133" ht="11.25" customHeight="1" x14ac:dyDescent="0.15">
      <c r="B33" s="656" t="s">
        <v>320</v>
      </c>
      <c r="C33" s="657"/>
      <c r="D33" s="657"/>
      <c r="E33" s="657"/>
      <c r="F33" s="657"/>
      <c r="G33" s="657"/>
      <c r="H33" s="657"/>
      <c r="I33" s="657"/>
      <c r="J33" s="657"/>
      <c r="K33" s="657"/>
      <c r="L33" s="657"/>
      <c r="M33" s="657"/>
      <c r="N33" s="657"/>
      <c r="O33" s="657"/>
      <c r="P33" s="657"/>
      <c r="Q33" s="658"/>
      <c r="R33" s="659">
        <v>226694</v>
      </c>
      <c r="S33" s="660"/>
      <c r="T33" s="660"/>
      <c r="U33" s="660"/>
      <c r="V33" s="660"/>
      <c r="W33" s="660"/>
      <c r="X33" s="660"/>
      <c r="Y33" s="661"/>
      <c r="Z33" s="662">
        <v>0.5</v>
      </c>
      <c r="AA33" s="662"/>
      <c r="AB33" s="662"/>
      <c r="AC33" s="662"/>
      <c r="AD33" s="663" t="s">
        <v>137</v>
      </c>
      <c r="AE33" s="663"/>
      <c r="AF33" s="663"/>
      <c r="AG33" s="663"/>
      <c r="AH33" s="663"/>
      <c r="AI33" s="663"/>
      <c r="AJ33" s="663"/>
      <c r="AK33" s="663"/>
      <c r="AL33" s="664" t="s">
        <v>137</v>
      </c>
      <c r="AM33" s="665"/>
      <c r="AN33" s="665"/>
      <c r="AO33" s="666"/>
      <c r="AP33" s="709"/>
      <c r="AQ33" s="710"/>
      <c r="AR33" s="710"/>
      <c r="AS33" s="710"/>
      <c r="AT33" s="713"/>
      <c r="AU33" s="219"/>
      <c r="AV33" s="219"/>
      <c r="AW33" s="219"/>
      <c r="AX33" s="680" t="s">
        <v>321</v>
      </c>
      <c r="AY33" s="681"/>
      <c r="AZ33" s="681"/>
      <c r="BA33" s="681"/>
      <c r="BB33" s="681"/>
      <c r="BC33" s="681"/>
      <c r="BD33" s="681"/>
      <c r="BE33" s="681"/>
      <c r="BF33" s="682"/>
      <c r="BG33" s="717">
        <v>99.4</v>
      </c>
      <c r="BH33" s="718"/>
      <c r="BI33" s="718"/>
      <c r="BJ33" s="718"/>
      <c r="BK33" s="718"/>
      <c r="BL33" s="718"/>
      <c r="BM33" s="719">
        <v>97.5</v>
      </c>
      <c r="BN33" s="718"/>
      <c r="BO33" s="718"/>
      <c r="BP33" s="718"/>
      <c r="BQ33" s="720"/>
      <c r="BR33" s="717">
        <v>99.2</v>
      </c>
      <c r="BS33" s="718"/>
      <c r="BT33" s="718"/>
      <c r="BU33" s="718"/>
      <c r="BV33" s="718"/>
      <c r="BW33" s="718"/>
      <c r="BX33" s="719">
        <v>96.9</v>
      </c>
      <c r="BY33" s="718"/>
      <c r="BZ33" s="718"/>
      <c r="CA33" s="718"/>
      <c r="CB33" s="720"/>
      <c r="CD33" s="656" t="s">
        <v>322</v>
      </c>
      <c r="CE33" s="657"/>
      <c r="CF33" s="657"/>
      <c r="CG33" s="657"/>
      <c r="CH33" s="657"/>
      <c r="CI33" s="657"/>
      <c r="CJ33" s="657"/>
      <c r="CK33" s="657"/>
      <c r="CL33" s="657"/>
      <c r="CM33" s="657"/>
      <c r="CN33" s="657"/>
      <c r="CO33" s="657"/>
      <c r="CP33" s="657"/>
      <c r="CQ33" s="658"/>
      <c r="CR33" s="659">
        <v>25756755</v>
      </c>
      <c r="CS33" s="691"/>
      <c r="CT33" s="691"/>
      <c r="CU33" s="691"/>
      <c r="CV33" s="691"/>
      <c r="CW33" s="691"/>
      <c r="CX33" s="691"/>
      <c r="CY33" s="692"/>
      <c r="CZ33" s="664">
        <v>56.6</v>
      </c>
      <c r="DA33" s="689"/>
      <c r="DB33" s="689"/>
      <c r="DC33" s="693"/>
      <c r="DD33" s="668">
        <v>12524067</v>
      </c>
      <c r="DE33" s="691"/>
      <c r="DF33" s="691"/>
      <c r="DG33" s="691"/>
      <c r="DH33" s="691"/>
      <c r="DI33" s="691"/>
      <c r="DJ33" s="691"/>
      <c r="DK33" s="692"/>
      <c r="DL33" s="668">
        <v>8314362</v>
      </c>
      <c r="DM33" s="691"/>
      <c r="DN33" s="691"/>
      <c r="DO33" s="691"/>
      <c r="DP33" s="691"/>
      <c r="DQ33" s="691"/>
      <c r="DR33" s="691"/>
      <c r="DS33" s="691"/>
      <c r="DT33" s="691"/>
      <c r="DU33" s="691"/>
      <c r="DV33" s="692"/>
      <c r="DW33" s="664">
        <v>41.6</v>
      </c>
      <c r="DX33" s="689"/>
      <c r="DY33" s="689"/>
      <c r="DZ33" s="689"/>
      <c r="EA33" s="689"/>
      <c r="EB33" s="689"/>
      <c r="EC33" s="690"/>
    </row>
    <row r="34" spans="2:133" ht="11.25" customHeight="1" x14ac:dyDescent="0.15">
      <c r="B34" s="656" t="s">
        <v>323</v>
      </c>
      <c r="C34" s="657"/>
      <c r="D34" s="657"/>
      <c r="E34" s="657"/>
      <c r="F34" s="657"/>
      <c r="G34" s="657"/>
      <c r="H34" s="657"/>
      <c r="I34" s="657"/>
      <c r="J34" s="657"/>
      <c r="K34" s="657"/>
      <c r="L34" s="657"/>
      <c r="M34" s="657"/>
      <c r="N34" s="657"/>
      <c r="O34" s="657"/>
      <c r="P34" s="657"/>
      <c r="Q34" s="658"/>
      <c r="R34" s="659">
        <v>5158903</v>
      </c>
      <c r="S34" s="660"/>
      <c r="T34" s="660"/>
      <c r="U34" s="660"/>
      <c r="V34" s="660"/>
      <c r="W34" s="660"/>
      <c r="X34" s="660"/>
      <c r="Y34" s="661"/>
      <c r="Z34" s="662">
        <v>11.1</v>
      </c>
      <c r="AA34" s="662"/>
      <c r="AB34" s="662"/>
      <c r="AC34" s="662"/>
      <c r="AD34" s="663" t="s">
        <v>247</v>
      </c>
      <c r="AE34" s="663"/>
      <c r="AF34" s="663"/>
      <c r="AG34" s="663"/>
      <c r="AH34" s="663"/>
      <c r="AI34" s="663"/>
      <c r="AJ34" s="663"/>
      <c r="AK34" s="663"/>
      <c r="AL34" s="664" t="s">
        <v>247</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324</v>
      </c>
      <c r="CE34" s="657"/>
      <c r="CF34" s="657"/>
      <c r="CG34" s="657"/>
      <c r="CH34" s="657"/>
      <c r="CI34" s="657"/>
      <c r="CJ34" s="657"/>
      <c r="CK34" s="657"/>
      <c r="CL34" s="657"/>
      <c r="CM34" s="657"/>
      <c r="CN34" s="657"/>
      <c r="CO34" s="657"/>
      <c r="CP34" s="657"/>
      <c r="CQ34" s="658"/>
      <c r="CR34" s="659">
        <v>6138361</v>
      </c>
      <c r="CS34" s="660"/>
      <c r="CT34" s="660"/>
      <c r="CU34" s="660"/>
      <c r="CV34" s="660"/>
      <c r="CW34" s="660"/>
      <c r="CX34" s="660"/>
      <c r="CY34" s="661"/>
      <c r="CZ34" s="664">
        <v>13.5</v>
      </c>
      <c r="DA34" s="689"/>
      <c r="DB34" s="689"/>
      <c r="DC34" s="693"/>
      <c r="DD34" s="668">
        <v>3465718</v>
      </c>
      <c r="DE34" s="660"/>
      <c r="DF34" s="660"/>
      <c r="DG34" s="660"/>
      <c r="DH34" s="660"/>
      <c r="DI34" s="660"/>
      <c r="DJ34" s="660"/>
      <c r="DK34" s="661"/>
      <c r="DL34" s="668">
        <v>2973856</v>
      </c>
      <c r="DM34" s="660"/>
      <c r="DN34" s="660"/>
      <c r="DO34" s="660"/>
      <c r="DP34" s="660"/>
      <c r="DQ34" s="660"/>
      <c r="DR34" s="660"/>
      <c r="DS34" s="660"/>
      <c r="DT34" s="660"/>
      <c r="DU34" s="660"/>
      <c r="DV34" s="661"/>
      <c r="DW34" s="664">
        <v>14.9</v>
      </c>
      <c r="DX34" s="689"/>
      <c r="DY34" s="689"/>
      <c r="DZ34" s="689"/>
      <c r="EA34" s="689"/>
      <c r="EB34" s="689"/>
      <c r="EC34" s="690"/>
    </row>
    <row r="35" spans="2:133" ht="11.25" customHeight="1" x14ac:dyDescent="0.15">
      <c r="B35" s="656" t="s">
        <v>325</v>
      </c>
      <c r="C35" s="657"/>
      <c r="D35" s="657"/>
      <c r="E35" s="657"/>
      <c r="F35" s="657"/>
      <c r="G35" s="657"/>
      <c r="H35" s="657"/>
      <c r="I35" s="657"/>
      <c r="J35" s="657"/>
      <c r="K35" s="657"/>
      <c r="L35" s="657"/>
      <c r="M35" s="657"/>
      <c r="N35" s="657"/>
      <c r="O35" s="657"/>
      <c r="P35" s="657"/>
      <c r="Q35" s="658"/>
      <c r="R35" s="659">
        <v>6426178</v>
      </c>
      <c r="S35" s="660"/>
      <c r="T35" s="660"/>
      <c r="U35" s="660"/>
      <c r="V35" s="660"/>
      <c r="W35" s="660"/>
      <c r="X35" s="660"/>
      <c r="Y35" s="661"/>
      <c r="Z35" s="662">
        <v>13.8</v>
      </c>
      <c r="AA35" s="662"/>
      <c r="AB35" s="662"/>
      <c r="AC35" s="662"/>
      <c r="AD35" s="663" t="s">
        <v>137</v>
      </c>
      <c r="AE35" s="663"/>
      <c r="AF35" s="663"/>
      <c r="AG35" s="663"/>
      <c r="AH35" s="663"/>
      <c r="AI35" s="663"/>
      <c r="AJ35" s="663"/>
      <c r="AK35" s="663"/>
      <c r="AL35" s="664" t="s">
        <v>137</v>
      </c>
      <c r="AM35" s="665"/>
      <c r="AN35" s="665"/>
      <c r="AO35" s="666"/>
      <c r="AP35" s="222"/>
      <c r="AQ35" s="641" t="s">
        <v>326</v>
      </c>
      <c r="AR35" s="642"/>
      <c r="AS35" s="642"/>
      <c r="AT35" s="642"/>
      <c r="AU35" s="642"/>
      <c r="AV35" s="642"/>
      <c r="AW35" s="642"/>
      <c r="AX35" s="642"/>
      <c r="AY35" s="642"/>
      <c r="AZ35" s="642"/>
      <c r="BA35" s="642"/>
      <c r="BB35" s="642"/>
      <c r="BC35" s="642"/>
      <c r="BD35" s="642"/>
      <c r="BE35" s="642"/>
      <c r="BF35" s="643"/>
      <c r="BG35" s="641" t="s">
        <v>327</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328</v>
      </c>
      <c r="CE35" s="657"/>
      <c r="CF35" s="657"/>
      <c r="CG35" s="657"/>
      <c r="CH35" s="657"/>
      <c r="CI35" s="657"/>
      <c r="CJ35" s="657"/>
      <c r="CK35" s="657"/>
      <c r="CL35" s="657"/>
      <c r="CM35" s="657"/>
      <c r="CN35" s="657"/>
      <c r="CO35" s="657"/>
      <c r="CP35" s="657"/>
      <c r="CQ35" s="658"/>
      <c r="CR35" s="659">
        <v>184286</v>
      </c>
      <c r="CS35" s="691"/>
      <c r="CT35" s="691"/>
      <c r="CU35" s="691"/>
      <c r="CV35" s="691"/>
      <c r="CW35" s="691"/>
      <c r="CX35" s="691"/>
      <c r="CY35" s="692"/>
      <c r="CZ35" s="664">
        <v>0.4</v>
      </c>
      <c r="DA35" s="689"/>
      <c r="DB35" s="689"/>
      <c r="DC35" s="693"/>
      <c r="DD35" s="668">
        <v>105312</v>
      </c>
      <c r="DE35" s="691"/>
      <c r="DF35" s="691"/>
      <c r="DG35" s="691"/>
      <c r="DH35" s="691"/>
      <c r="DI35" s="691"/>
      <c r="DJ35" s="691"/>
      <c r="DK35" s="692"/>
      <c r="DL35" s="668">
        <v>105012</v>
      </c>
      <c r="DM35" s="691"/>
      <c r="DN35" s="691"/>
      <c r="DO35" s="691"/>
      <c r="DP35" s="691"/>
      <c r="DQ35" s="691"/>
      <c r="DR35" s="691"/>
      <c r="DS35" s="691"/>
      <c r="DT35" s="691"/>
      <c r="DU35" s="691"/>
      <c r="DV35" s="692"/>
      <c r="DW35" s="664">
        <v>0.5</v>
      </c>
      <c r="DX35" s="689"/>
      <c r="DY35" s="689"/>
      <c r="DZ35" s="689"/>
      <c r="EA35" s="689"/>
      <c r="EB35" s="689"/>
      <c r="EC35" s="690"/>
    </row>
    <row r="36" spans="2:133" ht="11.25" customHeight="1" x14ac:dyDescent="0.15">
      <c r="B36" s="656" t="s">
        <v>329</v>
      </c>
      <c r="C36" s="657"/>
      <c r="D36" s="657"/>
      <c r="E36" s="657"/>
      <c r="F36" s="657"/>
      <c r="G36" s="657"/>
      <c r="H36" s="657"/>
      <c r="I36" s="657"/>
      <c r="J36" s="657"/>
      <c r="K36" s="657"/>
      <c r="L36" s="657"/>
      <c r="M36" s="657"/>
      <c r="N36" s="657"/>
      <c r="O36" s="657"/>
      <c r="P36" s="657"/>
      <c r="Q36" s="658"/>
      <c r="R36" s="659">
        <v>1262507</v>
      </c>
      <c r="S36" s="660"/>
      <c r="T36" s="660"/>
      <c r="U36" s="660"/>
      <c r="V36" s="660"/>
      <c r="W36" s="660"/>
      <c r="X36" s="660"/>
      <c r="Y36" s="661"/>
      <c r="Z36" s="662">
        <v>2.7</v>
      </c>
      <c r="AA36" s="662"/>
      <c r="AB36" s="662"/>
      <c r="AC36" s="662"/>
      <c r="AD36" s="663" t="s">
        <v>247</v>
      </c>
      <c r="AE36" s="663"/>
      <c r="AF36" s="663"/>
      <c r="AG36" s="663"/>
      <c r="AH36" s="663"/>
      <c r="AI36" s="663"/>
      <c r="AJ36" s="663"/>
      <c r="AK36" s="663"/>
      <c r="AL36" s="664" t="s">
        <v>247</v>
      </c>
      <c r="AM36" s="665"/>
      <c r="AN36" s="665"/>
      <c r="AO36" s="666"/>
      <c r="AP36" s="222"/>
      <c r="AQ36" s="725" t="s">
        <v>330</v>
      </c>
      <c r="AR36" s="726"/>
      <c r="AS36" s="726"/>
      <c r="AT36" s="726"/>
      <c r="AU36" s="726"/>
      <c r="AV36" s="726"/>
      <c r="AW36" s="726"/>
      <c r="AX36" s="726"/>
      <c r="AY36" s="727"/>
      <c r="AZ36" s="648">
        <v>4944673</v>
      </c>
      <c r="BA36" s="649"/>
      <c r="BB36" s="649"/>
      <c r="BC36" s="649"/>
      <c r="BD36" s="649"/>
      <c r="BE36" s="649"/>
      <c r="BF36" s="721"/>
      <c r="BG36" s="645" t="s">
        <v>331</v>
      </c>
      <c r="BH36" s="646"/>
      <c r="BI36" s="646"/>
      <c r="BJ36" s="646"/>
      <c r="BK36" s="646"/>
      <c r="BL36" s="646"/>
      <c r="BM36" s="646"/>
      <c r="BN36" s="646"/>
      <c r="BO36" s="646"/>
      <c r="BP36" s="646"/>
      <c r="BQ36" s="646"/>
      <c r="BR36" s="646"/>
      <c r="BS36" s="646"/>
      <c r="BT36" s="646"/>
      <c r="BU36" s="647"/>
      <c r="BV36" s="648">
        <v>12264</v>
      </c>
      <c r="BW36" s="649"/>
      <c r="BX36" s="649"/>
      <c r="BY36" s="649"/>
      <c r="BZ36" s="649"/>
      <c r="CA36" s="649"/>
      <c r="CB36" s="721"/>
      <c r="CD36" s="656" t="s">
        <v>332</v>
      </c>
      <c r="CE36" s="657"/>
      <c r="CF36" s="657"/>
      <c r="CG36" s="657"/>
      <c r="CH36" s="657"/>
      <c r="CI36" s="657"/>
      <c r="CJ36" s="657"/>
      <c r="CK36" s="657"/>
      <c r="CL36" s="657"/>
      <c r="CM36" s="657"/>
      <c r="CN36" s="657"/>
      <c r="CO36" s="657"/>
      <c r="CP36" s="657"/>
      <c r="CQ36" s="658"/>
      <c r="CR36" s="659">
        <v>6620613</v>
      </c>
      <c r="CS36" s="660"/>
      <c r="CT36" s="660"/>
      <c r="CU36" s="660"/>
      <c r="CV36" s="660"/>
      <c r="CW36" s="660"/>
      <c r="CX36" s="660"/>
      <c r="CY36" s="661"/>
      <c r="CZ36" s="664">
        <v>14.6</v>
      </c>
      <c r="DA36" s="689"/>
      <c r="DB36" s="689"/>
      <c r="DC36" s="693"/>
      <c r="DD36" s="668">
        <v>4053963</v>
      </c>
      <c r="DE36" s="660"/>
      <c r="DF36" s="660"/>
      <c r="DG36" s="660"/>
      <c r="DH36" s="660"/>
      <c r="DI36" s="660"/>
      <c r="DJ36" s="660"/>
      <c r="DK36" s="661"/>
      <c r="DL36" s="668">
        <v>2671742</v>
      </c>
      <c r="DM36" s="660"/>
      <c r="DN36" s="660"/>
      <c r="DO36" s="660"/>
      <c r="DP36" s="660"/>
      <c r="DQ36" s="660"/>
      <c r="DR36" s="660"/>
      <c r="DS36" s="660"/>
      <c r="DT36" s="660"/>
      <c r="DU36" s="660"/>
      <c r="DV36" s="661"/>
      <c r="DW36" s="664">
        <v>13.4</v>
      </c>
      <c r="DX36" s="689"/>
      <c r="DY36" s="689"/>
      <c r="DZ36" s="689"/>
      <c r="EA36" s="689"/>
      <c r="EB36" s="689"/>
      <c r="EC36" s="690"/>
    </row>
    <row r="37" spans="2:133" ht="11.25" customHeight="1" x14ac:dyDescent="0.15">
      <c r="B37" s="656" t="s">
        <v>333</v>
      </c>
      <c r="C37" s="657"/>
      <c r="D37" s="657"/>
      <c r="E37" s="657"/>
      <c r="F37" s="657"/>
      <c r="G37" s="657"/>
      <c r="H37" s="657"/>
      <c r="I37" s="657"/>
      <c r="J37" s="657"/>
      <c r="K37" s="657"/>
      <c r="L37" s="657"/>
      <c r="M37" s="657"/>
      <c r="N37" s="657"/>
      <c r="O37" s="657"/>
      <c r="P37" s="657"/>
      <c r="Q37" s="658"/>
      <c r="R37" s="659">
        <v>768636</v>
      </c>
      <c r="S37" s="660"/>
      <c r="T37" s="660"/>
      <c r="U37" s="660"/>
      <c r="V37" s="660"/>
      <c r="W37" s="660"/>
      <c r="X37" s="660"/>
      <c r="Y37" s="661"/>
      <c r="Z37" s="662">
        <v>1.6</v>
      </c>
      <c r="AA37" s="662"/>
      <c r="AB37" s="662"/>
      <c r="AC37" s="662"/>
      <c r="AD37" s="663">
        <v>42441</v>
      </c>
      <c r="AE37" s="663"/>
      <c r="AF37" s="663"/>
      <c r="AG37" s="663"/>
      <c r="AH37" s="663"/>
      <c r="AI37" s="663"/>
      <c r="AJ37" s="663"/>
      <c r="AK37" s="663"/>
      <c r="AL37" s="664">
        <v>0.2</v>
      </c>
      <c r="AM37" s="665"/>
      <c r="AN37" s="665"/>
      <c r="AO37" s="666"/>
      <c r="AQ37" s="722" t="s">
        <v>334</v>
      </c>
      <c r="AR37" s="723"/>
      <c r="AS37" s="723"/>
      <c r="AT37" s="723"/>
      <c r="AU37" s="723"/>
      <c r="AV37" s="723"/>
      <c r="AW37" s="723"/>
      <c r="AX37" s="723"/>
      <c r="AY37" s="724"/>
      <c r="AZ37" s="659">
        <v>1209533</v>
      </c>
      <c r="BA37" s="660"/>
      <c r="BB37" s="660"/>
      <c r="BC37" s="660"/>
      <c r="BD37" s="691"/>
      <c r="BE37" s="691"/>
      <c r="BF37" s="714"/>
      <c r="BG37" s="656" t="s">
        <v>335</v>
      </c>
      <c r="BH37" s="657"/>
      <c r="BI37" s="657"/>
      <c r="BJ37" s="657"/>
      <c r="BK37" s="657"/>
      <c r="BL37" s="657"/>
      <c r="BM37" s="657"/>
      <c r="BN37" s="657"/>
      <c r="BO37" s="657"/>
      <c r="BP37" s="657"/>
      <c r="BQ37" s="657"/>
      <c r="BR37" s="657"/>
      <c r="BS37" s="657"/>
      <c r="BT37" s="657"/>
      <c r="BU37" s="658"/>
      <c r="BV37" s="659">
        <v>-35177</v>
      </c>
      <c r="BW37" s="660"/>
      <c r="BX37" s="660"/>
      <c r="BY37" s="660"/>
      <c r="BZ37" s="660"/>
      <c r="CA37" s="660"/>
      <c r="CB37" s="669"/>
      <c r="CD37" s="656" t="s">
        <v>336</v>
      </c>
      <c r="CE37" s="657"/>
      <c r="CF37" s="657"/>
      <c r="CG37" s="657"/>
      <c r="CH37" s="657"/>
      <c r="CI37" s="657"/>
      <c r="CJ37" s="657"/>
      <c r="CK37" s="657"/>
      <c r="CL37" s="657"/>
      <c r="CM37" s="657"/>
      <c r="CN37" s="657"/>
      <c r="CO37" s="657"/>
      <c r="CP37" s="657"/>
      <c r="CQ37" s="658"/>
      <c r="CR37" s="659">
        <v>833149</v>
      </c>
      <c r="CS37" s="691"/>
      <c r="CT37" s="691"/>
      <c r="CU37" s="691"/>
      <c r="CV37" s="691"/>
      <c r="CW37" s="691"/>
      <c r="CX37" s="691"/>
      <c r="CY37" s="692"/>
      <c r="CZ37" s="664">
        <v>1.8</v>
      </c>
      <c r="DA37" s="689"/>
      <c r="DB37" s="689"/>
      <c r="DC37" s="693"/>
      <c r="DD37" s="668">
        <v>832789</v>
      </c>
      <c r="DE37" s="691"/>
      <c r="DF37" s="691"/>
      <c r="DG37" s="691"/>
      <c r="DH37" s="691"/>
      <c r="DI37" s="691"/>
      <c r="DJ37" s="691"/>
      <c r="DK37" s="692"/>
      <c r="DL37" s="668">
        <v>772983</v>
      </c>
      <c r="DM37" s="691"/>
      <c r="DN37" s="691"/>
      <c r="DO37" s="691"/>
      <c r="DP37" s="691"/>
      <c r="DQ37" s="691"/>
      <c r="DR37" s="691"/>
      <c r="DS37" s="691"/>
      <c r="DT37" s="691"/>
      <c r="DU37" s="691"/>
      <c r="DV37" s="692"/>
      <c r="DW37" s="664">
        <v>3.9</v>
      </c>
      <c r="DX37" s="689"/>
      <c r="DY37" s="689"/>
      <c r="DZ37" s="689"/>
      <c r="EA37" s="689"/>
      <c r="EB37" s="689"/>
      <c r="EC37" s="690"/>
    </row>
    <row r="38" spans="2:133" ht="11.25" customHeight="1" x14ac:dyDescent="0.15">
      <c r="B38" s="656" t="s">
        <v>337</v>
      </c>
      <c r="C38" s="657"/>
      <c r="D38" s="657"/>
      <c r="E38" s="657"/>
      <c r="F38" s="657"/>
      <c r="G38" s="657"/>
      <c r="H38" s="657"/>
      <c r="I38" s="657"/>
      <c r="J38" s="657"/>
      <c r="K38" s="657"/>
      <c r="L38" s="657"/>
      <c r="M38" s="657"/>
      <c r="N38" s="657"/>
      <c r="O38" s="657"/>
      <c r="P38" s="657"/>
      <c r="Q38" s="658"/>
      <c r="R38" s="659">
        <v>569159</v>
      </c>
      <c r="S38" s="660"/>
      <c r="T38" s="660"/>
      <c r="U38" s="660"/>
      <c r="V38" s="660"/>
      <c r="W38" s="660"/>
      <c r="X38" s="660"/>
      <c r="Y38" s="661"/>
      <c r="Z38" s="662">
        <v>1.2</v>
      </c>
      <c r="AA38" s="662"/>
      <c r="AB38" s="662"/>
      <c r="AC38" s="662"/>
      <c r="AD38" s="663" t="s">
        <v>247</v>
      </c>
      <c r="AE38" s="663"/>
      <c r="AF38" s="663"/>
      <c r="AG38" s="663"/>
      <c r="AH38" s="663"/>
      <c r="AI38" s="663"/>
      <c r="AJ38" s="663"/>
      <c r="AK38" s="663"/>
      <c r="AL38" s="664" t="s">
        <v>137</v>
      </c>
      <c r="AM38" s="665"/>
      <c r="AN38" s="665"/>
      <c r="AO38" s="666"/>
      <c r="AQ38" s="722" t="s">
        <v>338</v>
      </c>
      <c r="AR38" s="723"/>
      <c r="AS38" s="723"/>
      <c r="AT38" s="723"/>
      <c r="AU38" s="723"/>
      <c r="AV38" s="723"/>
      <c r="AW38" s="723"/>
      <c r="AX38" s="723"/>
      <c r="AY38" s="724"/>
      <c r="AZ38" s="659">
        <v>1026130</v>
      </c>
      <c r="BA38" s="660"/>
      <c r="BB38" s="660"/>
      <c r="BC38" s="660"/>
      <c r="BD38" s="691"/>
      <c r="BE38" s="691"/>
      <c r="BF38" s="714"/>
      <c r="BG38" s="656" t="s">
        <v>339</v>
      </c>
      <c r="BH38" s="657"/>
      <c r="BI38" s="657"/>
      <c r="BJ38" s="657"/>
      <c r="BK38" s="657"/>
      <c r="BL38" s="657"/>
      <c r="BM38" s="657"/>
      <c r="BN38" s="657"/>
      <c r="BO38" s="657"/>
      <c r="BP38" s="657"/>
      <c r="BQ38" s="657"/>
      <c r="BR38" s="657"/>
      <c r="BS38" s="657"/>
      <c r="BT38" s="657"/>
      <c r="BU38" s="658"/>
      <c r="BV38" s="659">
        <v>9561</v>
      </c>
      <c r="BW38" s="660"/>
      <c r="BX38" s="660"/>
      <c r="BY38" s="660"/>
      <c r="BZ38" s="660"/>
      <c r="CA38" s="660"/>
      <c r="CB38" s="669"/>
      <c r="CD38" s="656" t="s">
        <v>340</v>
      </c>
      <c r="CE38" s="657"/>
      <c r="CF38" s="657"/>
      <c r="CG38" s="657"/>
      <c r="CH38" s="657"/>
      <c r="CI38" s="657"/>
      <c r="CJ38" s="657"/>
      <c r="CK38" s="657"/>
      <c r="CL38" s="657"/>
      <c r="CM38" s="657"/>
      <c r="CN38" s="657"/>
      <c r="CO38" s="657"/>
      <c r="CP38" s="657"/>
      <c r="CQ38" s="658"/>
      <c r="CR38" s="659">
        <v>2684670</v>
      </c>
      <c r="CS38" s="660"/>
      <c r="CT38" s="660"/>
      <c r="CU38" s="660"/>
      <c r="CV38" s="660"/>
      <c r="CW38" s="660"/>
      <c r="CX38" s="660"/>
      <c r="CY38" s="661"/>
      <c r="CZ38" s="664">
        <v>5.9</v>
      </c>
      <c r="DA38" s="689"/>
      <c r="DB38" s="689"/>
      <c r="DC38" s="693"/>
      <c r="DD38" s="668">
        <v>2181347</v>
      </c>
      <c r="DE38" s="660"/>
      <c r="DF38" s="660"/>
      <c r="DG38" s="660"/>
      <c r="DH38" s="660"/>
      <c r="DI38" s="660"/>
      <c r="DJ38" s="660"/>
      <c r="DK38" s="661"/>
      <c r="DL38" s="668">
        <v>2181347</v>
      </c>
      <c r="DM38" s="660"/>
      <c r="DN38" s="660"/>
      <c r="DO38" s="660"/>
      <c r="DP38" s="660"/>
      <c r="DQ38" s="660"/>
      <c r="DR38" s="660"/>
      <c r="DS38" s="660"/>
      <c r="DT38" s="660"/>
      <c r="DU38" s="660"/>
      <c r="DV38" s="661"/>
      <c r="DW38" s="664">
        <v>10.9</v>
      </c>
      <c r="DX38" s="689"/>
      <c r="DY38" s="689"/>
      <c r="DZ38" s="689"/>
      <c r="EA38" s="689"/>
      <c r="EB38" s="689"/>
      <c r="EC38" s="690"/>
    </row>
    <row r="39" spans="2:133" ht="11.25" customHeight="1" x14ac:dyDescent="0.15">
      <c r="B39" s="656" t="s">
        <v>341</v>
      </c>
      <c r="C39" s="657"/>
      <c r="D39" s="657"/>
      <c r="E39" s="657"/>
      <c r="F39" s="657"/>
      <c r="G39" s="657"/>
      <c r="H39" s="657"/>
      <c r="I39" s="657"/>
      <c r="J39" s="657"/>
      <c r="K39" s="657"/>
      <c r="L39" s="657"/>
      <c r="M39" s="657"/>
      <c r="N39" s="657"/>
      <c r="O39" s="657"/>
      <c r="P39" s="657"/>
      <c r="Q39" s="658"/>
      <c r="R39" s="659" t="s">
        <v>247</v>
      </c>
      <c r="S39" s="660"/>
      <c r="T39" s="660"/>
      <c r="U39" s="660"/>
      <c r="V39" s="660"/>
      <c r="W39" s="660"/>
      <c r="X39" s="660"/>
      <c r="Y39" s="661"/>
      <c r="Z39" s="662" t="s">
        <v>137</v>
      </c>
      <c r="AA39" s="662"/>
      <c r="AB39" s="662"/>
      <c r="AC39" s="662"/>
      <c r="AD39" s="663" t="s">
        <v>137</v>
      </c>
      <c r="AE39" s="663"/>
      <c r="AF39" s="663"/>
      <c r="AG39" s="663"/>
      <c r="AH39" s="663"/>
      <c r="AI39" s="663"/>
      <c r="AJ39" s="663"/>
      <c r="AK39" s="663"/>
      <c r="AL39" s="664" t="s">
        <v>137</v>
      </c>
      <c r="AM39" s="665"/>
      <c r="AN39" s="665"/>
      <c r="AO39" s="666"/>
      <c r="AQ39" s="722" t="s">
        <v>342</v>
      </c>
      <c r="AR39" s="723"/>
      <c r="AS39" s="723"/>
      <c r="AT39" s="723"/>
      <c r="AU39" s="723"/>
      <c r="AV39" s="723"/>
      <c r="AW39" s="723"/>
      <c r="AX39" s="723"/>
      <c r="AY39" s="724"/>
      <c r="AZ39" s="659">
        <v>24340</v>
      </c>
      <c r="BA39" s="660"/>
      <c r="BB39" s="660"/>
      <c r="BC39" s="660"/>
      <c r="BD39" s="691"/>
      <c r="BE39" s="691"/>
      <c r="BF39" s="714"/>
      <c r="BG39" s="656" t="s">
        <v>343</v>
      </c>
      <c r="BH39" s="657"/>
      <c r="BI39" s="657"/>
      <c r="BJ39" s="657"/>
      <c r="BK39" s="657"/>
      <c r="BL39" s="657"/>
      <c r="BM39" s="657"/>
      <c r="BN39" s="657"/>
      <c r="BO39" s="657"/>
      <c r="BP39" s="657"/>
      <c r="BQ39" s="657"/>
      <c r="BR39" s="657"/>
      <c r="BS39" s="657"/>
      <c r="BT39" s="657"/>
      <c r="BU39" s="658"/>
      <c r="BV39" s="659">
        <v>14683</v>
      </c>
      <c r="BW39" s="660"/>
      <c r="BX39" s="660"/>
      <c r="BY39" s="660"/>
      <c r="BZ39" s="660"/>
      <c r="CA39" s="660"/>
      <c r="CB39" s="669"/>
      <c r="CD39" s="656" t="s">
        <v>344</v>
      </c>
      <c r="CE39" s="657"/>
      <c r="CF39" s="657"/>
      <c r="CG39" s="657"/>
      <c r="CH39" s="657"/>
      <c r="CI39" s="657"/>
      <c r="CJ39" s="657"/>
      <c r="CK39" s="657"/>
      <c r="CL39" s="657"/>
      <c r="CM39" s="657"/>
      <c r="CN39" s="657"/>
      <c r="CO39" s="657"/>
      <c r="CP39" s="657"/>
      <c r="CQ39" s="658"/>
      <c r="CR39" s="659">
        <v>9295920</v>
      </c>
      <c r="CS39" s="691"/>
      <c r="CT39" s="691"/>
      <c r="CU39" s="691"/>
      <c r="CV39" s="691"/>
      <c r="CW39" s="691"/>
      <c r="CX39" s="691"/>
      <c r="CY39" s="692"/>
      <c r="CZ39" s="664">
        <v>20.399999999999999</v>
      </c>
      <c r="DA39" s="689"/>
      <c r="DB39" s="689"/>
      <c r="DC39" s="693"/>
      <c r="DD39" s="668">
        <v>1892822</v>
      </c>
      <c r="DE39" s="691"/>
      <c r="DF39" s="691"/>
      <c r="DG39" s="691"/>
      <c r="DH39" s="691"/>
      <c r="DI39" s="691"/>
      <c r="DJ39" s="691"/>
      <c r="DK39" s="692"/>
      <c r="DL39" s="668" t="s">
        <v>137</v>
      </c>
      <c r="DM39" s="691"/>
      <c r="DN39" s="691"/>
      <c r="DO39" s="691"/>
      <c r="DP39" s="691"/>
      <c r="DQ39" s="691"/>
      <c r="DR39" s="691"/>
      <c r="DS39" s="691"/>
      <c r="DT39" s="691"/>
      <c r="DU39" s="691"/>
      <c r="DV39" s="692"/>
      <c r="DW39" s="664" t="s">
        <v>137</v>
      </c>
      <c r="DX39" s="689"/>
      <c r="DY39" s="689"/>
      <c r="DZ39" s="689"/>
      <c r="EA39" s="689"/>
      <c r="EB39" s="689"/>
      <c r="EC39" s="690"/>
    </row>
    <row r="40" spans="2:133" ht="11.25" customHeight="1" x14ac:dyDescent="0.15">
      <c r="B40" s="656" t="s">
        <v>345</v>
      </c>
      <c r="C40" s="657"/>
      <c r="D40" s="657"/>
      <c r="E40" s="657"/>
      <c r="F40" s="657"/>
      <c r="G40" s="657"/>
      <c r="H40" s="657"/>
      <c r="I40" s="657"/>
      <c r="J40" s="657"/>
      <c r="K40" s="657"/>
      <c r="L40" s="657"/>
      <c r="M40" s="657"/>
      <c r="N40" s="657"/>
      <c r="O40" s="657"/>
      <c r="P40" s="657"/>
      <c r="Q40" s="658"/>
      <c r="R40" s="659">
        <v>412059</v>
      </c>
      <c r="S40" s="660"/>
      <c r="T40" s="660"/>
      <c r="U40" s="660"/>
      <c r="V40" s="660"/>
      <c r="W40" s="660"/>
      <c r="X40" s="660"/>
      <c r="Y40" s="661"/>
      <c r="Z40" s="662">
        <v>0.9</v>
      </c>
      <c r="AA40" s="662"/>
      <c r="AB40" s="662"/>
      <c r="AC40" s="662"/>
      <c r="AD40" s="663" t="s">
        <v>247</v>
      </c>
      <c r="AE40" s="663"/>
      <c r="AF40" s="663"/>
      <c r="AG40" s="663"/>
      <c r="AH40" s="663"/>
      <c r="AI40" s="663"/>
      <c r="AJ40" s="663"/>
      <c r="AK40" s="663"/>
      <c r="AL40" s="664" t="s">
        <v>247</v>
      </c>
      <c r="AM40" s="665"/>
      <c r="AN40" s="665"/>
      <c r="AO40" s="666"/>
      <c r="AQ40" s="722" t="s">
        <v>346</v>
      </c>
      <c r="AR40" s="723"/>
      <c r="AS40" s="723"/>
      <c r="AT40" s="723"/>
      <c r="AU40" s="723"/>
      <c r="AV40" s="723"/>
      <c r="AW40" s="723"/>
      <c r="AX40" s="723"/>
      <c r="AY40" s="724"/>
      <c r="AZ40" s="659" t="s">
        <v>146</v>
      </c>
      <c r="BA40" s="660"/>
      <c r="BB40" s="660"/>
      <c r="BC40" s="660"/>
      <c r="BD40" s="691"/>
      <c r="BE40" s="691"/>
      <c r="BF40" s="714"/>
      <c r="BG40" s="707" t="s">
        <v>347</v>
      </c>
      <c r="BH40" s="708"/>
      <c r="BI40" s="708"/>
      <c r="BJ40" s="708"/>
      <c r="BK40" s="708"/>
      <c r="BL40" s="223"/>
      <c r="BM40" s="657" t="s">
        <v>348</v>
      </c>
      <c r="BN40" s="657"/>
      <c r="BO40" s="657"/>
      <c r="BP40" s="657"/>
      <c r="BQ40" s="657"/>
      <c r="BR40" s="657"/>
      <c r="BS40" s="657"/>
      <c r="BT40" s="657"/>
      <c r="BU40" s="658"/>
      <c r="BV40" s="659">
        <v>95</v>
      </c>
      <c r="BW40" s="660"/>
      <c r="BX40" s="660"/>
      <c r="BY40" s="660"/>
      <c r="BZ40" s="660"/>
      <c r="CA40" s="660"/>
      <c r="CB40" s="669"/>
      <c r="CD40" s="656" t="s">
        <v>349</v>
      </c>
      <c r="CE40" s="657"/>
      <c r="CF40" s="657"/>
      <c r="CG40" s="657"/>
      <c r="CH40" s="657"/>
      <c r="CI40" s="657"/>
      <c r="CJ40" s="657"/>
      <c r="CK40" s="657"/>
      <c r="CL40" s="657"/>
      <c r="CM40" s="657"/>
      <c r="CN40" s="657"/>
      <c r="CO40" s="657"/>
      <c r="CP40" s="657"/>
      <c r="CQ40" s="658"/>
      <c r="CR40" s="659">
        <v>832905</v>
      </c>
      <c r="CS40" s="660"/>
      <c r="CT40" s="660"/>
      <c r="CU40" s="660"/>
      <c r="CV40" s="660"/>
      <c r="CW40" s="660"/>
      <c r="CX40" s="660"/>
      <c r="CY40" s="661"/>
      <c r="CZ40" s="664">
        <v>1.8</v>
      </c>
      <c r="DA40" s="689"/>
      <c r="DB40" s="689"/>
      <c r="DC40" s="693"/>
      <c r="DD40" s="668">
        <v>824905</v>
      </c>
      <c r="DE40" s="660"/>
      <c r="DF40" s="660"/>
      <c r="DG40" s="660"/>
      <c r="DH40" s="660"/>
      <c r="DI40" s="660"/>
      <c r="DJ40" s="660"/>
      <c r="DK40" s="661"/>
      <c r="DL40" s="668">
        <v>382405</v>
      </c>
      <c r="DM40" s="660"/>
      <c r="DN40" s="660"/>
      <c r="DO40" s="660"/>
      <c r="DP40" s="660"/>
      <c r="DQ40" s="660"/>
      <c r="DR40" s="660"/>
      <c r="DS40" s="660"/>
      <c r="DT40" s="660"/>
      <c r="DU40" s="660"/>
      <c r="DV40" s="661"/>
      <c r="DW40" s="664">
        <v>1.9</v>
      </c>
      <c r="DX40" s="689"/>
      <c r="DY40" s="689"/>
      <c r="DZ40" s="689"/>
      <c r="EA40" s="689"/>
      <c r="EB40" s="689"/>
      <c r="EC40" s="690"/>
    </row>
    <row r="41" spans="2:133" ht="11.25" customHeight="1" x14ac:dyDescent="0.15">
      <c r="B41" s="680" t="s">
        <v>350</v>
      </c>
      <c r="C41" s="681"/>
      <c r="D41" s="681"/>
      <c r="E41" s="681"/>
      <c r="F41" s="681"/>
      <c r="G41" s="681"/>
      <c r="H41" s="681"/>
      <c r="I41" s="681"/>
      <c r="J41" s="681"/>
      <c r="K41" s="681"/>
      <c r="L41" s="681"/>
      <c r="M41" s="681"/>
      <c r="N41" s="681"/>
      <c r="O41" s="681"/>
      <c r="P41" s="681"/>
      <c r="Q41" s="682"/>
      <c r="R41" s="731">
        <v>46630599</v>
      </c>
      <c r="S41" s="732"/>
      <c r="T41" s="732"/>
      <c r="U41" s="732"/>
      <c r="V41" s="732"/>
      <c r="W41" s="732"/>
      <c r="X41" s="732"/>
      <c r="Y41" s="736"/>
      <c r="Z41" s="737">
        <v>100</v>
      </c>
      <c r="AA41" s="737"/>
      <c r="AB41" s="737"/>
      <c r="AC41" s="737"/>
      <c r="AD41" s="738">
        <v>19569323</v>
      </c>
      <c r="AE41" s="738"/>
      <c r="AF41" s="738"/>
      <c r="AG41" s="738"/>
      <c r="AH41" s="738"/>
      <c r="AI41" s="738"/>
      <c r="AJ41" s="738"/>
      <c r="AK41" s="738"/>
      <c r="AL41" s="739">
        <v>100</v>
      </c>
      <c r="AM41" s="719"/>
      <c r="AN41" s="719"/>
      <c r="AO41" s="740"/>
      <c r="AQ41" s="722" t="s">
        <v>351</v>
      </c>
      <c r="AR41" s="723"/>
      <c r="AS41" s="723"/>
      <c r="AT41" s="723"/>
      <c r="AU41" s="723"/>
      <c r="AV41" s="723"/>
      <c r="AW41" s="723"/>
      <c r="AX41" s="723"/>
      <c r="AY41" s="724"/>
      <c r="AZ41" s="659">
        <v>544185</v>
      </c>
      <c r="BA41" s="660"/>
      <c r="BB41" s="660"/>
      <c r="BC41" s="660"/>
      <c r="BD41" s="691"/>
      <c r="BE41" s="691"/>
      <c r="BF41" s="714"/>
      <c r="BG41" s="707"/>
      <c r="BH41" s="708"/>
      <c r="BI41" s="708"/>
      <c r="BJ41" s="708"/>
      <c r="BK41" s="708"/>
      <c r="BL41" s="223"/>
      <c r="BM41" s="657" t="s">
        <v>352</v>
      </c>
      <c r="BN41" s="657"/>
      <c r="BO41" s="657"/>
      <c r="BP41" s="657"/>
      <c r="BQ41" s="657"/>
      <c r="BR41" s="657"/>
      <c r="BS41" s="657"/>
      <c r="BT41" s="657"/>
      <c r="BU41" s="658"/>
      <c r="BV41" s="659" t="s">
        <v>137</v>
      </c>
      <c r="BW41" s="660"/>
      <c r="BX41" s="660"/>
      <c r="BY41" s="660"/>
      <c r="BZ41" s="660"/>
      <c r="CA41" s="660"/>
      <c r="CB41" s="669"/>
      <c r="CD41" s="656" t="s">
        <v>353</v>
      </c>
      <c r="CE41" s="657"/>
      <c r="CF41" s="657"/>
      <c r="CG41" s="657"/>
      <c r="CH41" s="657"/>
      <c r="CI41" s="657"/>
      <c r="CJ41" s="657"/>
      <c r="CK41" s="657"/>
      <c r="CL41" s="657"/>
      <c r="CM41" s="657"/>
      <c r="CN41" s="657"/>
      <c r="CO41" s="657"/>
      <c r="CP41" s="657"/>
      <c r="CQ41" s="658"/>
      <c r="CR41" s="659" t="s">
        <v>137</v>
      </c>
      <c r="CS41" s="691"/>
      <c r="CT41" s="691"/>
      <c r="CU41" s="691"/>
      <c r="CV41" s="691"/>
      <c r="CW41" s="691"/>
      <c r="CX41" s="691"/>
      <c r="CY41" s="692"/>
      <c r="CZ41" s="664" t="s">
        <v>137</v>
      </c>
      <c r="DA41" s="689"/>
      <c r="DB41" s="689"/>
      <c r="DC41" s="693"/>
      <c r="DD41" s="668" t="s">
        <v>137</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354</v>
      </c>
      <c r="AR42" s="729"/>
      <c r="AS42" s="729"/>
      <c r="AT42" s="729"/>
      <c r="AU42" s="729"/>
      <c r="AV42" s="729"/>
      <c r="AW42" s="729"/>
      <c r="AX42" s="729"/>
      <c r="AY42" s="730"/>
      <c r="AZ42" s="731">
        <v>2140485</v>
      </c>
      <c r="BA42" s="732"/>
      <c r="BB42" s="732"/>
      <c r="BC42" s="732"/>
      <c r="BD42" s="718"/>
      <c r="BE42" s="718"/>
      <c r="BF42" s="720"/>
      <c r="BG42" s="709"/>
      <c r="BH42" s="710"/>
      <c r="BI42" s="710"/>
      <c r="BJ42" s="710"/>
      <c r="BK42" s="710"/>
      <c r="BL42" s="224"/>
      <c r="BM42" s="681" t="s">
        <v>355</v>
      </c>
      <c r="BN42" s="681"/>
      <c r="BO42" s="681"/>
      <c r="BP42" s="681"/>
      <c r="BQ42" s="681"/>
      <c r="BR42" s="681"/>
      <c r="BS42" s="681"/>
      <c r="BT42" s="681"/>
      <c r="BU42" s="682"/>
      <c r="BV42" s="731">
        <v>361</v>
      </c>
      <c r="BW42" s="732"/>
      <c r="BX42" s="732"/>
      <c r="BY42" s="732"/>
      <c r="BZ42" s="732"/>
      <c r="CA42" s="732"/>
      <c r="CB42" s="741"/>
      <c r="CD42" s="656" t="s">
        <v>356</v>
      </c>
      <c r="CE42" s="657"/>
      <c r="CF42" s="657"/>
      <c r="CG42" s="657"/>
      <c r="CH42" s="657"/>
      <c r="CI42" s="657"/>
      <c r="CJ42" s="657"/>
      <c r="CK42" s="657"/>
      <c r="CL42" s="657"/>
      <c r="CM42" s="657"/>
      <c r="CN42" s="657"/>
      <c r="CO42" s="657"/>
      <c r="CP42" s="657"/>
      <c r="CQ42" s="658"/>
      <c r="CR42" s="659">
        <v>2480776</v>
      </c>
      <c r="CS42" s="691"/>
      <c r="CT42" s="691"/>
      <c r="CU42" s="691"/>
      <c r="CV42" s="691"/>
      <c r="CW42" s="691"/>
      <c r="CX42" s="691"/>
      <c r="CY42" s="692"/>
      <c r="CZ42" s="664">
        <v>5.5</v>
      </c>
      <c r="DA42" s="689"/>
      <c r="DB42" s="689"/>
      <c r="DC42" s="693"/>
      <c r="DD42" s="668">
        <v>686471</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357</v>
      </c>
      <c r="CD43" s="656" t="s">
        <v>358</v>
      </c>
      <c r="CE43" s="657"/>
      <c r="CF43" s="657"/>
      <c r="CG43" s="657"/>
      <c r="CH43" s="657"/>
      <c r="CI43" s="657"/>
      <c r="CJ43" s="657"/>
      <c r="CK43" s="657"/>
      <c r="CL43" s="657"/>
      <c r="CM43" s="657"/>
      <c r="CN43" s="657"/>
      <c r="CO43" s="657"/>
      <c r="CP43" s="657"/>
      <c r="CQ43" s="658"/>
      <c r="CR43" s="659">
        <v>63457</v>
      </c>
      <c r="CS43" s="691"/>
      <c r="CT43" s="691"/>
      <c r="CU43" s="691"/>
      <c r="CV43" s="691"/>
      <c r="CW43" s="691"/>
      <c r="CX43" s="691"/>
      <c r="CY43" s="692"/>
      <c r="CZ43" s="664">
        <v>0.1</v>
      </c>
      <c r="DA43" s="689"/>
      <c r="DB43" s="689"/>
      <c r="DC43" s="693"/>
      <c r="DD43" s="668">
        <v>63457</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359</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307</v>
      </c>
      <c r="CE44" s="696"/>
      <c r="CF44" s="656" t="s">
        <v>360</v>
      </c>
      <c r="CG44" s="657"/>
      <c r="CH44" s="657"/>
      <c r="CI44" s="657"/>
      <c r="CJ44" s="657"/>
      <c r="CK44" s="657"/>
      <c r="CL44" s="657"/>
      <c r="CM44" s="657"/>
      <c r="CN44" s="657"/>
      <c r="CO44" s="657"/>
      <c r="CP44" s="657"/>
      <c r="CQ44" s="658"/>
      <c r="CR44" s="659">
        <v>2474563</v>
      </c>
      <c r="CS44" s="660"/>
      <c r="CT44" s="660"/>
      <c r="CU44" s="660"/>
      <c r="CV44" s="660"/>
      <c r="CW44" s="660"/>
      <c r="CX44" s="660"/>
      <c r="CY44" s="661"/>
      <c r="CZ44" s="664">
        <v>5.4</v>
      </c>
      <c r="DA44" s="665"/>
      <c r="DB44" s="665"/>
      <c r="DC44" s="671"/>
      <c r="DD44" s="668">
        <v>685258</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361</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362</v>
      </c>
      <c r="CG45" s="657"/>
      <c r="CH45" s="657"/>
      <c r="CI45" s="657"/>
      <c r="CJ45" s="657"/>
      <c r="CK45" s="657"/>
      <c r="CL45" s="657"/>
      <c r="CM45" s="657"/>
      <c r="CN45" s="657"/>
      <c r="CO45" s="657"/>
      <c r="CP45" s="657"/>
      <c r="CQ45" s="658"/>
      <c r="CR45" s="659">
        <v>1488790</v>
      </c>
      <c r="CS45" s="691"/>
      <c r="CT45" s="691"/>
      <c r="CU45" s="691"/>
      <c r="CV45" s="691"/>
      <c r="CW45" s="691"/>
      <c r="CX45" s="691"/>
      <c r="CY45" s="692"/>
      <c r="CZ45" s="664">
        <v>3.3</v>
      </c>
      <c r="DA45" s="689"/>
      <c r="DB45" s="689"/>
      <c r="DC45" s="693"/>
      <c r="DD45" s="668">
        <v>315017</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363</v>
      </c>
      <c r="CG46" s="657"/>
      <c r="CH46" s="657"/>
      <c r="CI46" s="657"/>
      <c r="CJ46" s="657"/>
      <c r="CK46" s="657"/>
      <c r="CL46" s="657"/>
      <c r="CM46" s="657"/>
      <c r="CN46" s="657"/>
      <c r="CO46" s="657"/>
      <c r="CP46" s="657"/>
      <c r="CQ46" s="658"/>
      <c r="CR46" s="659">
        <v>959195</v>
      </c>
      <c r="CS46" s="660"/>
      <c r="CT46" s="660"/>
      <c r="CU46" s="660"/>
      <c r="CV46" s="660"/>
      <c r="CW46" s="660"/>
      <c r="CX46" s="660"/>
      <c r="CY46" s="661"/>
      <c r="CZ46" s="664">
        <v>2.1</v>
      </c>
      <c r="DA46" s="665"/>
      <c r="DB46" s="665"/>
      <c r="DC46" s="671"/>
      <c r="DD46" s="668">
        <v>345563</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364</v>
      </c>
      <c r="CG47" s="657"/>
      <c r="CH47" s="657"/>
      <c r="CI47" s="657"/>
      <c r="CJ47" s="657"/>
      <c r="CK47" s="657"/>
      <c r="CL47" s="657"/>
      <c r="CM47" s="657"/>
      <c r="CN47" s="657"/>
      <c r="CO47" s="657"/>
      <c r="CP47" s="657"/>
      <c r="CQ47" s="658"/>
      <c r="CR47" s="659">
        <v>6213</v>
      </c>
      <c r="CS47" s="691"/>
      <c r="CT47" s="691"/>
      <c r="CU47" s="691"/>
      <c r="CV47" s="691"/>
      <c r="CW47" s="691"/>
      <c r="CX47" s="691"/>
      <c r="CY47" s="692"/>
      <c r="CZ47" s="664">
        <v>0</v>
      </c>
      <c r="DA47" s="689"/>
      <c r="DB47" s="689"/>
      <c r="DC47" s="693"/>
      <c r="DD47" s="668">
        <v>1213</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365</v>
      </c>
      <c r="CG48" s="657"/>
      <c r="CH48" s="657"/>
      <c r="CI48" s="657"/>
      <c r="CJ48" s="657"/>
      <c r="CK48" s="657"/>
      <c r="CL48" s="657"/>
      <c r="CM48" s="657"/>
      <c r="CN48" s="657"/>
      <c r="CO48" s="657"/>
      <c r="CP48" s="657"/>
      <c r="CQ48" s="658"/>
      <c r="CR48" s="659" t="s">
        <v>247</v>
      </c>
      <c r="CS48" s="660"/>
      <c r="CT48" s="660"/>
      <c r="CU48" s="660"/>
      <c r="CV48" s="660"/>
      <c r="CW48" s="660"/>
      <c r="CX48" s="660"/>
      <c r="CY48" s="661"/>
      <c r="CZ48" s="664" t="s">
        <v>146</v>
      </c>
      <c r="DA48" s="665"/>
      <c r="DB48" s="665"/>
      <c r="DC48" s="671"/>
      <c r="DD48" s="668" t="s">
        <v>137</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366</v>
      </c>
      <c r="CE49" s="681"/>
      <c r="CF49" s="681"/>
      <c r="CG49" s="681"/>
      <c r="CH49" s="681"/>
      <c r="CI49" s="681"/>
      <c r="CJ49" s="681"/>
      <c r="CK49" s="681"/>
      <c r="CL49" s="681"/>
      <c r="CM49" s="681"/>
      <c r="CN49" s="681"/>
      <c r="CO49" s="681"/>
      <c r="CP49" s="681"/>
      <c r="CQ49" s="682"/>
      <c r="CR49" s="731">
        <v>45479767</v>
      </c>
      <c r="CS49" s="718"/>
      <c r="CT49" s="718"/>
      <c r="CU49" s="718"/>
      <c r="CV49" s="718"/>
      <c r="CW49" s="718"/>
      <c r="CX49" s="718"/>
      <c r="CY49" s="747"/>
      <c r="CZ49" s="739">
        <v>100</v>
      </c>
      <c r="DA49" s="748"/>
      <c r="DB49" s="748"/>
      <c r="DC49" s="749"/>
      <c r="DD49" s="750">
        <v>23278485</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o8/k067950rn0B9mM7Bv98UNMQlKsl6WRLo4JU3ibO10V9Uo4AVP+ixAYPYy8wZnfAglEey7gZ4Ytzl4s7buFg==" saltValue="xcK3mrqHFLjithkLU+YXg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L69" zoomScale="55" zoomScaleNormal="55" zoomScaleSheetLayoutView="70" workbookViewId="0">
      <selection activeCell="DQ102" sqref="DQ102:DU102"/>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367</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368</v>
      </c>
      <c r="DK2" s="759"/>
      <c r="DL2" s="759"/>
      <c r="DM2" s="759"/>
      <c r="DN2" s="759"/>
      <c r="DO2" s="760"/>
      <c r="DP2" s="228"/>
      <c r="DQ2" s="758" t="s">
        <v>369</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370</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371</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372</v>
      </c>
      <c r="B5" s="764"/>
      <c r="C5" s="764"/>
      <c r="D5" s="764"/>
      <c r="E5" s="764"/>
      <c r="F5" s="764"/>
      <c r="G5" s="764"/>
      <c r="H5" s="764"/>
      <c r="I5" s="764"/>
      <c r="J5" s="764"/>
      <c r="K5" s="764"/>
      <c r="L5" s="764"/>
      <c r="M5" s="764"/>
      <c r="N5" s="764"/>
      <c r="O5" s="764"/>
      <c r="P5" s="765"/>
      <c r="Q5" s="769" t="s">
        <v>373</v>
      </c>
      <c r="R5" s="770"/>
      <c r="S5" s="770"/>
      <c r="T5" s="770"/>
      <c r="U5" s="771"/>
      <c r="V5" s="769" t="s">
        <v>374</v>
      </c>
      <c r="W5" s="770"/>
      <c r="X5" s="770"/>
      <c r="Y5" s="770"/>
      <c r="Z5" s="771"/>
      <c r="AA5" s="769" t="s">
        <v>375</v>
      </c>
      <c r="AB5" s="770"/>
      <c r="AC5" s="770"/>
      <c r="AD5" s="770"/>
      <c r="AE5" s="770"/>
      <c r="AF5" s="775" t="s">
        <v>376</v>
      </c>
      <c r="AG5" s="770"/>
      <c r="AH5" s="770"/>
      <c r="AI5" s="770"/>
      <c r="AJ5" s="776"/>
      <c r="AK5" s="770" t="s">
        <v>377</v>
      </c>
      <c r="AL5" s="770"/>
      <c r="AM5" s="770"/>
      <c r="AN5" s="770"/>
      <c r="AO5" s="771"/>
      <c r="AP5" s="769" t="s">
        <v>378</v>
      </c>
      <c r="AQ5" s="770"/>
      <c r="AR5" s="770"/>
      <c r="AS5" s="770"/>
      <c r="AT5" s="771"/>
      <c r="AU5" s="769" t="s">
        <v>379</v>
      </c>
      <c r="AV5" s="770"/>
      <c r="AW5" s="770"/>
      <c r="AX5" s="770"/>
      <c r="AY5" s="776"/>
      <c r="AZ5" s="232"/>
      <c r="BA5" s="232"/>
      <c r="BB5" s="232"/>
      <c r="BC5" s="232"/>
      <c r="BD5" s="232"/>
      <c r="BE5" s="233"/>
      <c r="BF5" s="233"/>
      <c r="BG5" s="233"/>
      <c r="BH5" s="233"/>
      <c r="BI5" s="233"/>
      <c r="BJ5" s="233"/>
      <c r="BK5" s="233"/>
      <c r="BL5" s="233"/>
      <c r="BM5" s="233"/>
      <c r="BN5" s="233"/>
      <c r="BO5" s="233"/>
      <c r="BP5" s="233"/>
      <c r="BQ5" s="763" t="s">
        <v>380</v>
      </c>
      <c r="BR5" s="764"/>
      <c r="BS5" s="764"/>
      <c r="BT5" s="764"/>
      <c r="BU5" s="764"/>
      <c r="BV5" s="764"/>
      <c r="BW5" s="764"/>
      <c r="BX5" s="764"/>
      <c r="BY5" s="764"/>
      <c r="BZ5" s="764"/>
      <c r="CA5" s="764"/>
      <c r="CB5" s="764"/>
      <c r="CC5" s="764"/>
      <c r="CD5" s="764"/>
      <c r="CE5" s="764"/>
      <c r="CF5" s="764"/>
      <c r="CG5" s="765"/>
      <c r="CH5" s="769" t="s">
        <v>381</v>
      </c>
      <c r="CI5" s="770"/>
      <c r="CJ5" s="770"/>
      <c r="CK5" s="770"/>
      <c r="CL5" s="771"/>
      <c r="CM5" s="769" t="s">
        <v>382</v>
      </c>
      <c r="CN5" s="770"/>
      <c r="CO5" s="770"/>
      <c r="CP5" s="770"/>
      <c r="CQ5" s="771"/>
      <c r="CR5" s="769" t="s">
        <v>383</v>
      </c>
      <c r="CS5" s="770"/>
      <c r="CT5" s="770"/>
      <c r="CU5" s="770"/>
      <c r="CV5" s="771"/>
      <c r="CW5" s="769" t="s">
        <v>384</v>
      </c>
      <c r="CX5" s="770"/>
      <c r="CY5" s="770"/>
      <c r="CZ5" s="770"/>
      <c r="DA5" s="771"/>
      <c r="DB5" s="769" t="s">
        <v>385</v>
      </c>
      <c r="DC5" s="770"/>
      <c r="DD5" s="770"/>
      <c r="DE5" s="770"/>
      <c r="DF5" s="771"/>
      <c r="DG5" s="799" t="s">
        <v>386</v>
      </c>
      <c r="DH5" s="800"/>
      <c r="DI5" s="800"/>
      <c r="DJ5" s="800"/>
      <c r="DK5" s="801"/>
      <c r="DL5" s="799" t="s">
        <v>387</v>
      </c>
      <c r="DM5" s="800"/>
      <c r="DN5" s="800"/>
      <c r="DO5" s="800"/>
      <c r="DP5" s="801"/>
      <c r="DQ5" s="769" t="s">
        <v>388</v>
      </c>
      <c r="DR5" s="770"/>
      <c r="DS5" s="770"/>
      <c r="DT5" s="770"/>
      <c r="DU5" s="771"/>
      <c r="DV5" s="769" t="s">
        <v>379</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389</v>
      </c>
      <c r="C7" s="786"/>
      <c r="D7" s="786"/>
      <c r="E7" s="786"/>
      <c r="F7" s="786"/>
      <c r="G7" s="786"/>
      <c r="H7" s="786"/>
      <c r="I7" s="786"/>
      <c r="J7" s="786"/>
      <c r="K7" s="786"/>
      <c r="L7" s="786"/>
      <c r="M7" s="786"/>
      <c r="N7" s="786"/>
      <c r="O7" s="786"/>
      <c r="P7" s="787"/>
      <c r="Q7" s="788">
        <v>46606</v>
      </c>
      <c r="R7" s="789"/>
      <c r="S7" s="789"/>
      <c r="T7" s="789"/>
      <c r="U7" s="789"/>
      <c r="V7" s="789">
        <v>45456</v>
      </c>
      <c r="W7" s="789"/>
      <c r="X7" s="789"/>
      <c r="Y7" s="789"/>
      <c r="Z7" s="789"/>
      <c r="AA7" s="789">
        <v>1150</v>
      </c>
      <c r="AB7" s="789"/>
      <c r="AC7" s="789"/>
      <c r="AD7" s="789"/>
      <c r="AE7" s="790"/>
      <c r="AF7" s="791">
        <v>808</v>
      </c>
      <c r="AG7" s="792"/>
      <c r="AH7" s="792"/>
      <c r="AI7" s="792"/>
      <c r="AJ7" s="793"/>
      <c r="AK7" s="794">
        <v>6426</v>
      </c>
      <c r="AL7" s="795"/>
      <c r="AM7" s="795"/>
      <c r="AN7" s="795"/>
      <c r="AO7" s="795"/>
      <c r="AP7" s="795">
        <v>22976</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577</v>
      </c>
      <c r="BT7" s="783"/>
      <c r="BU7" s="783"/>
      <c r="BV7" s="783"/>
      <c r="BW7" s="783"/>
      <c r="BX7" s="783"/>
      <c r="BY7" s="783"/>
      <c r="BZ7" s="783"/>
      <c r="CA7" s="783"/>
      <c r="CB7" s="783"/>
      <c r="CC7" s="783"/>
      <c r="CD7" s="783"/>
      <c r="CE7" s="783"/>
      <c r="CF7" s="783"/>
      <c r="CG7" s="798"/>
      <c r="CH7" s="779" t="s">
        <v>576</v>
      </c>
      <c r="CI7" s="780"/>
      <c r="CJ7" s="780"/>
      <c r="CK7" s="780"/>
      <c r="CL7" s="781"/>
      <c r="CM7" s="779">
        <v>81</v>
      </c>
      <c r="CN7" s="780"/>
      <c r="CO7" s="780"/>
      <c r="CP7" s="780"/>
      <c r="CQ7" s="781"/>
      <c r="CR7" s="779">
        <v>80</v>
      </c>
      <c r="CS7" s="780"/>
      <c r="CT7" s="780"/>
      <c r="CU7" s="780"/>
      <c r="CV7" s="781"/>
      <c r="CW7" s="779" t="s">
        <v>576</v>
      </c>
      <c r="CX7" s="780"/>
      <c r="CY7" s="780"/>
      <c r="CZ7" s="780"/>
      <c r="DA7" s="781"/>
      <c r="DB7" s="779" t="s">
        <v>576</v>
      </c>
      <c r="DC7" s="780"/>
      <c r="DD7" s="780"/>
      <c r="DE7" s="780"/>
      <c r="DF7" s="781"/>
      <c r="DG7" s="779" t="s">
        <v>576</v>
      </c>
      <c r="DH7" s="780"/>
      <c r="DI7" s="780"/>
      <c r="DJ7" s="780"/>
      <c r="DK7" s="781"/>
      <c r="DL7" s="779" t="s">
        <v>576</v>
      </c>
      <c r="DM7" s="780"/>
      <c r="DN7" s="780"/>
      <c r="DO7" s="780"/>
      <c r="DP7" s="781"/>
      <c r="DQ7" s="779" t="s">
        <v>576</v>
      </c>
      <c r="DR7" s="780"/>
      <c r="DS7" s="780"/>
      <c r="DT7" s="780"/>
      <c r="DU7" s="781"/>
      <c r="DV7" s="782"/>
      <c r="DW7" s="783"/>
      <c r="DX7" s="783"/>
      <c r="DY7" s="783"/>
      <c r="DZ7" s="784"/>
      <c r="EA7" s="234"/>
    </row>
    <row r="8" spans="1:131" s="235" customFormat="1" ht="26.25" customHeight="1" x14ac:dyDescent="0.15">
      <c r="A8" s="238">
        <v>2</v>
      </c>
      <c r="B8" s="816" t="s">
        <v>390</v>
      </c>
      <c r="C8" s="817"/>
      <c r="D8" s="817"/>
      <c r="E8" s="817"/>
      <c r="F8" s="817"/>
      <c r="G8" s="817"/>
      <c r="H8" s="817"/>
      <c r="I8" s="817"/>
      <c r="J8" s="817"/>
      <c r="K8" s="817"/>
      <c r="L8" s="817"/>
      <c r="M8" s="817"/>
      <c r="N8" s="817"/>
      <c r="O8" s="817"/>
      <c r="P8" s="818"/>
      <c r="Q8" s="819">
        <v>84</v>
      </c>
      <c r="R8" s="820"/>
      <c r="S8" s="820"/>
      <c r="T8" s="820"/>
      <c r="U8" s="820"/>
      <c r="V8" s="820">
        <v>84</v>
      </c>
      <c r="W8" s="820"/>
      <c r="X8" s="820"/>
      <c r="Y8" s="820"/>
      <c r="Z8" s="820"/>
      <c r="AA8" s="820">
        <v>0</v>
      </c>
      <c r="AB8" s="820"/>
      <c r="AC8" s="820"/>
      <c r="AD8" s="820"/>
      <c r="AE8" s="821"/>
      <c r="AF8" s="822">
        <v>0</v>
      </c>
      <c r="AG8" s="823"/>
      <c r="AH8" s="823"/>
      <c r="AI8" s="823"/>
      <c r="AJ8" s="824"/>
      <c r="AK8" s="805">
        <v>52</v>
      </c>
      <c r="AL8" s="806"/>
      <c r="AM8" s="806"/>
      <c r="AN8" s="806"/>
      <c r="AO8" s="806"/>
      <c r="AP8" s="806" t="s">
        <v>576</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578</v>
      </c>
      <c r="BT8" s="810"/>
      <c r="BU8" s="810"/>
      <c r="BV8" s="810"/>
      <c r="BW8" s="810"/>
      <c r="BX8" s="810"/>
      <c r="BY8" s="810"/>
      <c r="BZ8" s="810"/>
      <c r="CA8" s="810"/>
      <c r="CB8" s="810"/>
      <c r="CC8" s="810"/>
      <c r="CD8" s="810"/>
      <c r="CE8" s="810"/>
      <c r="CF8" s="810"/>
      <c r="CG8" s="811"/>
      <c r="CH8" s="812">
        <v>1</v>
      </c>
      <c r="CI8" s="813"/>
      <c r="CJ8" s="813"/>
      <c r="CK8" s="813"/>
      <c r="CL8" s="814"/>
      <c r="CM8" s="812">
        <v>131</v>
      </c>
      <c r="CN8" s="813"/>
      <c r="CO8" s="813"/>
      <c r="CP8" s="813"/>
      <c r="CQ8" s="814"/>
      <c r="CR8" s="812">
        <v>50</v>
      </c>
      <c r="CS8" s="813"/>
      <c r="CT8" s="813"/>
      <c r="CU8" s="813"/>
      <c r="CV8" s="814"/>
      <c r="CW8" s="812" t="s">
        <v>576</v>
      </c>
      <c r="CX8" s="813"/>
      <c r="CY8" s="813"/>
      <c r="CZ8" s="813"/>
      <c r="DA8" s="814"/>
      <c r="DB8" s="812" t="s">
        <v>576</v>
      </c>
      <c r="DC8" s="813"/>
      <c r="DD8" s="813"/>
      <c r="DE8" s="813"/>
      <c r="DF8" s="814"/>
      <c r="DG8" s="812" t="s">
        <v>576</v>
      </c>
      <c r="DH8" s="813"/>
      <c r="DI8" s="813"/>
      <c r="DJ8" s="813"/>
      <c r="DK8" s="814"/>
      <c r="DL8" s="812" t="s">
        <v>576</v>
      </c>
      <c r="DM8" s="813"/>
      <c r="DN8" s="813"/>
      <c r="DO8" s="813"/>
      <c r="DP8" s="814"/>
      <c r="DQ8" s="812" t="s">
        <v>576</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579</v>
      </c>
      <c r="BT9" s="810"/>
      <c r="BU9" s="810"/>
      <c r="BV9" s="810"/>
      <c r="BW9" s="810"/>
      <c r="BX9" s="810"/>
      <c r="BY9" s="810"/>
      <c r="BZ9" s="810"/>
      <c r="CA9" s="810"/>
      <c r="CB9" s="810"/>
      <c r="CC9" s="810"/>
      <c r="CD9" s="810"/>
      <c r="CE9" s="810"/>
      <c r="CF9" s="810"/>
      <c r="CG9" s="811"/>
      <c r="CH9" s="812">
        <v>-3</v>
      </c>
      <c r="CI9" s="813"/>
      <c r="CJ9" s="813"/>
      <c r="CK9" s="813"/>
      <c r="CL9" s="814"/>
      <c r="CM9" s="812">
        <v>47</v>
      </c>
      <c r="CN9" s="813"/>
      <c r="CO9" s="813"/>
      <c r="CP9" s="813"/>
      <c r="CQ9" s="814"/>
      <c r="CR9" s="812">
        <v>18</v>
      </c>
      <c r="CS9" s="813"/>
      <c r="CT9" s="813"/>
      <c r="CU9" s="813"/>
      <c r="CV9" s="814"/>
      <c r="CW9" s="812">
        <v>3</v>
      </c>
      <c r="CX9" s="813"/>
      <c r="CY9" s="813"/>
      <c r="CZ9" s="813"/>
      <c r="DA9" s="814"/>
      <c r="DB9" s="812" t="s">
        <v>576</v>
      </c>
      <c r="DC9" s="813"/>
      <c r="DD9" s="813"/>
      <c r="DE9" s="813"/>
      <c r="DF9" s="814"/>
      <c r="DG9" s="812" t="s">
        <v>576</v>
      </c>
      <c r="DH9" s="813"/>
      <c r="DI9" s="813"/>
      <c r="DJ9" s="813"/>
      <c r="DK9" s="814"/>
      <c r="DL9" s="812" t="s">
        <v>576</v>
      </c>
      <c r="DM9" s="813"/>
      <c r="DN9" s="813"/>
      <c r="DO9" s="813"/>
      <c r="DP9" s="814"/>
      <c r="DQ9" s="812" t="s">
        <v>576</v>
      </c>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t="s">
        <v>580</v>
      </c>
      <c r="BT10" s="810"/>
      <c r="BU10" s="810"/>
      <c r="BV10" s="810"/>
      <c r="BW10" s="810"/>
      <c r="BX10" s="810"/>
      <c r="BY10" s="810"/>
      <c r="BZ10" s="810"/>
      <c r="CA10" s="810"/>
      <c r="CB10" s="810"/>
      <c r="CC10" s="810"/>
      <c r="CD10" s="810"/>
      <c r="CE10" s="810"/>
      <c r="CF10" s="810"/>
      <c r="CG10" s="811"/>
      <c r="CH10" s="812">
        <v>-3</v>
      </c>
      <c r="CI10" s="813"/>
      <c r="CJ10" s="813"/>
      <c r="CK10" s="813"/>
      <c r="CL10" s="814"/>
      <c r="CM10" s="812">
        <v>21</v>
      </c>
      <c r="CN10" s="813"/>
      <c r="CO10" s="813"/>
      <c r="CP10" s="813"/>
      <c r="CQ10" s="814"/>
      <c r="CR10" s="812">
        <v>24</v>
      </c>
      <c r="CS10" s="813"/>
      <c r="CT10" s="813"/>
      <c r="CU10" s="813"/>
      <c r="CV10" s="814"/>
      <c r="CW10" s="812" t="s">
        <v>576</v>
      </c>
      <c r="CX10" s="813"/>
      <c r="CY10" s="813"/>
      <c r="CZ10" s="813"/>
      <c r="DA10" s="814"/>
      <c r="DB10" s="812" t="s">
        <v>576</v>
      </c>
      <c r="DC10" s="813"/>
      <c r="DD10" s="813"/>
      <c r="DE10" s="813"/>
      <c r="DF10" s="814"/>
      <c r="DG10" s="812" t="s">
        <v>576</v>
      </c>
      <c r="DH10" s="813"/>
      <c r="DI10" s="813"/>
      <c r="DJ10" s="813"/>
      <c r="DK10" s="814"/>
      <c r="DL10" s="812" t="s">
        <v>576</v>
      </c>
      <c r="DM10" s="813"/>
      <c r="DN10" s="813"/>
      <c r="DO10" s="813"/>
      <c r="DP10" s="814"/>
      <c r="DQ10" s="812" t="s">
        <v>576</v>
      </c>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t="s">
        <v>581</v>
      </c>
      <c r="BT11" s="810"/>
      <c r="BU11" s="810"/>
      <c r="BV11" s="810"/>
      <c r="BW11" s="810"/>
      <c r="BX11" s="810"/>
      <c r="BY11" s="810"/>
      <c r="BZ11" s="810"/>
      <c r="CA11" s="810"/>
      <c r="CB11" s="810"/>
      <c r="CC11" s="810"/>
      <c r="CD11" s="810"/>
      <c r="CE11" s="810"/>
      <c r="CF11" s="810"/>
      <c r="CG11" s="811"/>
      <c r="CH11" s="812" t="s">
        <v>582</v>
      </c>
      <c r="CI11" s="813"/>
      <c r="CJ11" s="813"/>
      <c r="CK11" s="813"/>
      <c r="CL11" s="814"/>
      <c r="CM11" s="812">
        <v>22</v>
      </c>
      <c r="CN11" s="813"/>
      <c r="CO11" s="813"/>
      <c r="CP11" s="813"/>
      <c r="CQ11" s="814"/>
      <c r="CR11" s="812">
        <v>12</v>
      </c>
      <c r="CS11" s="813"/>
      <c r="CT11" s="813"/>
      <c r="CU11" s="813"/>
      <c r="CV11" s="814"/>
      <c r="CW11" s="812" t="s">
        <v>576</v>
      </c>
      <c r="CX11" s="813"/>
      <c r="CY11" s="813"/>
      <c r="CZ11" s="813"/>
      <c r="DA11" s="814"/>
      <c r="DB11" s="812" t="s">
        <v>576</v>
      </c>
      <c r="DC11" s="813"/>
      <c r="DD11" s="813"/>
      <c r="DE11" s="813"/>
      <c r="DF11" s="814"/>
      <c r="DG11" s="812" t="s">
        <v>576</v>
      </c>
      <c r="DH11" s="813"/>
      <c r="DI11" s="813"/>
      <c r="DJ11" s="813"/>
      <c r="DK11" s="814"/>
      <c r="DL11" s="812" t="s">
        <v>576</v>
      </c>
      <c r="DM11" s="813"/>
      <c r="DN11" s="813"/>
      <c r="DO11" s="813"/>
      <c r="DP11" s="814"/>
      <c r="DQ11" s="812" t="s">
        <v>576</v>
      </c>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391</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392</v>
      </c>
      <c r="B23" s="825" t="s">
        <v>393</v>
      </c>
      <c r="C23" s="826"/>
      <c r="D23" s="826"/>
      <c r="E23" s="826"/>
      <c r="F23" s="826"/>
      <c r="G23" s="826"/>
      <c r="H23" s="826"/>
      <c r="I23" s="826"/>
      <c r="J23" s="826"/>
      <c r="K23" s="826"/>
      <c r="L23" s="826"/>
      <c r="M23" s="826"/>
      <c r="N23" s="826"/>
      <c r="O23" s="826"/>
      <c r="P23" s="827"/>
      <c r="Q23" s="828">
        <v>46631</v>
      </c>
      <c r="R23" s="829"/>
      <c r="S23" s="829"/>
      <c r="T23" s="829"/>
      <c r="U23" s="829"/>
      <c r="V23" s="829">
        <v>45480</v>
      </c>
      <c r="W23" s="829"/>
      <c r="X23" s="829"/>
      <c r="Y23" s="829"/>
      <c r="Z23" s="829"/>
      <c r="AA23" s="829">
        <v>1151</v>
      </c>
      <c r="AB23" s="829"/>
      <c r="AC23" s="829"/>
      <c r="AD23" s="829"/>
      <c r="AE23" s="830"/>
      <c r="AF23" s="831">
        <v>809</v>
      </c>
      <c r="AG23" s="829"/>
      <c r="AH23" s="829"/>
      <c r="AI23" s="829"/>
      <c r="AJ23" s="832"/>
      <c r="AK23" s="833"/>
      <c r="AL23" s="834"/>
      <c r="AM23" s="834"/>
      <c r="AN23" s="834"/>
      <c r="AO23" s="834"/>
      <c r="AP23" s="829">
        <v>22976</v>
      </c>
      <c r="AQ23" s="829"/>
      <c r="AR23" s="829"/>
      <c r="AS23" s="829"/>
      <c r="AT23" s="829"/>
      <c r="AU23" s="845"/>
      <c r="AV23" s="845"/>
      <c r="AW23" s="845"/>
      <c r="AX23" s="845"/>
      <c r="AY23" s="846"/>
      <c r="AZ23" s="847" t="s">
        <v>394</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395</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396</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372</v>
      </c>
      <c r="B26" s="764"/>
      <c r="C26" s="764"/>
      <c r="D26" s="764"/>
      <c r="E26" s="764"/>
      <c r="F26" s="764"/>
      <c r="G26" s="764"/>
      <c r="H26" s="764"/>
      <c r="I26" s="764"/>
      <c r="J26" s="764"/>
      <c r="K26" s="764"/>
      <c r="L26" s="764"/>
      <c r="M26" s="764"/>
      <c r="N26" s="764"/>
      <c r="O26" s="764"/>
      <c r="P26" s="765"/>
      <c r="Q26" s="769" t="s">
        <v>397</v>
      </c>
      <c r="R26" s="770"/>
      <c r="S26" s="770"/>
      <c r="T26" s="770"/>
      <c r="U26" s="771"/>
      <c r="V26" s="769" t="s">
        <v>398</v>
      </c>
      <c r="W26" s="770"/>
      <c r="X26" s="770"/>
      <c r="Y26" s="770"/>
      <c r="Z26" s="771"/>
      <c r="AA26" s="769" t="s">
        <v>399</v>
      </c>
      <c r="AB26" s="770"/>
      <c r="AC26" s="770"/>
      <c r="AD26" s="770"/>
      <c r="AE26" s="770"/>
      <c r="AF26" s="850" t="s">
        <v>400</v>
      </c>
      <c r="AG26" s="851"/>
      <c r="AH26" s="851"/>
      <c r="AI26" s="851"/>
      <c r="AJ26" s="852"/>
      <c r="AK26" s="770" t="s">
        <v>401</v>
      </c>
      <c r="AL26" s="770"/>
      <c r="AM26" s="770"/>
      <c r="AN26" s="770"/>
      <c r="AO26" s="771"/>
      <c r="AP26" s="769" t="s">
        <v>402</v>
      </c>
      <c r="AQ26" s="770"/>
      <c r="AR26" s="770"/>
      <c r="AS26" s="770"/>
      <c r="AT26" s="771"/>
      <c r="AU26" s="769" t="s">
        <v>403</v>
      </c>
      <c r="AV26" s="770"/>
      <c r="AW26" s="770"/>
      <c r="AX26" s="770"/>
      <c r="AY26" s="771"/>
      <c r="AZ26" s="769" t="s">
        <v>404</v>
      </c>
      <c r="BA26" s="770"/>
      <c r="BB26" s="770"/>
      <c r="BC26" s="770"/>
      <c r="BD26" s="771"/>
      <c r="BE26" s="769" t="s">
        <v>379</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405</v>
      </c>
      <c r="C28" s="786"/>
      <c r="D28" s="786"/>
      <c r="E28" s="786"/>
      <c r="F28" s="786"/>
      <c r="G28" s="786"/>
      <c r="H28" s="786"/>
      <c r="I28" s="786"/>
      <c r="J28" s="786"/>
      <c r="K28" s="786"/>
      <c r="L28" s="786"/>
      <c r="M28" s="786"/>
      <c r="N28" s="786"/>
      <c r="O28" s="786"/>
      <c r="P28" s="787"/>
      <c r="Q28" s="858">
        <v>7454</v>
      </c>
      <c r="R28" s="859"/>
      <c r="S28" s="859"/>
      <c r="T28" s="859"/>
      <c r="U28" s="859"/>
      <c r="V28" s="859">
        <v>7442</v>
      </c>
      <c r="W28" s="859"/>
      <c r="X28" s="859"/>
      <c r="Y28" s="859"/>
      <c r="Z28" s="859"/>
      <c r="AA28" s="859">
        <v>12</v>
      </c>
      <c r="AB28" s="859"/>
      <c r="AC28" s="859"/>
      <c r="AD28" s="859"/>
      <c r="AE28" s="860"/>
      <c r="AF28" s="861">
        <v>12</v>
      </c>
      <c r="AG28" s="859"/>
      <c r="AH28" s="859"/>
      <c r="AI28" s="859"/>
      <c r="AJ28" s="862"/>
      <c r="AK28" s="863">
        <v>544</v>
      </c>
      <c r="AL28" s="864"/>
      <c r="AM28" s="864"/>
      <c r="AN28" s="864"/>
      <c r="AO28" s="864"/>
      <c r="AP28" s="865" t="s">
        <v>575</v>
      </c>
      <c r="AQ28" s="865"/>
      <c r="AR28" s="865"/>
      <c r="AS28" s="865"/>
      <c r="AT28" s="865"/>
      <c r="AU28" s="864" t="s">
        <v>575</v>
      </c>
      <c r="AV28" s="864"/>
      <c r="AW28" s="864"/>
      <c r="AX28" s="864"/>
      <c r="AY28" s="864"/>
      <c r="AZ28" s="866"/>
      <c r="BA28" s="866"/>
      <c r="BB28" s="866"/>
      <c r="BC28" s="866"/>
      <c r="BD28" s="866"/>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406</v>
      </c>
      <c r="C29" s="817"/>
      <c r="D29" s="817"/>
      <c r="E29" s="817"/>
      <c r="F29" s="817"/>
      <c r="G29" s="817"/>
      <c r="H29" s="817"/>
      <c r="I29" s="817"/>
      <c r="J29" s="817"/>
      <c r="K29" s="817"/>
      <c r="L29" s="817"/>
      <c r="M29" s="817"/>
      <c r="N29" s="817"/>
      <c r="O29" s="817"/>
      <c r="P29" s="818"/>
      <c r="Q29" s="819">
        <v>1091</v>
      </c>
      <c r="R29" s="820"/>
      <c r="S29" s="820"/>
      <c r="T29" s="820"/>
      <c r="U29" s="820"/>
      <c r="V29" s="820">
        <v>1090</v>
      </c>
      <c r="W29" s="820"/>
      <c r="X29" s="820"/>
      <c r="Y29" s="820"/>
      <c r="Z29" s="820"/>
      <c r="AA29" s="820">
        <v>1</v>
      </c>
      <c r="AB29" s="820"/>
      <c r="AC29" s="820"/>
      <c r="AD29" s="820"/>
      <c r="AE29" s="821"/>
      <c r="AF29" s="822">
        <v>1</v>
      </c>
      <c r="AG29" s="823"/>
      <c r="AH29" s="823"/>
      <c r="AI29" s="823"/>
      <c r="AJ29" s="824"/>
      <c r="AK29" s="870">
        <v>224</v>
      </c>
      <c r="AL29" s="865"/>
      <c r="AM29" s="865"/>
      <c r="AN29" s="865"/>
      <c r="AO29" s="865"/>
      <c r="AP29" s="865" t="s">
        <v>575</v>
      </c>
      <c r="AQ29" s="865"/>
      <c r="AR29" s="865"/>
      <c r="AS29" s="865"/>
      <c r="AT29" s="865"/>
      <c r="AU29" s="865" t="s">
        <v>575</v>
      </c>
      <c r="AV29" s="865"/>
      <c r="AW29" s="865"/>
      <c r="AX29" s="865"/>
      <c r="AY29" s="865"/>
      <c r="AZ29" s="867"/>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407</v>
      </c>
      <c r="C30" s="817"/>
      <c r="D30" s="817"/>
      <c r="E30" s="817"/>
      <c r="F30" s="817"/>
      <c r="G30" s="817"/>
      <c r="H30" s="817"/>
      <c r="I30" s="817"/>
      <c r="J30" s="817"/>
      <c r="K30" s="817"/>
      <c r="L30" s="817"/>
      <c r="M30" s="817"/>
      <c r="N30" s="817"/>
      <c r="O30" s="817"/>
      <c r="P30" s="818"/>
      <c r="Q30" s="819">
        <v>30</v>
      </c>
      <c r="R30" s="820"/>
      <c r="S30" s="820"/>
      <c r="T30" s="820"/>
      <c r="U30" s="820"/>
      <c r="V30" s="820">
        <v>30</v>
      </c>
      <c r="W30" s="820"/>
      <c r="X30" s="820"/>
      <c r="Y30" s="820"/>
      <c r="Z30" s="820"/>
      <c r="AA30" s="820" t="s">
        <v>576</v>
      </c>
      <c r="AB30" s="820"/>
      <c r="AC30" s="820"/>
      <c r="AD30" s="820"/>
      <c r="AE30" s="821"/>
      <c r="AF30" s="822" t="s">
        <v>137</v>
      </c>
      <c r="AG30" s="823"/>
      <c r="AH30" s="823"/>
      <c r="AI30" s="823"/>
      <c r="AJ30" s="824"/>
      <c r="AK30" s="870">
        <v>21</v>
      </c>
      <c r="AL30" s="865"/>
      <c r="AM30" s="865"/>
      <c r="AN30" s="865"/>
      <c r="AO30" s="865"/>
      <c r="AP30" s="865" t="s">
        <v>575</v>
      </c>
      <c r="AQ30" s="865"/>
      <c r="AR30" s="865"/>
      <c r="AS30" s="865"/>
      <c r="AT30" s="865"/>
      <c r="AU30" s="865" t="s">
        <v>575</v>
      </c>
      <c r="AV30" s="865"/>
      <c r="AW30" s="865"/>
      <c r="AX30" s="865"/>
      <c r="AY30" s="865"/>
      <c r="AZ30" s="867"/>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408</v>
      </c>
      <c r="C31" s="817"/>
      <c r="D31" s="817"/>
      <c r="E31" s="817"/>
      <c r="F31" s="817"/>
      <c r="G31" s="817"/>
      <c r="H31" s="817"/>
      <c r="I31" s="817"/>
      <c r="J31" s="817"/>
      <c r="K31" s="817"/>
      <c r="L31" s="817"/>
      <c r="M31" s="817"/>
      <c r="N31" s="817"/>
      <c r="O31" s="817"/>
      <c r="P31" s="818"/>
      <c r="Q31" s="819">
        <v>6652</v>
      </c>
      <c r="R31" s="820"/>
      <c r="S31" s="820"/>
      <c r="T31" s="820"/>
      <c r="U31" s="820"/>
      <c r="V31" s="820">
        <v>6446</v>
      </c>
      <c r="W31" s="820"/>
      <c r="X31" s="820"/>
      <c r="Y31" s="820"/>
      <c r="Z31" s="820"/>
      <c r="AA31" s="820">
        <v>206</v>
      </c>
      <c r="AB31" s="820"/>
      <c r="AC31" s="820"/>
      <c r="AD31" s="820"/>
      <c r="AE31" s="821"/>
      <c r="AF31" s="822">
        <v>206</v>
      </c>
      <c r="AG31" s="823"/>
      <c r="AH31" s="823"/>
      <c r="AI31" s="823"/>
      <c r="AJ31" s="824"/>
      <c r="AK31" s="870">
        <v>997</v>
      </c>
      <c r="AL31" s="865"/>
      <c r="AM31" s="865"/>
      <c r="AN31" s="865"/>
      <c r="AO31" s="865"/>
      <c r="AP31" s="865" t="s">
        <v>575</v>
      </c>
      <c r="AQ31" s="865"/>
      <c r="AR31" s="865"/>
      <c r="AS31" s="865"/>
      <c r="AT31" s="865"/>
      <c r="AU31" s="865" t="s">
        <v>575</v>
      </c>
      <c r="AV31" s="865"/>
      <c r="AW31" s="865"/>
      <c r="AX31" s="865"/>
      <c r="AY31" s="865"/>
      <c r="AZ31" s="867"/>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409</v>
      </c>
      <c r="C32" s="817"/>
      <c r="D32" s="817"/>
      <c r="E32" s="817"/>
      <c r="F32" s="817"/>
      <c r="G32" s="817"/>
      <c r="H32" s="817"/>
      <c r="I32" s="817"/>
      <c r="J32" s="817"/>
      <c r="K32" s="817"/>
      <c r="L32" s="817"/>
      <c r="M32" s="817"/>
      <c r="N32" s="817"/>
      <c r="O32" s="817"/>
      <c r="P32" s="818"/>
      <c r="Q32" s="819">
        <v>9</v>
      </c>
      <c r="R32" s="820"/>
      <c r="S32" s="820"/>
      <c r="T32" s="820"/>
      <c r="U32" s="820"/>
      <c r="V32" s="820">
        <v>9</v>
      </c>
      <c r="W32" s="820"/>
      <c r="X32" s="820"/>
      <c r="Y32" s="820"/>
      <c r="Z32" s="820"/>
      <c r="AA32" s="820" t="s">
        <v>576</v>
      </c>
      <c r="AB32" s="820"/>
      <c r="AC32" s="820"/>
      <c r="AD32" s="820"/>
      <c r="AE32" s="821"/>
      <c r="AF32" s="822" t="s">
        <v>137</v>
      </c>
      <c r="AG32" s="823"/>
      <c r="AH32" s="823"/>
      <c r="AI32" s="823"/>
      <c r="AJ32" s="824"/>
      <c r="AK32" s="870">
        <v>2</v>
      </c>
      <c r="AL32" s="865"/>
      <c r="AM32" s="865"/>
      <c r="AN32" s="865"/>
      <c r="AO32" s="865"/>
      <c r="AP32" s="865" t="s">
        <v>575</v>
      </c>
      <c r="AQ32" s="865"/>
      <c r="AR32" s="865"/>
      <c r="AS32" s="865"/>
      <c r="AT32" s="865"/>
      <c r="AU32" s="865" t="s">
        <v>575</v>
      </c>
      <c r="AV32" s="865"/>
      <c r="AW32" s="865"/>
      <c r="AX32" s="865"/>
      <c r="AY32" s="865"/>
      <c r="AZ32" s="867"/>
      <c r="BA32" s="867"/>
      <c r="BB32" s="867"/>
      <c r="BC32" s="867"/>
      <c r="BD32" s="867"/>
      <c r="BE32" s="868"/>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410</v>
      </c>
      <c r="C33" s="817"/>
      <c r="D33" s="817"/>
      <c r="E33" s="817"/>
      <c r="F33" s="817"/>
      <c r="G33" s="817"/>
      <c r="H33" s="817"/>
      <c r="I33" s="817"/>
      <c r="J33" s="817"/>
      <c r="K33" s="817"/>
      <c r="L33" s="817"/>
      <c r="M33" s="817"/>
      <c r="N33" s="817"/>
      <c r="O33" s="817"/>
      <c r="P33" s="818"/>
      <c r="Q33" s="819">
        <v>1647</v>
      </c>
      <c r="R33" s="820"/>
      <c r="S33" s="820"/>
      <c r="T33" s="820"/>
      <c r="U33" s="820"/>
      <c r="V33" s="820">
        <v>1494</v>
      </c>
      <c r="W33" s="820"/>
      <c r="X33" s="820"/>
      <c r="Y33" s="820"/>
      <c r="Z33" s="820"/>
      <c r="AA33" s="820">
        <v>153</v>
      </c>
      <c r="AB33" s="820"/>
      <c r="AC33" s="820"/>
      <c r="AD33" s="820"/>
      <c r="AE33" s="821"/>
      <c r="AF33" s="822">
        <v>2652</v>
      </c>
      <c r="AG33" s="823"/>
      <c r="AH33" s="823"/>
      <c r="AI33" s="823"/>
      <c r="AJ33" s="824"/>
      <c r="AK33" s="870">
        <v>24</v>
      </c>
      <c r="AL33" s="865"/>
      <c r="AM33" s="865"/>
      <c r="AN33" s="865"/>
      <c r="AO33" s="865"/>
      <c r="AP33" s="865">
        <v>3953</v>
      </c>
      <c r="AQ33" s="865"/>
      <c r="AR33" s="865"/>
      <c r="AS33" s="865"/>
      <c r="AT33" s="865"/>
      <c r="AU33" s="865">
        <v>59</v>
      </c>
      <c r="AV33" s="865"/>
      <c r="AW33" s="865"/>
      <c r="AX33" s="865"/>
      <c r="AY33" s="865"/>
      <c r="AZ33" s="867"/>
      <c r="BA33" s="867"/>
      <c r="BB33" s="867"/>
      <c r="BC33" s="867"/>
      <c r="BD33" s="867"/>
      <c r="BE33" s="868" t="s">
        <v>411</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412</v>
      </c>
      <c r="C34" s="817"/>
      <c r="D34" s="817"/>
      <c r="E34" s="817"/>
      <c r="F34" s="817"/>
      <c r="G34" s="817"/>
      <c r="H34" s="817"/>
      <c r="I34" s="817"/>
      <c r="J34" s="817"/>
      <c r="K34" s="817"/>
      <c r="L34" s="817"/>
      <c r="M34" s="817"/>
      <c r="N34" s="817"/>
      <c r="O34" s="817"/>
      <c r="P34" s="818"/>
      <c r="Q34" s="819">
        <v>15111</v>
      </c>
      <c r="R34" s="820"/>
      <c r="S34" s="820"/>
      <c r="T34" s="820"/>
      <c r="U34" s="820"/>
      <c r="V34" s="820">
        <v>14533</v>
      </c>
      <c r="W34" s="820"/>
      <c r="X34" s="820"/>
      <c r="Y34" s="820"/>
      <c r="Z34" s="820"/>
      <c r="AA34" s="820">
        <v>579</v>
      </c>
      <c r="AB34" s="820"/>
      <c r="AC34" s="820"/>
      <c r="AD34" s="820"/>
      <c r="AE34" s="821"/>
      <c r="AF34" s="822">
        <v>7260</v>
      </c>
      <c r="AG34" s="823"/>
      <c r="AH34" s="823"/>
      <c r="AI34" s="823"/>
      <c r="AJ34" s="824"/>
      <c r="AK34" s="870">
        <v>1026</v>
      </c>
      <c r="AL34" s="865"/>
      <c r="AM34" s="865"/>
      <c r="AN34" s="865"/>
      <c r="AO34" s="865"/>
      <c r="AP34" s="865">
        <v>9896</v>
      </c>
      <c r="AQ34" s="865"/>
      <c r="AR34" s="865"/>
      <c r="AS34" s="865"/>
      <c r="AT34" s="865"/>
      <c r="AU34" s="865">
        <v>2108</v>
      </c>
      <c r="AV34" s="865"/>
      <c r="AW34" s="865"/>
      <c r="AX34" s="865"/>
      <c r="AY34" s="865"/>
      <c r="AZ34" s="867"/>
      <c r="BA34" s="867"/>
      <c r="BB34" s="867"/>
      <c r="BC34" s="867"/>
      <c r="BD34" s="867"/>
      <c r="BE34" s="868" t="s">
        <v>411</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t="s">
        <v>413</v>
      </c>
      <c r="C35" s="817"/>
      <c r="D35" s="817"/>
      <c r="E35" s="817"/>
      <c r="F35" s="817"/>
      <c r="G35" s="817"/>
      <c r="H35" s="817"/>
      <c r="I35" s="817"/>
      <c r="J35" s="817"/>
      <c r="K35" s="817"/>
      <c r="L35" s="817"/>
      <c r="M35" s="817"/>
      <c r="N35" s="817"/>
      <c r="O35" s="817"/>
      <c r="P35" s="818"/>
      <c r="Q35" s="819">
        <v>1981</v>
      </c>
      <c r="R35" s="820"/>
      <c r="S35" s="820"/>
      <c r="T35" s="820"/>
      <c r="U35" s="820"/>
      <c r="V35" s="820">
        <v>1950</v>
      </c>
      <c r="W35" s="820"/>
      <c r="X35" s="820"/>
      <c r="Y35" s="820"/>
      <c r="Z35" s="820"/>
      <c r="AA35" s="820">
        <v>31</v>
      </c>
      <c r="AB35" s="820"/>
      <c r="AC35" s="820"/>
      <c r="AD35" s="820"/>
      <c r="AE35" s="821"/>
      <c r="AF35" s="822">
        <v>171</v>
      </c>
      <c r="AG35" s="823"/>
      <c r="AH35" s="823"/>
      <c r="AI35" s="823"/>
      <c r="AJ35" s="824"/>
      <c r="AK35" s="870">
        <v>1210</v>
      </c>
      <c r="AL35" s="865"/>
      <c r="AM35" s="865"/>
      <c r="AN35" s="865"/>
      <c r="AO35" s="865"/>
      <c r="AP35" s="865">
        <v>14257</v>
      </c>
      <c r="AQ35" s="865"/>
      <c r="AR35" s="865"/>
      <c r="AS35" s="865"/>
      <c r="AT35" s="865"/>
      <c r="AU35" s="865">
        <v>4063</v>
      </c>
      <c r="AV35" s="865"/>
      <c r="AW35" s="865"/>
      <c r="AX35" s="865"/>
      <c r="AY35" s="865"/>
      <c r="AZ35" s="867"/>
      <c r="BA35" s="867"/>
      <c r="BB35" s="867"/>
      <c r="BC35" s="867"/>
      <c r="BD35" s="867"/>
      <c r="BE35" s="868" t="s">
        <v>411</v>
      </c>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5"/>
      <c r="AM36" s="865"/>
      <c r="AN36" s="865"/>
      <c r="AO36" s="865"/>
      <c r="AP36" s="865"/>
      <c r="AQ36" s="865"/>
      <c r="AR36" s="865"/>
      <c r="AS36" s="865"/>
      <c r="AT36" s="865"/>
      <c r="AU36" s="865"/>
      <c r="AV36" s="865"/>
      <c r="AW36" s="865"/>
      <c r="AX36" s="865"/>
      <c r="AY36" s="865"/>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5"/>
      <c r="AM37" s="865"/>
      <c r="AN37" s="865"/>
      <c r="AO37" s="865"/>
      <c r="AP37" s="865"/>
      <c r="AQ37" s="865"/>
      <c r="AR37" s="865"/>
      <c r="AS37" s="865"/>
      <c r="AT37" s="865"/>
      <c r="AU37" s="865"/>
      <c r="AV37" s="865"/>
      <c r="AW37" s="865"/>
      <c r="AX37" s="865"/>
      <c r="AY37" s="865"/>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5"/>
      <c r="AM38" s="865"/>
      <c r="AN38" s="865"/>
      <c r="AO38" s="865"/>
      <c r="AP38" s="865"/>
      <c r="AQ38" s="865"/>
      <c r="AR38" s="865"/>
      <c r="AS38" s="865"/>
      <c r="AT38" s="865"/>
      <c r="AU38" s="865"/>
      <c r="AV38" s="865"/>
      <c r="AW38" s="865"/>
      <c r="AX38" s="865"/>
      <c r="AY38" s="865"/>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5"/>
      <c r="AM39" s="865"/>
      <c r="AN39" s="865"/>
      <c r="AO39" s="865"/>
      <c r="AP39" s="865"/>
      <c r="AQ39" s="865"/>
      <c r="AR39" s="865"/>
      <c r="AS39" s="865"/>
      <c r="AT39" s="865"/>
      <c r="AU39" s="865"/>
      <c r="AV39" s="865"/>
      <c r="AW39" s="865"/>
      <c r="AX39" s="865"/>
      <c r="AY39" s="865"/>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5"/>
      <c r="AM40" s="865"/>
      <c r="AN40" s="865"/>
      <c r="AO40" s="865"/>
      <c r="AP40" s="865"/>
      <c r="AQ40" s="865"/>
      <c r="AR40" s="865"/>
      <c r="AS40" s="865"/>
      <c r="AT40" s="865"/>
      <c r="AU40" s="865"/>
      <c r="AV40" s="865"/>
      <c r="AW40" s="865"/>
      <c r="AX40" s="865"/>
      <c r="AY40" s="865"/>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5"/>
      <c r="AM41" s="865"/>
      <c r="AN41" s="865"/>
      <c r="AO41" s="865"/>
      <c r="AP41" s="865"/>
      <c r="AQ41" s="865"/>
      <c r="AR41" s="865"/>
      <c r="AS41" s="865"/>
      <c r="AT41" s="865"/>
      <c r="AU41" s="865"/>
      <c r="AV41" s="865"/>
      <c r="AW41" s="865"/>
      <c r="AX41" s="865"/>
      <c r="AY41" s="865"/>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5"/>
      <c r="AM42" s="865"/>
      <c r="AN42" s="865"/>
      <c r="AO42" s="865"/>
      <c r="AP42" s="865"/>
      <c r="AQ42" s="865"/>
      <c r="AR42" s="865"/>
      <c r="AS42" s="865"/>
      <c r="AT42" s="865"/>
      <c r="AU42" s="865"/>
      <c r="AV42" s="865"/>
      <c r="AW42" s="865"/>
      <c r="AX42" s="865"/>
      <c r="AY42" s="865"/>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5"/>
      <c r="AM43" s="865"/>
      <c r="AN43" s="865"/>
      <c r="AO43" s="865"/>
      <c r="AP43" s="865"/>
      <c r="AQ43" s="865"/>
      <c r="AR43" s="865"/>
      <c r="AS43" s="865"/>
      <c r="AT43" s="865"/>
      <c r="AU43" s="865"/>
      <c r="AV43" s="865"/>
      <c r="AW43" s="865"/>
      <c r="AX43" s="865"/>
      <c r="AY43" s="865"/>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5"/>
      <c r="AM44" s="865"/>
      <c r="AN44" s="865"/>
      <c r="AO44" s="865"/>
      <c r="AP44" s="865"/>
      <c r="AQ44" s="865"/>
      <c r="AR44" s="865"/>
      <c r="AS44" s="865"/>
      <c r="AT44" s="865"/>
      <c r="AU44" s="865"/>
      <c r="AV44" s="865"/>
      <c r="AW44" s="865"/>
      <c r="AX44" s="865"/>
      <c r="AY44" s="865"/>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5"/>
      <c r="AM45" s="865"/>
      <c r="AN45" s="865"/>
      <c r="AO45" s="865"/>
      <c r="AP45" s="865"/>
      <c r="AQ45" s="865"/>
      <c r="AR45" s="865"/>
      <c r="AS45" s="865"/>
      <c r="AT45" s="865"/>
      <c r="AU45" s="865"/>
      <c r="AV45" s="865"/>
      <c r="AW45" s="865"/>
      <c r="AX45" s="865"/>
      <c r="AY45" s="865"/>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5"/>
      <c r="AM46" s="865"/>
      <c r="AN46" s="865"/>
      <c r="AO46" s="865"/>
      <c r="AP46" s="865"/>
      <c r="AQ46" s="865"/>
      <c r="AR46" s="865"/>
      <c r="AS46" s="865"/>
      <c r="AT46" s="865"/>
      <c r="AU46" s="865"/>
      <c r="AV46" s="865"/>
      <c r="AW46" s="865"/>
      <c r="AX46" s="865"/>
      <c r="AY46" s="865"/>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5"/>
      <c r="AM47" s="865"/>
      <c r="AN47" s="865"/>
      <c r="AO47" s="865"/>
      <c r="AP47" s="865"/>
      <c r="AQ47" s="865"/>
      <c r="AR47" s="865"/>
      <c r="AS47" s="865"/>
      <c r="AT47" s="865"/>
      <c r="AU47" s="865"/>
      <c r="AV47" s="865"/>
      <c r="AW47" s="865"/>
      <c r="AX47" s="865"/>
      <c r="AY47" s="865"/>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5"/>
      <c r="AM48" s="865"/>
      <c r="AN48" s="865"/>
      <c r="AO48" s="865"/>
      <c r="AP48" s="865"/>
      <c r="AQ48" s="865"/>
      <c r="AR48" s="865"/>
      <c r="AS48" s="865"/>
      <c r="AT48" s="865"/>
      <c r="AU48" s="865"/>
      <c r="AV48" s="865"/>
      <c r="AW48" s="865"/>
      <c r="AX48" s="865"/>
      <c r="AY48" s="865"/>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5"/>
      <c r="AM49" s="865"/>
      <c r="AN49" s="865"/>
      <c r="AO49" s="865"/>
      <c r="AP49" s="865"/>
      <c r="AQ49" s="865"/>
      <c r="AR49" s="865"/>
      <c r="AS49" s="865"/>
      <c r="AT49" s="865"/>
      <c r="AU49" s="865"/>
      <c r="AV49" s="865"/>
      <c r="AW49" s="865"/>
      <c r="AX49" s="865"/>
      <c r="AY49" s="865"/>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414</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392</v>
      </c>
      <c r="B63" s="825" t="s">
        <v>415</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10303</v>
      </c>
      <c r="AG63" s="880"/>
      <c r="AH63" s="880"/>
      <c r="AI63" s="880"/>
      <c r="AJ63" s="881"/>
      <c r="AK63" s="882"/>
      <c r="AL63" s="877"/>
      <c r="AM63" s="877"/>
      <c r="AN63" s="877"/>
      <c r="AO63" s="877"/>
      <c r="AP63" s="880">
        <v>28106</v>
      </c>
      <c r="AQ63" s="880"/>
      <c r="AR63" s="880"/>
      <c r="AS63" s="880"/>
      <c r="AT63" s="880"/>
      <c r="AU63" s="880">
        <v>6230</v>
      </c>
      <c r="AV63" s="880"/>
      <c r="AW63" s="880"/>
      <c r="AX63" s="880"/>
      <c r="AY63" s="880"/>
      <c r="AZ63" s="884"/>
      <c r="BA63" s="884"/>
      <c r="BB63" s="884"/>
      <c r="BC63" s="884"/>
      <c r="BD63" s="884"/>
      <c r="BE63" s="885"/>
      <c r="BF63" s="885"/>
      <c r="BG63" s="885"/>
      <c r="BH63" s="885"/>
      <c r="BI63" s="886"/>
      <c r="BJ63" s="887" t="s">
        <v>137</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417</v>
      </c>
      <c r="B66" s="764"/>
      <c r="C66" s="764"/>
      <c r="D66" s="764"/>
      <c r="E66" s="764"/>
      <c r="F66" s="764"/>
      <c r="G66" s="764"/>
      <c r="H66" s="764"/>
      <c r="I66" s="764"/>
      <c r="J66" s="764"/>
      <c r="K66" s="764"/>
      <c r="L66" s="764"/>
      <c r="M66" s="764"/>
      <c r="N66" s="764"/>
      <c r="O66" s="764"/>
      <c r="P66" s="765"/>
      <c r="Q66" s="769" t="s">
        <v>418</v>
      </c>
      <c r="R66" s="770"/>
      <c r="S66" s="770"/>
      <c r="T66" s="770"/>
      <c r="U66" s="771"/>
      <c r="V66" s="769" t="s">
        <v>398</v>
      </c>
      <c r="W66" s="770"/>
      <c r="X66" s="770"/>
      <c r="Y66" s="770"/>
      <c r="Z66" s="771"/>
      <c r="AA66" s="769" t="s">
        <v>419</v>
      </c>
      <c r="AB66" s="770"/>
      <c r="AC66" s="770"/>
      <c r="AD66" s="770"/>
      <c r="AE66" s="771"/>
      <c r="AF66" s="890" t="s">
        <v>400</v>
      </c>
      <c r="AG66" s="851"/>
      <c r="AH66" s="851"/>
      <c r="AI66" s="851"/>
      <c r="AJ66" s="891"/>
      <c r="AK66" s="769" t="s">
        <v>401</v>
      </c>
      <c r="AL66" s="764"/>
      <c r="AM66" s="764"/>
      <c r="AN66" s="764"/>
      <c r="AO66" s="765"/>
      <c r="AP66" s="769" t="s">
        <v>420</v>
      </c>
      <c r="AQ66" s="770"/>
      <c r="AR66" s="770"/>
      <c r="AS66" s="770"/>
      <c r="AT66" s="771"/>
      <c r="AU66" s="769" t="s">
        <v>421</v>
      </c>
      <c r="AV66" s="770"/>
      <c r="AW66" s="770"/>
      <c r="AX66" s="770"/>
      <c r="AY66" s="771"/>
      <c r="AZ66" s="769" t="s">
        <v>379</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584</v>
      </c>
      <c r="C68" s="906"/>
      <c r="D68" s="906"/>
      <c r="E68" s="906"/>
      <c r="F68" s="906"/>
      <c r="G68" s="906"/>
      <c r="H68" s="906"/>
      <c r="I68" s="906"/>
      <c r="J68" s="906"/>
      <c r="K68" s="906"/>
      <c r="L68" s="906"/>
      <c r="M68" s="906"/>
      <c r="N68" s="906"/>
      <c r="O68" s="906"/>
      <c r="P68" s="907"/>
      <c r="Q68" s="908">
        <v>3394</v>
      </c>
      <c r="R68" s="902"/>
      <c r="S68" s="902"/>
      <c r="T68" s="902"/>
      <c r="U68" s="902"/>
      <c r="V68" s="902">
        <v>3333</v>
      </c>
      <c r="W68" s="902"/>
      <c r="X68" s="902"/>
      <c r="Y68" s="902"/>
      <c r="Z68" s="902"/>
      <c r="AA68" s="902">
        <v>61</v>
      </c>
      <c r="AB68" s="902"/>
      <c r="AC68" s="902"/>
      <c r="AD68" s="902"/>
      <c r="AE68" s="902"/>
      <c r="AF68" s="902">
        <v>61</v>
      </c>
      <c r="AG68" s="902"/>
      <c r="AH68" s="902"/>
      <c r="AI68" s="902"/>
      <c r="AJ68" s="902"/>
      <c r="AK68" s="902">
        <v>280</v>
      </c>
      <c r="AL68" s="902"/>
      <c r="AM68" s="902"/>
      <c r="AN68" s="902"/>
      <c r="AO68" s="902"/>
      <c r="AP68" s="902">
        <v>1229</v>
      </c>
      <c r="AQ68" s="902"/>
      <c r="AR68" s="902"/>
      <c r="AS68" s="902"/>
      <c r="AT68" s="902"/>
      <c r="AU68" s="902">
        <v>330</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583</v>
      </c>
      <c r="C69" s="910"/>
      <c r="D69" s="910"/>
      <c r="E69" s="910"/>
      <c r="F69" s="910"/>
      <c r="G69" s="910"/>
      <c r="H69" s="910"/>
      <c r="I69" s="910"/>
      <c r="J69" s="910"/>
      <c r="K69" s="910"/>
      <c r="L69" s="910"/>
      <c r="M69" s="910"/>
      <c r="N69" s="910"/>
      <c r="O69" s="910"/>
      <c r="P69" s="911"/>
      <c r="Q69" s="912">
        <v>178</v>
      </c>
      <c r="R69" s="865"/>
      <c r="S69" s="865"/>
      <c r="T69" s="865"/>
      <c r="U69" s="865"/>
      <c r="V69" s="865">
        <v>149</v>
      </c>
      <c r="W69" s="865"/>
      <c r="X69" s="865"/>
      <c r="Y69" s="865"/>
      <c r="Z69" s="865"/>
      <c r="AA69" s="865">
        <v>29</v>
      </c>
      <c r="AB69" s="865"/>
      <c r="AC69" s="865"/>
      <c r="AD69" s="865"/>
      <c r="AE69" s="865"/>
      <c r="AF69" s="865">
        <v>29</v>
      </c>
      <c r="AG69" s="865"/>
      <c r="AH69" s="865"/>
      <c r="AI69" s="865"/>
      <c r="AJ69" s="865"/>
      <c r="AK69" s="865">
        <v>16</v>
      </c>
      <c r="AL69" s="865"/>
      <c r="AM69" s="865"/>
      <c r="AN69" s="865"/>
      <c r="AO69" s="865"/>
      <c r="AP69" s="865" t="s">
        <v>576</v>
      </c>
      <c r="AQ69" s="865"/>
      <c r="AR69" s="865"/>
      <c r="AS69" s="865"/>
      <c r="AT69" s="865"/>
      <c r="AU69" s="865" t="s">
        <v>576</v>
      </c>
      <c r="AV69" s="865"/>
      <c r="AW69" s="865"/>
      <c r="AX69" s="865"/>
      <c r="AY69" s="865"/>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585</v>
      </c>
      <c r="C70" s="910"/>
      <c r="D70" s="910"/>
      <c r="E70" s="910"/>
      <c r="F70" s="910"/>
      <c r="G70" s="910"/>
      <c r="H70" s="910"/>
      <c r="I70" s="910"/>
      <c r="J70" s="910"/>
      <c r="K70" s="910"/>
      <c r="L70" s="910"/>
      <c r="M70" s="910"/>
      <c r="N70" s="910"/>
      <c r="O70" s="910"/>
      <c r="P70" s="911"/>
      <c r="Q70" s="912">
        <v>78</v>
      </c>
      <c r="R70" s="865"/>
      <c r="S70" s="865"/>
      <c r="T70" s="865"/>
      <c r="U70" s="865"/>
      <c r="V70" s="865">
        <v>72</v>
      </c>
      <c r="W70" s="865"/>
      <c r="X70" s="865"/>
      <c r="Y70" s="865"/>
      <c r="Z70" s="865"/>
      <c r="AA70" s="865">
        <v>7</v>
      </c>
      <c r="AB70" s="865"/>
      <c r="AC70" s="865"/>
      <c r="AD70" s="865"/>
      <c r="AE70" s="865"/>
      <c r="AF70" s="865">
        <v>7</v>
      </c>
      <c r="AG70" s="865"/>
      <c r="AH70" s="865"/>
      <c r="AI70" s="865"/>
      <c r="AJ70" s="865"/>
      <c r="AK70" s="865" t="s">
        <v>582</v>
      </c>
      <c r="AL70" s="865"/>
      <c r="AM70" s="865"/>
      <c r="AN70" s="865"/>
      <c r="AO70" s="865"/>
      <c r="AP70" s="865" t="s">
        <v>576</v>
      </c>
      <c r="AQ70" s="865"/>
      <c r="AR70" s="865"/>
      <c r="AS70" s="865"/>
      <c r="AT70" s="865"/>
      <c r="AU70" s="865" t="s">
        <v>576</v>
      </c>
      <c r="AV70" s="865"/>
      <c r="AW70" s="865"/>
      <c r="AX70" s="865"/>
      <c r="AY70" s="865"/>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587</v>
      </c>
      <c r="C71" s="910"/>
      <c r="D71" s="910"/>
      <c r="E71" s="910"/>
      <c r="F71" s="910"/>
      <c r="G71" s="910"/>
      <c r="H71" s="910"/>
      <c r="I71" s="910"/>
      <c r="J71" s="910"/>
      <c r="K71" s="910"/>
      <c r="L71" s="910"/>
      <c r="M71" s="910"/>
      <c r="N71" s="910"/>
      <c r="O71" s="910"/>
      <c r="P71" s="911"/>
      <c r="Q71" s="912">
        <v>176</v>
      </c>
      <c r="R71" s="865"/>
      <c r="S71" s="865"/>
      <c r="T71" s="865"/>
      <c r="U71" s="865"/>
      <c r="V71" s="865">
        <v>163</v>
      </c>
      <c r="W71" s="865"/>
      <c r="X71" s="865"/>
      <c r="Y71" s="865"/>
      <c r="Z71" s="865"/>
      <c r="AA71" s="865">
        <v>13</v>
      </c>
      <c r="AB71" s="865"/>
      <c r="AC71" s="865"/>
      <c r="AD71" s="865"/>
      <c r="AE71" s="865"/>
      <c r="AF71" s="865">
        <v>13</v>
      </c>
      <c r="AG71" s="865"/>
      <c r="AH71" s="865"/>
      <c r="AI71" s="865"/>
      <c r="AJ71" s="865"/>
      <c r="AK71" s="865" t="s">
        <v>582</v>
      </c>
      <c r="AL71" s="865"/>
      <c r="AM71" s="865"/>
      <c r="AN71" s="865"/>
      <c r="AO71" s="865"/>
      <c r="AP71" s="865" t="s">
        <v>576</v>
      </c>
      <c r="AQ71" s="865"/>
      <c r="AR71" s="865"/>
      <c r="AS71" s="865"/>
      <c r="AT71" s="865"/>
      <c r="AU71" s="865" t="s">
        <v>576</v>
      </c>
      <c r="AV71" s="865"/>
      <c r="AW71" s="865"/>
      <c r="AX71" s="865"/>
      <c r="AY71" s="865"/>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586</v>
      </c>
      <c r="C72" s="910"/>
      <c r="D72" s="910"/>
      <c r="E72" s="910"/>
      <c r="F72" s="910"/>
      <c r="G72" s="910"/>
      <c r="H72" s="910"/>
      <c r="I72" s="910"/>
      <c r="J72" s="910"/>
      <c r="K72" s="910"/>
      <c r="L72" s="910"/>
      <c r="M72" s="910"/>
      <c r="N72" s="910"/>
      <c r="O72" s="910"/>
      <c r="P72" s="911"/>
      <c r="Q72" s="912">
        <v>179905</v>
      </c>
      <c r="R72" s="865"/>
      <c r="S72" s="865"/>
      <c r="T72" s="865"/>
      <c r="U72" s="865"/>
      <c r="V72" s="865">
        <v>174862</v>
      </c>
      <c r="W72" s="865"/>
      <c r="X72" s="865"/>
      <c r="Y72" s="865"/>
      <c r="Z72" s="865"/>
      <c r="AA72" s="865">
        <v>5043</v>
      </c>
      <c r="AB72" s="865"/>
      <c r="AC72" s="865"/>
      <c r="AD72" s="865"/>
      <c r="AE72" s="865"/>
      <c r="AF72" s="865">
        <v>5043</v>
      </c>
      <c r="AG72" s="865"/>
      <c r="AH72" s="865"/>
      <c r="AI72" s="865"/>
      <c r="AJ72" s="865"/>
      <c r="AK72" s="865">
        <v>1191</v>
      </c>
      <c r="AL72" s="865"/>
      <c r="AM72" s="865"/>
      <c r="AN72" s="865"/>
      <c r="AO72" s="865"/>
      <c r="AP72" s="865" t="s">
        <v>576</v>
      </c>
      <c r="AQ72" s="865"/>
      <c r="AR72" s="865"/>
      <c r="AS72" s="865"/>
      <c r="AT72" s="865"/>
      <c r="AU72" s="865" t="s">
        <v>576</v>
      </c>
      <c r="AV72" s="865"/>
      <c r="AW72" s="865"/>
      <c r="AX72" s="865"/>
      <c r="AY72" s="865"/>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c r="C73" s="910"/>
      <c r="D73" s="910"/>
      <c r="E73" s="910"/>
      <c r="F73" s="910"/>
      <c r="G73" s="910"/>
      <c r="H73" s="910"/>
      <c r="I73" s="910"/>
      <c r="J73" s="910"/>
      <c r="K73" s="910"/>
      <c r="L73" s="910"/>
      <c r="M73" s="910"/>
      <c r="N73" s="910"/>
      <c r="O73" s="910"/>
      <c r="P73" s="911"/>
      <c r="Q73" s="912"/>
      <c r="R73" s="865"/>
      <c r="S73" s="865"/>
      <c r="T73" s="865"/>
      <c r="U73" s="865"/>
      <c r="V73" s="865"/>
      <c r="W73" s="865"/>
      <c r="X73" s="865"/>
      <c r="Y73" s="865"/>
      <c r="Z73" s="865"/>
      <c r="AA73" s="865"/>
      <c r="AB73" s="865"/>
      <c r="AC73" s="865"/>
      <c r="AD73" s="865"/>
      <c r="AE73" s="865"/>
      <c r="AF73" s="865"/>
      <c r="AG73" s="865"/>
      <c r="AH73" s="865"/>
      <c r="AI73" s="865"/>
      <c r="AJ73" s="865"/>
      <c r="AK73" s="865"/>
      <c r="AL73" s="865"/>
      <c r="AM73" s="865"/>
      <c r="AN73" s="865"/>
      <c r="AO73" s="865"/>
      <c r="AP73" s="865"/>
      <c r="AQ73" s="865"/>
      <c r="AR73" s="865"/>
      <c r="AS73" s="865"/>
      <c r="AT73" s="865"/>
      <c r="AU73" s="865"/>
      <c r="AV73" s="865"/>
      <c r="AW73" s="865"/>
      <c r="AX73" s="865"/>
      <c r="AY73" s="865"/>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c r="C74" s="910"/>
      <c r="D74" s="910"/>
      <c r="E74" s="910"/>
      <c r="F74" s="910"/>
      <c r="G74" s="910"/>
      <c r="H74" s="910"/>
      <c r="I74" s="910"/>
      <c r="J74" s="910"/>
      <c r="K74" s="910"/>
      <c r="L74" s="910"/>
      <c r="M74" s="910"/>
      <c r="N74" s="910"/>
      <c r="O74" s="910"/>
      <c r="P74" s="911"/>
      <c r="Q74" s="912"/>
      <c r="R74" s="865"/>
      <c r="S74" s="865"/>
      <c r="T74" s="865"/>
      <c r="U74" s="865"/>
      <c r="V74" s="865"/>
      <c r="W74" s="865"/>
      <c r="X74" s="865"/>
      <c r="Y74" s="865"/>
      <c r="Z74" s="865"/>
      <c r="AA74" s="865"/>
      <c r="AB74" s="865"/>
      <c r="AC74" s="865"/>
      <c r="AD74" s="865"/>
      <c r="AE74" s="865"/>
      <c r="AF74" s="865"/>
      <c r="AG74" s="865"/>
      <c r="AH74" s="865"/>
      <c r="AI74" s="865"/>
      <c r="AJ74" s="865"/>
      <c r="AK74" s="865"/>
      <c r="AL74" s="865"/>
      <c r="AM74" s="865"/>
      <c r="AN74" s="865"/>
      <c r="AO74" s="865"/>
      <c r="AP74" s="865"/>
      <c r="AQ74" s="865"/>
      <c r="AR74" s="865"/>
      <c r="AS74" s="865"/>
      <c r="AT74" s="865"/>
      <c r="AU74" s="865"/>
      <c r="AV74" s="865"/>
      <c r="AW74" s="865"/>
      <c r="AX74" s="865"/>
      <c r="AY74" s="865"/>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5"/>
      <c r="S79" s="865"/>
      <c r="T79" s="865"/>
      <c r="U79" s="865"/>
      <c r="V79" s="865"/>
      <c r="W79" s="865"/>
      <c r="X79" s="865"/>
      <c r="Y79" s="865"/>
      <c r="Z79" s="865"/>
      <c r="AA79" s="865"/>
      <c r="AB79" s="865"/>
      <c r="AC79" s="865"/>
      <c r="AD79" s="865"/>
      <c r="AE79" s="865"/>
      <c r="AF79" s="865"/>
      <c r="AG79" s="865"/>
      <c r="AH79" s="865"/>
      <c r="AI79" s="865"/>
      <c r="AJ79" s="865"/>
      <c r="AK79" s="865"/>
      <c r="AL79" s="865"/>
      <c r="AM79" s="865"/>
      <c r="AN79" s="865"/>
      <c r="AO79" s="865"/>
      <c r="AP79" s="865"/>
      <c r="AQ79" s="865"/>
      <c r="AR79" s="865"/>
      <c r="AS79" s="865"/>
      <c r="AT79" s="865"/>
      <c r="AU79" s="865"/>
      <c r="AV79" s="865"/>
      <c r="AW79" s="865"/>
      <c r="AX79" s="865"/>
      <c r="AY79" s="865"/>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5"/>
      <c r="S80" s="865"/>
      <c r="T80" s="865"/>
      <c r="U80" s="865"/>
      <c r="V80" s="865"/>
      <c r="W80" s="865"/>
      <c r="X80" s="865"/>
      <c r="Y80" s="865"/>
      <c r="Z80" s="865"/>
      <c r="AA80" s="865"/>
      <c r="AB80" s="865"/>
      <c r="AC80" s="865"/>
      <c r="AD80" s="865"/>
      <c r="AE80" s="865"/>
      <c r="AF80" s="865"/>
      <c r="AG80" s="865"/>
      <c r="AH80" s="865"/>
      <c r="AI80" s="865"/>
      <c r="AJ80" s="865"/>
      <c r="AK80" s="865"/>
      <c r="AL80" s="865"/>
      <c r="AM80" s="865"/>
      <c r="AN80" s="865"/>
      <c r="AO80" s="865"/>
      <c r="AP80" s="865"/>
      <c r="AQ80" s="865"/>
      <c r="AR80" s="865"/>
      <c r="AS80" s="865"/>
      <c r="AT80" s="865"/>
      <c r="AU80" s="865"/>
      <c r="AV80" s="865"/>
      <c r="AW80" s="865"/>
      <c r="AX80" s="865"/>
      <c r="AY80" s="865"/>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5"/>
      <c r="S83" s="865"/>
      <c r="T83" s="865"/>
      <c r="U83" s="865"/>
      <c r="V83" s="865"/>
      <c r="W83" s="865"/>
      <c r="X83" s="865"/>
      <c r="Y83" s="865"/>
      <c r="Z83" s="865"/>
      <c r="AA83" s="865"/>
      <c r="AB83" s="865"/>
      <c r="AC83" s="865"/>
      <c r="AD83" s="865"/>
      <c r="AE83" s="865"/>
      <c r="AF83" s="865"/>
      <c r="AG83" s="865"/>
      <c r="AH83" s="865"/>
      <c r="AI83" s="865"/>
      <c r="AJ83" s="865"/>
      <c r="AK83" s="865"/>
      <c r="AL83" s="865"/>
      <c r="AM83" s="865"/>
      <c r="AN83" s="865"/>
      <c r="AO83" s="865"/>
      <c r="AP83" s="865"/>
      <c r="AQ83" s="865"/>
      <c r="AR83" s="865"/>
      <c r="AS83" s="865"/>
      <c r="AT83" s="865"/>
      <c r="AU83" s="865"/>
      <c r="AV83" s="865"/>
      <c r="AW83" s="865"/>
      <c r="AX83" s="865"/>
      <c r="AY83" s="865"/>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5"/>
      <c r="S84" s="865"/>
      <c r="T84" s="865"/>
      <c r="U84" s="865"/>
      <c r="V84" s="865"/>
      <c r="W84" s="865"/>
      <c r="X84" s="865"/>
      <c r="Y84" s="865"/>
      <c r="Z84" s="865"/>
      <c r="AA84" s="865"/>
      <c r="AB84" s="865"/>
      <c r="AC84" s="865"/>
      <c r="AD84" s="865"/>
      <c r="AE84" s="865"/>
      <c r="AF84" s="865"/>
      <c r="AG84" s="865"/>
      <c r="AH84" s="865"/>
      <c r="AI84" s="865"/>
      <c r="AJ84" s="865"/>
      <c r="AK84" s="865"/>
      <c r="AL84" s="865"/>
      <c r="AM84" s="865"/>
      <c r="AN84" s="865"/>
      <c r="AO84" s="865"/>
      <c r="AP84" s="865"/>
      <c r="AQ84" s="865"/>
      <c r="AR84" s="865"/>
      <c r="AS84" s="865"/>
      <c r="AT84" s="865"/>
      <c r="AU84" s="865"/>
      <c r="AV84" s="865"/>
      <c r="AW84" s="865"/>
      <c r="AX84" s="865"/>
      <c r="AY84" s="865"/>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5"/>
      <c r="S86" s="865"/>
      <c r="T86" s="865"/>
      <c r="U86" s="865"/>
      <c r="V86" s="865"/>
      <c r="W86" s="865"/>
      <c r="X86" s="865"/>
      <c r="Y86" s="865"/>
      <c r="Z86" s="865"/>
      <c r="AA86" s="865"/>
      <c r="AB86" s="865"/>
      <c r="AC86" s="865"/>
      <c r="AD86" s="865"/>
      <c r="AE86" s="865"/>
      <c r="AF86" s="865"/>
      <c r="AG86" s="865"/>
      <c r="AH86" s="865"/>
      <c r="AI86" s="865"/>
      <c r="AJ86" s="865"/>
      <c r="AK86" s="865"/>
      <c r="AL86" s="865"/>
      <c r="AM86" s="865"/>
      <c r="AN86" s="865"/>
      <c r="AO86" s="865"/>
      <c r="AP86" s="865"/>
      <c r="AQ86" s="865"/>
      <c r="AR86" s="865"/>
      <c r="AS86" s="865"/>
      <c r="AT86" s="865"/>
      <c r="AU86" s="865"/>
      <c r="AV86" s="865"/>
      <c r="AW86" s="865"/>
      <c r="AX86" s="865"/>
      <c r="AY86" s="865"/>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392</v>
      </c>
      <c r="B88" s="825" t="s">
        <v>422</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5153</v>
      </c>
      <c r="AG88" s="880"/>
      <c r="AH88" s="880"/>
      <c r="AI88" s="880"/>
      <c r="AJ88" s="880"/>
      <c r="AK88" s="877"/>
      <c r="AL88" s="877"/>
      <c r="AM88" s="877"/>
      <c r="AN88" s="877"/>
      <c r="AO88" s="877"/>
      <c r="AP88" s="880">
        <v>1229</v>
      </c>
      <c r="AQ88" s="880"/>
      <c r="AR88" s="880"/>
      <c r="AS88" s="880"/>
      <c r="AT88" s="880"/>
      <c r="AU88" s="880">
        <v>330</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825" t="s">
        <v>423</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184</v>
      </c>
      <c r="CS102" s="888"/>
      <c r="CT102" s="888"/>
      <c r="CU102" s="888"/>
      <c r="CV102" s="927"/>
      <c r="CW102" s="926">
        <v>3</v>
      </c>
      <c r="CX102" s="888"/>
      <c r="CY102" s="888"/>
      <c r="CZ102" s="888"/>
      <c r="DA102" s="927"/>
      <c r="DB102" s="926" t="s">
        <v>593</v>
      </c>
      <c r="DC102" s="888"/>
      <c r="DD102" s="888"/>
      <c r="DE102" s="888"/>
      <c r="DF102" s="927"/>
      <c r="DG102" s="926" t="s">
        <v>593</v>
      </c>
      <c r="DH102" s="888"/>
      <c r="DI102" s="888"/>
      <c r="DJ102" s="888"/>
      <c r="DK102" s="927"/>
      <c r="DL102" s="926" t="s">
        <v>593</v>
      </c>
      <c r="DM102" s="888"/>
      <c r="DN102" s="888"/>
      <c r="DO102" s="888"/>
      <c r="DP102" s="927"/>
      <c r="DQ102" s="926" t="s">
        <v>593</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424</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425</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428</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429</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430</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431</v>
      </c>
      <c r="AB109" s="929"/>
      <c r="AC109" s="929"/>
      <c r="AD109" s="929"/>
      <c r="AE109" s="930"/>
      <c r="AF109" s="928" t="s">
        <v>432</v>
      </c>
      <c r="AG109" s="929"/>
      <c r="AH109" s="929"/>
      <c r="AI109" s="929"/>
      <c r="AJ109" s="930"/>
      <c r="AK109" s="928" t="s">
        <v>309</v>
      </c>
      <c r="AL109" s="929"/>
      <c r="AM109" s="929"/>
      <c r="AN109" s="929"/>
      <c r="AO109" s="930"/>
      <c r="AP109" s="928" t="s">
        <v>433</v>
      </c>
      <c r="AQ109" s="929"/>
      <c r="AR109" s="929"/>
      <c r="AS109" s="929"/>
      <c r="AT109" s="931"/>
      <c r="AU109" s="948" t="s">
        <v>430</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431</v>
      </c>
      <c r="BR109" s="929"/>
      <c r="BS109" s="929"/>
      <c r="BT109" s="929"/>
      <c r="BU109" s="930"/>
      <c r="BV109" s="928" t="s">
        <v>432</v>
      </c>
      <c r="BW109" s="929"/>
      <c r="BX109" s="929"/>
      <c r="BY109" s="929"/>
      <c r="BZ109" s="930"/>
      <c r="CA109" s="928" t="s">
        <v>309</v>
      </c>
      <c r="CB109" s="929"/>
      <c r="CC109" s="929"/>
      <c r="CD109" s="929"/>
      <c r="CE109" s="930"/>
      <c r="CF109" s="949" t="s">
        <v>433</v>
      </c>
      <c r="CG109" s="949"/>
      <c r="CH109" s="949"/>
      <c r="CI109" s="949"/>
      <c r="CJ109" s="949"/>
      <c r="CK109" s="928" t="s">
        <v>434</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431</v>
      </c>
      <c r="DH109" s="929"/>
      <c r="DI109" s="929"/>
      <c r="DJ109" s="929"/>
      <c r="DK109" s="930"/>
      <c r="DL109" s="928" t="s">
        <v>432</v>
      </c>
      <c r="DM109" s="929"/>
      <c r="DN109" s="929"/>
      <c r="DO109" s="929"/>
      <c r="DP109" s="930"/>
      <c r="DQ109" s="928" t="s">
        <v>309</v>
      </c>
      <c r="DR109" s="929"/>
      <c r="DS109" s="929"/>
      <c r="DT109" s="929"/>
      <c r="DU109" s="930"/>
      <c r="DV109" s="928" t="s">
        <v>433</v>
      </c>
      <c r="DW109" s="929"/>
      <c r="DX109" s="929"/>
      <c r="DY109" s="929"/>
      <c r="DZ109" s="931"/>
    </row>
    <row r="110" spans="1:131" s="230" customFormat="1" ht="26.25" customHeight="1" x14ac:dyDescent="0.15">
      <c r="A110" s="932" t="s">
        <v>435</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2444432</v>
      </c>
      <c r="AB110" s="936"/>
      <c r="AC110" s="936"/>
      <c r="AD110" s="936"/>
      <c r="AE110" s="937"/>
      <c r="AF110" s="938">
        <v>2460690</v>
      </c>
      <c r="AG110" s="936"/>
      <c r="AH110" s="936"/>
      <c r="AI110" s="936"/>
      <c r="AJ110" s="937"/>
      <c r="AK110" s="938">
        <v>2465940</v>
      </c>
      <c r="AL110" s="936"/>
      <c r="AM110" s="936"/>
      <c r="AN110" s="936"/>
      <c r="AO110" s="937"/>
      <c r="AP110" s="939">
        <v>15</v>
      </c>
      <c r="AQ110" s="940"/>
      <c r="AR110" s="940"/>
      <c r="AS110" s="940"/>
      <c r="AT110" s="941"/>
      <c r="AU110" s="942" t="s">
        <v>75</v>
      </c>
      <c r="AV110" s="943"/>
      <c r="AW110" s="943"/>
      <c r="AX110" s="943"/>
      <c r="AY110" s="943"/>
      <c r="AZ110" s="965" t="s">
        <v>436</v>
      </c>
      <c r="BA110" s="933"/>
      <c r="BB110" s="933"/>
      <c r="BC110" s="933"/>
      <c r="BD110" s="933"/>
      <c r="BE110" s="933"/>
      <c r="BF110" s="933"/>
      <c r="BG110" s="933"/>
      <c r="BH110" s="933"/>
      <c r="BI110" s="933"/>
      <c r="BJ110" s="933"/>
      <c r="BK110" s="933"/>
      <c r="BL110" s="933"/>
      <c r="BM110" s="933"/>
      <c r="BN110" s="933"/>
      <c r="BO110" s="933"/>
      <c r="BP110" s="934"/>
      <c r="BQ110" s="966">
        <v>26074840</v>
      </c>
      <c r="BR110" s="967"/>
      <c r="BS110" s="967"/>
      <c r="BT110" s="967"/>
      <c r="BU110" s="967"/>
      <c r="BV110" s="967">
        <v>25162016</v>
      </c>
      <c r="BW110" s="967"/>
      <c r="BX110" s="967"/>
      <c r="BY110" s="967"/>
      <c r="BZ110" s="967"/>
      <c r="CA110" s="967">
        <v>22975591</v>
      </c>
      <c r="CB110" s="967"/>
      <c r="CC110" s="967"/>
      <c r="CD110" s="967"/>
      <c r="CE110" s="967"/>
      <c r="CF110" s="980">
        <v>139.5</v>
      </c>
      <c r="CG110" s="981"/>
      <c r="CH110" s="981"/>
      <c r="CI110" s="981"/>
      <c r="CJ110" s="981"/>
      <c r="CK110" s="982" t="s">
        <v>437</v>
      </c>
      <c r="CL110" s="983"/>
      <c r="CM110" s="965" t="s">
        <v>438</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137</v>
      </c>
      <c r="DH110" s="967"/>
      <c r="DI110" s="967"/>
      <c r="DJ110" s="967"/>
      <c r="DK110" s="967"/>
      <c r="DL110" s="967" t="s">
        <v>394</v>
      </c>
      <c r="DM110" s="967"/>
      <c r="DN110" s="967"/>
      <c r="DO110" s="967"/>
      <c r="DP110" s="967"/>
      <c r="DQ110" s="967" t="s">
        <v>394</v>
      </c>
      <c r="DR110" s="967"/>
      <c r="DS110" s="967"/>
      <c r="DT110" s="967"/>
      <c r="DU110" s="967"/>
      <c r="DV110" s="968" t="s">
        <v>137</v>
      </c>
      <c r="DW110" s="968"/>
      <c r="DX110" s="968"/>
      <c r="DY110" s="968"/>
      <c r="DZ110" s="969"/>
    </row>
    <row r="111" spans="1:131" s="230" customFormat="1" ht="26.25" customHeight="1" x14ac:dyDescent="0.15">
      <c r="A111" s="970" t="s">
        <v>439</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137</v>
      </c>
      <c r="AB111" s="974"/>
      <c r="AC111" s="974"/>
      <c r="AD111" s="974"/>
      <c r="AE111" s="975"/>
      <c r="AF111" s="976" t="s">
        <v>394</v>
      </c>
      <c r="AG111" s="974"/>
      <c r="AH111" s="974"/>
      <c r="AI111" s="974"/>
      <c r="AJ111" s="975"/>
      <c r="AK111" s="976" t="s">
        <v>440</v>
      </c>
      <c r="AL111" s="974"/>
      <c r="AM111" s="974"/>
      <c r="AN111" s="974"/>
      <c r="AO111" s="975"/>
      <c r="AP111" s="977" t="s">
        <v>394</v>
      </c>
      <c r="AQ111" s="978"/>
      <c r="AR111" s="978"/>
      <c r="AS111" s="978"/>
      <c r="AT111" s="979"/>
      <c r="AU111" s="944"/>
      <c r="AV111" s="945"/>
      <c r="AW111" s="945"/>
      <c r="AX111" s="945"/>
      <c r="AY111" s="945"/>
      <c r="AZ111" s="958" t="s">
        <v>441</v>
      </c>
      <c r="BA111" s="959"/>
      <c r="BB111" s="959"/>
      <c r="BC111" s="959"/>
      <c r="BD111" s="959"/>
      <c r="BE111" s="959"/>
      <c r="BF111" s="959"/>
      <c r="BG111" s="959"/>
      <c r="BH111" s="959"/>
      <c r="BI111" s="959"/>
      <c r="BJ111" s="959"/>
      <c r="BK111" s="959"/>
      <c r="BL111" s="959"/>
      <c r="BM111" s="959"/>
      <c r="BN111" s="959"/>
      <c r="BO111" s="959"/>
      <c r="BP111" s="960"/>
      <c r="BQ111" s="961">
        <v>92538</v>
      </c>
      <c r="BR111" s="962"/>
      <c r="BS111" s="962"/>
      <c r="BT111" s="962"/>
      <c r="BU111" s="962"/>
      <c r="BV111" s="962">
        <v>3013</v>
      </c>
      <c r="BW111" s="962"/>
      <c r="BX111" s="962"/>
      <c r="BY111" s="962"/>
      <c r="BZ111" s="962"/>
      <c r="CA111" s="962">
        <v>43625</v>
      </c>
      <c r="CB111" s="962"/>
      <c r="CC111" s="962"/>
      <c r="CD111" s="962"/>
      <c r="CE111" s="962"/>
      <c r="CF111" s="956">
        <v>0.3</v>
      </c>
      <c r="CG111" s="957"/>
      <c r="CH111" s="957"/>
      <c r="CI111" s="957"/>
      <c r="CJ111" s="957"/>
      <c r="CK111" s="984"/>
      <c r="CL111" s="985"/>
      <c r="CM111" s="958" t="s">
        <v>442</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137</v>
      </c>
      <c r="DH111" s="962"/>
      <c r="DI111" s="962"/>
      <c r="DJ111" s="962"/>
      <c r="DK111" s="962"/>
      <c r="DL111" s="962" t="s">
        <v>394</v>
      </c>
      <c r="DM111" s="962"/>
      <c r="DN111" s="962"/>
      <c r="DO111" s="962"/>
      <c r="DP111" s="962"/>
      <c r="DQ111" s="962" t="s">
        <v>137</v>
      </c>
      <c r="DR111" s="962"/>
      <c r="DS111" s="962"/>
      <c r="DT111" s="962"/>
      <c r="DU111" s="962"/>
      <c r="DV111" s="963" t="s">
        <v>394</v>
      </c>
      <c r="DW111" s="963"/>
      <c r="DX111" s="963"/>
      <c r="DY111" s="963"/>
      <c r="DZ111" s="964"/>
    </row>
    <row r="112" spans="1:131" s="230" customFormat="1" ht="26.25" customHeight="1" x14ac:dyDescent="0.15">
      <c r="A112" s="988" t="s">
        <v>443</v>
      </c>
      <c r="B112" s="989"/>
      <c r="C112" s="959" t="s">
        <v>444</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137</v>
      </c>
      <c r="AB112" s="995"/>
      <c r="AC112" s="995"/>
      <c r="AD112" s="995"/>
      <c r="AE112" s="996"/>
      <c r="AF112" s="997" t="s">
        <v>137</v>
      </c>
      <c r="AG112" s="995"/>
      <c r="AH112" s="995"/>
      <c r="AI112" s="995"/>
      <c r="AJ112" s="996"/>
      <c r="AK112" s="997" t="s">
        <v>394</v>
      </c>
      <c r="AL112" s="995"/>
      <c r="AM112" s="995"/>
      <c r="AN112" s="995"/>
      <c r="AO112" s="996"/>
      <c r="AP112" s="998" t="s">
        <v>394</v>
      </c>
      <c r="AQ112" s="999"/>
      <c r="AR112" s="999"/>
      <c r="AS112" s="999"/>
      <c r="AT112" s="1000"/>
      <c r="AU112" s="944"/>
      <c r="AV112" s="945"/>
      <c r="AW112" s="945"/>
      <c r="AX112" s="945"/>
      <c r="AY112" s="945"/>
      <c r="AZ112" s="958" t="s">
        <v>445</v>
      </c>
      <c r="BA112" s="959"/>
      <c r="BB112" s="959"/>
      <c r="BC112" s="959"/>
      <c r="BD112" s="959"/>
      <c r="BE112" s="959"/>
      <c r="BF112" s="959"/>
      <c r="BG112" s="959"/>
      <c r="BH112" s="959"/>
      <c r="BI112" s="959"/>
      <c r="BJ112" s="959"/>
      <c r="BK112" s="959"/>
      <c r="BL112" s="959"/>
      <c r="BM112" s="959"/>
      <c r="BN112" s="959"/>
      <c r="BO112" s="959"/>
      <c r="BP112" s="960"/>
      <c r="BQ112" s="961">
        <v>8912559</v>
      </c>
      <c r="BR112" s="962"/>
      <c r="BS112" s="962"/>
      <c r="BT112" s="962"/>
      <c r="BU112" s="962"/>
      <c r="BV112" s="962">
        <v>7335663</v>
      </c>
      <c r="BW112" s="962"/>
      <c r="BX112" s="962"/>
      <c r="BY112" s="962"/>
      <c r="BZ112" s="962"/>
      <c r="CA112" s="962">
        <v>6230363</v>
      </c>
      <c r="CB112" s="962"/>
      <c r="CC112" s="962"/>
      <c r="CD112" s="962"/>
      <c r="CE112" s="962"/>
      <c r="CF112" s="956">
        <v>37.799999999999997</v>
      </c>
      <c r="CG112" s="957"/>
      <c r="CH112" s="957"/>
      <c r="CI112" s="957"/>
      <c r="CJ112" s="957"/>
      <c r="CK112" s="984"/>
      <c r="CL112" s="985"/>
      <c r="CM112" s="958" t="s">
        <v>446</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v>92538</v>
      </c>
      <c r="DH112" s="962"/>
      <c r="DI112" s="962"/>
      <c r="DJ112" s="962"/>
      <c r="DK112" s="962"/>
      <c r="DL112" s="962">
        <v>3013</v>
      </c>
      <c r="DM112" s="962"/>
      <c r="DN112" s="962"/>
      <c r="DO112" s="962"/>
      <c r="DP112" s="962"/>
      <c r="DQ112" s="962">
        <v>43625</v>
      </c>
      <c r="DR112" s="962"/>
      <c r="DS112" s="962"/>
      <c r="DT112" s="962"/>
      <c r="DU112" s="962"/>
      <c r="DV112" s="963">
        <v>0.3</v>
      </c>
      <c r="DW112" s="963"/>
      <c r="DX112" s="963"/>
      <c r="DY112" s="963"/>
      <c r="DZ112" s="964"/>
    </row>
    <row r="113" spans="1:130" s="230" customFormat="1" ht="26.25" customHeight="1" x14ac:dyDescent="0.15">
      <c r="A113" s="990"/>
      <c r="B113" s="991"/>
      <c r="C113" s="959" t="s">
        <v>447</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766581</v>
      </c>
      <c r="AB113" s="974"/>
      <c r="AC113" s="974"/>
      <c r="AD113" s="974"/>
      <c r="AE113" s="975"/>
      <c r="AF113" s="976">
        <v>741156</v>
      </c>
      <c r="AG113" s="974"/>
      <c r="AH113" s="974"/>
      <c r="AI113" s="974"/>
      <c r="AJ113" s="975"/>
      <c r="AK113" s="976">
        <v>691657</v>
      </c>
      <c r="AL113" s="974"/>
      <c r="AM113" s="974"/>
      <c r="AN113" s="974"/>
      <c r="AO113" s="975"/>
      <c r="AP113" s="977">
        <v>4.2</v>
      </c>
      <c r="AQ113" s="978"/>
      <c r="AR113" s="978"/>
      <c r="AS113" s="978"/>
      <c r="AT113" s="979"/>
      <c r="AU113" s="944"/>
      <c r="AV113" s="945"/>
      <c r="AW113" s="945"/>
      <c r="AX113" s="945"/>
      <c r="AY113" s="945"/>
      <c r="AZ113" s="958" t="s">
        <v>448</v>
      </c>
      <c r="BA113" s="959"/>
      <c r="BB113" s="959"/>
      <c r="BC113" s="959"/>
      <c r="BD113" s="959"/>
      <c r="BE113" s="959"/>
      <c r="BF113" s="959"/>
      <c r="BG113" s="959"/>
      <c r="BH113" s="959"/>
      <c r="BI113" s="959"/>
      <c r="BJ113" s="959"/>
      <c r="BK113" s="959"/>
      <c r="BL113" s="959"/>
      <c r="BM113" s="959"/>
      <c r="BN113" s="959"/>
      <c r="BO113" s="959"/>
      <c r="BP113" s="960"/>
      <c r="BQ113" s="961">
        <v>416405</v>
      </c>
      <c r="BR113" s="962"/>
      <c r="BS113" s="962"/>
      <c r="BT113" s="962"/>
      <c r="BU113" s="962"/>
      <c r="BV113" s="962">
        <v>385377</v>
      </c>
      <c r="BW113" s="962"/>
      <c r="BX113" s="962"/>
      <c r="BY113" s="962"/>
      <c r="BZ113" s="962"/>
      <c r="CA113" s="962">
        <v>331273</v>
      </c>
      <c r="CB113" s="962"/>
      <c r="CC113" s="962"/>
      <c r="CD113" s="962"/>
      <c r="CE113" s="962"/>
      <c r="CF113" s="956">
        <v>2</v>
      </c>
      <c r="CG113" s="957"/>
      <c r="CH113" s="957"/>
      <c r="CI113" s="957"/>
      <c r="CJ113" s="957"/>
      <c r="CK113" s="984"/>
      <c r="CL113" s="985"/>
      <c r="CM113" s="958" t="s">
        <v>449</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137</v>
      </c>
      <c r="DH113" s="995"/>
      <c r="DI113" s="995"/>
      <c r="DJ113" s="995"/>
      <c r="DK113" s="996"/>
      <c r="DL113" s="997" t="s">
        <v>137</v>
      </c>
      <c r="DM113" s="995"/>
      <c r="DN113" s="995"/>
      <c r="DO113" s="995"/>
      <c r="DP113" s="996"/>
      <c r="DQ113" s="997" t="s">
        <v>137</v>
      </c>
      <c r="DR113" s="995"/>
      <c r="DS113" s="995"/>
      <c r="DT113" s="995"/>
      <c r="DU113" s="996"/>
      <c r="DV113" s="998" t="s">
        <v>137</v>
      </c>
      <c r="DW113" s="999"/>
      <c r="DX113" s="999"/>
      <c r="DY113" s="999"/>
      <c r="DZ113" s="1000"/>
    </row>
    <row r="114" spans="1:130" s="230" customFormat="1" ht="26.25" customHeight="1" x14ac:dyDescent="0.15">
      <c r="A114" s="990"/>
      <c r="B114" s="991"/>
      <c r="C114" s="959" t="s">
        <v>450</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78627</v>
      </c>
      <c r="AB114" s="995"/>
      <c r="AC114" s="995"/>
      <c r="AD114" s="995"/>
      <c r="AE114" s="996"/>
      <c r="AF114" s="997">
        <v>66427</v>
      </c>
      <c r="AG114" s="995"/>
      <c r="AH114" s="995"/>
      <c r="AI114" s="995"/>
      <c r="AJ114" s="996"/>
      <c r="AK114" s="997">
        <v>55096</v>
      </c>
      <c r="AL114" s="995"/>
      <c r="AM114" s="995"/>
      <c r="AN114" s="995"/>
      <c r="AO114" s="996"/>
      <c r="AP114" s="998">
        <v>0.3</v>
      </c>
      <c r="AQ114" s="999"/>
      <c r="AR114" s="999"/>
      <c r="AS114" s="999"/>
      <c r="AT114" s="1000"/>
      <c r="AU114" s="944"/>
      <c r="AV114" s="945"/>
      <c r="AW114" s="945"/>
      <c r="AX114" s="945"/>
      <c r="AY114" s="945"/>
      <c r="AZ114" s="958" t="s">
        <v>451</v>
      </c>
      <c r="BA114" s="959"/>
      <c r="BB114" s="959"/>
      <c r="BC114" s="959"/>
      <c r="BD114" s="959"/>
      <c r="BE114" s="959"/>
      <c r="BF114" s="959"/>
      <c r="BG114" s="959"/>
      <c r="BH114" s="959"/>
      <c r="BI114" s="959"/>
      <c r="BJ114" s="959"/>
      <c r="BK114" s="959"/>
      <c r="BL114" s="959"/>
      <c r="BM114" s="959"/>
      <c r="BN114" s="959"/>
      <c r="BO114" s="959"/>
      <c r="BP114" s="960"/>
      <c r="BQ114" s="961">
        <v>3728756</v>
      </c>
      <c r="BR114" s="962"/>
      <c r="BS114" s="962"/>
      <c r="BT114" s="962"/>
      <c r="BU114" s="962"/>
      <c r="BV114" s="962">
        <v>3722075</v>
      </c>
      <c r="BW114" s="962"/>
      <c r="BX114" s="962"/>
      <c r="BY114" s="962"/>
      <c r="BZ114" s="962"/>
      <c r="CA114" s="962">
        <v>3574566</v>
      </c>
      <c r="CB114" s="962"/>
      <c r="CC114" s="962"/>
      <c r="CD114" s="962"/>
      <c r="CE114" s="962"/>
      <c r="CF114" s="956">
        <v>21.7</v>
      </c>
      <c r="CG114" s="957"/>
      <c r="CH114" s="957"/>
      <c r="CI114" s="957"/>
      <c r="CJ114" s="957"/>
      <c r="CK114" s="984"/>
      <c r="CL114" s="985"/>
      <c r="CM114" s="958" t="s">
        <v>452</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137</v>
      </c>
      <c r="DH114" s="995"/>
      <c r="DI114" s="995"/>
      <c r="DJ114" s="995"/>
      <c r="DK114" s="996"/>
      <c r="DL114" s="997" t="s">
        <v>137</v>
      </c>
      <c r="DM114" s="995"/>
      <c r="DN114" s="995"/>
      <c r="DO114" s="995"/>
      <c r="DP114" s="996"/>
      <c r="DQ114" s="997" t="s">
        <v>137</v>
      </c>
      <c r="DR114" s="995"/>
      <c r="DS114" s="995"/>
      <c r="DT114" s="995"/>
      <c r="DU114" s="996"/>
      <c r="DV114" s="998" t="s">
        <v>137</v>
      </c>
      <c r="DW114" s="999"/>
      <c r="DX114" s="999"/>
      <c r="DY114" s="999"/>
      <c r="DZ114" s="1000"/>
    </row>
    <row r="115" spans="1:130" s="230" customFormat="1" ht="26.25" customHeight="1" x14ac:dyDescent="0.15">
      <c r="A115" s="990"/>
      <c r="B115" s="991"/>
      <c r="C115" s="959" t="s">
        <v>453</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137</v>
      </c>
      <c r="AB115" s="974"/>
      <c r="AC115" s="974"/>
      <c r="AD115" s="974"/>
      <c r="AE115" s="975"/>
      <c r="AF115" s="976">
        <v>92538</v>
      </c>
      <c r="AG115" s="974"/>
      <c r="AH115" s="974"/>
      <c r="AI115" s="974"/>
      <c r="AJ115" s="975"/>
      <c r="AK115" s="976">
        <v>3019</v>
      </c>
      <c r="AL115" s="974"/>
      <c r="AM115" s="974"/>
      <c r="AN115" s="974"/>
      <c r="AO115" s="975"/>
      <c r="AP115" s="977">
        <v>0</v>
      </c>
      <c r="AQ115" s="978"/>
      <c r="AR115" s="978"/>
      <c r="AS115" s="978"/>
      <c r="AT115" s="979"/>
      <c r="AU115" s="944"/>
      <c r="AV115" s="945"/>
      <c r="AW115" s="945"/>
      <c r="AX115" s="945"/>
      <c r="AY115" s="945"/>
      <c r="AZ115" s="958" t="s">
        <v>454</v>
      </c>
      <c r="BA115" s="959"/>
      <c r="BB115" s="959"/>
      <c r="BC115" s="959"/>
      <c r="BD115" s="959"/>
      <c r="BE115" s="959"/>
      <c r="BF115" s="959"/>
      <c r="BG115" s="959"/>
      <c r="BH115" s="959"/>
      <c r="BI115" s="959"/>
      <c r="BJ115" s="959"/>
      <c r="BK115" s="959"/>
      <c r="BL115" s="959"/>
      <c r="BM115" s="959"/>
      <c r="BN115" s="959"/>
      <c r="BO115" s="959"/>
      <c r="BP115" s="960"/>
      <c r="BQ115" s="961" t="s">
        <v>394</v>
      </c>
      <c r="BR115" s="962"/>
      <c r="BS115" s="962"/>
      <c r="BT115" s="962"/>
      <c r="BU115" s="962"/>
      <c r="BV115" s="962" t="s">
        <v>137</v>
      </c>
      <c r="BW115" s="962"/>
      <c r="BX115" s="962"/>
      <c r="BY115" s="962"/>
      <c r="BZ115" s="962"/>
      <c r="CA115" s="962" t="s">
        <v>394</v>
      </c>
      <c r="CB115" s="962"/>
      <c r="CC115" s="962"/>
      <c r="CD115" s="962"/>
      <c r="CE115" s="962"/>
      <c r="CF115" s="956" t="s">
        <v>137</v>
      </c>
      <c r="CG115" s="957"/>
      <c r="CH115" s="957"/>
      <c r="CI115" s="957"/>
      <c r="CJ115" s="957"/>
      <c r="CK115" s="984"/>
      <c r="CL115" s="985"/>
      <c r="CM115" s="958" t="s">
        <v>455</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440</v>
      </c>
      <c r="DH115" s="995"/>
      <c r="DI115" s="995"/>
      <c r="DJ115" s="995"/>
      <c r="DK115" s="996"/>
      <c r="DL115" s="997" t="s">
        <v>137</v>
      </c>
      <c r="DM115" s="995"/>
      <c r="DN115" s="995"/>
      <c r="DO115" s="995"/>
      <c r="DP115" s="996"/>
      <c r="DQ115" s="997" t="s">
        <v>440</v>
      </c>
      <c r="DR115" s="995"/>
      <c r="DS115" s="995"/>
      <c r="DT115" s="995"/>
      <c r="DU115" s="996"/>
      <c r="DV115" s="998" t="s">
        <v>394</v>
      </c>
      <c r="DW115" s="999"/>
      <c r="DX115" s="999"/>
      <c r="DY115" s="999"/>
      <c r="DZ115" s="1000"/>
    </row>
    <row r="116" spans="1:130" s="230" customFormat="1" ht="26.25" customHeight="1" x14ac:dyDescent="0.15">
      <c r="A116" s="992"/>
      <c r="B116" s="993"/>
      <c r="C116" s="1001" t="s">
        <v>456</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137</v>
      </c>
      <c r="AB116" s="995"/>
      <c r="AC116" s="995"/>
      <c r="AD116" s="995"/>
      <c r="AE116" s="996"/>
      <c r="AF116" s="997" t="s">
        <v>394</v>
      </c>
      <c r="AG116" s="995"/>
      <c r="AH116" s="995"/>
      <c r="AI116" s="995"/>
      <c r="AJ116" s="996"/>
      <c r="AK116" s="997" t="s">
        <v>137</v>
      </c>
      <c r="AL116" s="995"/>
      <c r="AM116" s="995"/>
      <c r="AN116" s="995"/>
      <c r="AO116" s="996"/>
      <c r="AP116" s="998" t="s">
        <v>394</v>
      </c>
      <c r="AQ116" s="999"/>
      <c r="AR116" s="999"/>
      <c r="AS116" s="999"/>
      <c r="AT116" s="1000"/>
      <c r="AU116" s="944"/>
      <c r="AV116" s="945"/>
      <c r="AW116" s="945"/>
      <c r="AX116" s="945"/>
      <c r="AY116" s="945"/>
      <c r="AZ116" s="1003" t="s">
        <v>457</v>
      </c>
      <c r="BA116" s="1004"/>
      <c r="BB116" s="1004"/>
      <c r="BC116" s="1004"/>
      <c r="BD116" s="1004"/>
      <c r="BE116" s="1004"/>
      <c r="BF116" s="1004"/>
      <c r="BG116" s="1004"/>
      <c r="BH116" s="1004"/>
      <c r="BI116" s="1004"/>
      <c r="BJ116" s="1004"/>
      <c r="BK116" s="1004"/>
      <c r="BL116" s="1004"/>
      <c r="BM116" s="1004"/>
      <c r="BN116" s="1004"/>
      <c r="BO116" s="1004"/>
      <c r="BP116" s="1005"/>
      <c r="BQ116" s="961" t="s">
        <v>137</v>
      </c>
      <c r="BR116" s="962"/>
      <c r="BS116" s="962"/>
      <c r="BT116" s="962"/>
      <c r="BU116" s="962"/>
      <c r="BV116" s="962" t="s">
        <v>137</v>
      </c>
      <c r="BW116" s="962"/>
      <c r="BX116" s="962"/>
      <c r="BY116" s="962"/>
      <c r="BZ116" s="962"/>
      <c r="CA116" s="962" t="s">
        <v>394</v>
      </c>
      <c r="CB116" s="962"/>
      <c r="CC116" s="962"/>
      <c r="CD116" s="962"/>
      <c r="CE116" s="962"/>
      <c r="CF116" s="956" t="s">
        <v>137</v>
      </c>
      <c r="CG116" s="957"/>
      <c r="CH116" s="957"/>
      <c r="CI116" s="957"/>
      <c r="CJ116" s="957"/>
      <c r="CK116" s="984"/>
      <c r="CL116" s="985"/>
      <c r="CM116" s="958" t="s">
        <v>458</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137</v>
      </c>
      <c r="DH116" s="995"/>
      <c r="DI116" s="995"/>
      <c r="DJ116" s="995"/>
      <c r="DK116" s="996"/>
      <c r="DL116" s="997" t="s">
        <v>137</v>
      </c>
      <c r="DM116" s="995"/>
      <c r="DN116" s="995"/>
      <c r="DO116" s="995"/>
      <c r="DP116" s="996"/>
      <c r="DQ116" s="997" t="s">
        <v>137</v>
      </c>
      <c r="DR116" s="995"/>
      <c r="DS116" s="995"/>
      <c r="DT116" s="995"/>
      <c r="DU116" s="996"/>
      <c r="DV116" s="998" t="s">
        <v>440</v>
      </c>
      <c r="DW116" s="999"/>
      <c r="DX116" s="999"/>
      <c r="DY116" s="999"/>
      <c r="DZ116" s="1000"/>
    </row>
    <row r="117" spans="1:130" s="230" customFormat="1" ht="26.25" customHeight="1" x14ac:dyDescent="0.15">
      <c r="A117" s="948" t="s">
        <v>190</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459</v>
      </c>
      <c r="Z117" s="930"/>
      <c r="AA117" s="1014">
        <v>3289640</v>
      </c>
      <c r="AB117" s="1015"/>
      <c r="AC117" s="1015"/>
      <c r="AD117" s="1015"/>
      <c r="AE117" s="1016"/>
      <c r="AF117" s="1017">
        <v>3360811</v>
      </c>
      <c r="AG117" s="1015"/>
      <c r="AH117" s="1015"/>
      <c r="AI117" s="1015"/>
      <c r="AJ117" s="1016"/>
      <c r="AK117" s="1017">
        <v>3215712</v>
      </c>
      <c r="AL117" s="1015"/>
      <c r="AM117" s="1015"/>
      <c r="AN117" s="1015"/>
      <c r="AO117" s="1016"/>
      <c r="AP117" s="1018"/>
      <c r="AQ117" s="1019"/>
      <c r="AR117" s="1019"/>
      <c r="AS117" s="1019"/>
      <c r="AT117" s="1020"/>
      <c r="AU117" s="944"/>
      <c r="AV117" s="945"/>
      <c r="AW117" s="945"/>
      <c r="AX117" s="945"/>
      <c r="AY117" s="945"/>
      <c r="AZ117" s="1010" t="s">
        <v>460</v>
      </c>
      <c r="BA117" s="1011"/>
      <c r="BB117" s="1011"/>
      <c r="BC117" s="1011"/>
      <c r="BD117" s="1011"/>
      <c r="BE117" s="1011"/>
      <c r="BF117" s="1011"/>
      <c r="BG117" s="1011"/>
      <c r="BH117" s="1011"/>
      <c r="BI117" s="1011"/>
      <c r="BJ117" s="1011"/>
      <c r="BK117" s="1011"/>
      <c r="BL117" s="1011"/>
      <c r="BM117" s="1011"/>
      <c r="BN117" s="1011"/>
      <c r="BO117" s="1011"/>
      <c r="BP117" s="1012"/>
      <c r="BQ117" s="961" t="s">
        <v>440</v>
      </c>
      <c r="BR117" s="962"/>
      <c r="BS117" s="962"/>
      <c r="BT117" s="962"/>
      <c r="BU117" s="962"/>
      <c r="BV117" s="962" t="s">
        <v>440</v>
      </c>
      <c r="BW117" s="962"/>
      <c r="BX117" s="962"/>
      <c r="BY117" s="962"/>
      <c r="BZ117" s="962"/>
      <c r="CA117" s="962" t="s">
        <v>440</v>
      </c>
      <c r="CB117" s="962"/>
      <c r="CC117" s="962"/>
      <c r="CD117" s="962"/>
      <c r="CE117" s="962"/>
      <c r="CF117" s="956" t="s">
        <v>440</v>
      </c>
      <c r="CG117" s="957"/>
      <c r="CH117" s="957"/>
      <c r="CI117" s="957"/>
      <c r="CJ117" s="957"/>
      <c r="CK117" s="984"/>
      <c r="CL117" s="985"/>
      <c r="CM117" s="958" t="s">
        <v>461</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137</v>
      </c>
      <c r="DH117" s="995"/>
      <c r="DI117" s="995"/>
      <c r="DJ117" s="995"/>
      <c r="DK117" s="996"/>
      <c r="DL117" s="997" t="s">
        <v>440</v>
      </c>
      <c r="DM117" s="995"/>
      <c r="DN117" s="995"/>
      <c r="DO117" s="995"/>
      <c r="DP117" s="996"/>
      <c r="DQ117" s="997" t="s">
        <v>440</v>
      </c>
      <c r="DR117" s="995"/>
      <c r="DS117" s="995"/>
      <c r="DT117" s="995"/>
      <c r="DU117" s="996"/>
      <c r="DV117" s="998" t="s">
        <v>440</v>
      </c>
      <c r="DW117" s="999"/>
      <c r="DX117" s="999"/>
      <c r="DY117" s="999"/>
      <c r="DZ117" s="1000"/>
    </row>
    <row r="118" spans="1:130" s="230" customFormat="1" ht="26.25" customHeight="1" x14ac:dyDescent="0.15">
      <c r="A118" s="948" t="s">
        <v>434</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431</v>
      </c>
      <c r="AB118" s="929"/>
      <c r="AC118" s="929"/>
      <c r="AD118" s="929"/>
      <c r="AE118" s="930"/>
      <c r="AF118" s="928" t="s">
        <v>432</v>
      </c>
      <c r="AG118" s="929"/>
      <c r="AH118" s="929"/>
      <c r="AI118" s="929"/>
      <c r="AJ118" s="930"/>
      <c r="AK118" s="928" t="s">
        <v>309</v>
      </c>
      <c r="AL118" s="929"/>
      <c r="AM118" s="929"/>
      <c r="AN118" s="929"/>
      <c r="AO118" s="930"/>
      <c r="AP118" s="1006" t="s">
        <v>433</v>
      </c>
      <c r="AQ118" s="1007"/>
      <c r="AR118" s="1007"/>
      <c r="AS118" s="1007"/>
      <c r="AT118" s="1008"/>
      <c r="AU118" s="944"/>
      <c r="AV118" s="945"/>
      <c r="AW118" s="945"/>
      <c r="AX118" s="945"/>
      <c r="AY118" s="945"/>
      <c r="AZ118" s="1009" t="s">
        <v>462</v>
      </c>
      <c r="BA118" s="1001"/>
      <c r="BB118" s="1001"/>
      <c r="BC118" s="1001"/>
      <c r="BD118" s="1001"/>
      <c r="BE118" s="1001"/>
      <c r="BF118" s="1001"/>
      <c r="BG118" s="1001"/>
      <c r="BH118" s="1001"/>
      <c r="BI118" s="1001"/>
      <c r="BJ118" s="1001"/>
      <c r="BK118" s="1001"/>
      <c r="BL118" s="1001"/>
      <c r="BM118" s="1001"/>
      <c r="BN118" s="1001"/>
      <c r="BO118" s="1001"/>
      <c r="BP118" s="1002"/>
      <c r="BQ118" s="1035" t="s">
        <v>137</v>
      </c>
      <c r="BR118" s="1036"/>
      <c r="BS118" s="1036"/>
      <c r="BT118" s="1036"/>
      <c r="BU118" s="1036"/>
      <c r="BV118" s="1036" t="s">
        <v>137</v>
      </c>
      <c r="BW118" s="1036"/>
      <c r="BX118" s="1036"/>
      <c r="BY118" s="1036"/>
      <c r="BZ118" s="1036"/>
      <c r="CA118" s="1036" t="s">
        <v>137</v>
      </c>
      <c r="CB118" s="1036"/>
      <c r="CC118" s="1036"/>
      <c r="CD118" s="1036"/>
      <c r="CE118" s="1036"/>
      <c r="CF118" s="956" t="s">
        <v>137</v>
      </c>
      <c r="CG118" s="957"/>
      <c r="CH118" s="957"/>
      <c r="CI118" s="957"/>
      <c r="CJ118" s="957"/>
      <c r="CK118" s="984"/>
      <c r="CL118" s="985"/>
      <c r="CM118" s="958" t="s">
        <v>463</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137</v>
      </c>
      <c r="DH118" s="995"/>
      <c r="DI118" s="995"/>
      <c r="DJ118" s="995"/>
      <c r="DK118" s="996"/>
      <c r="DL118" s="997" t="s">
        <v>137</v>
      </c>
      <c r="DM118" s="995"/>
      <c r="DN118" s="995"/>
      <c r="DO118" s="995"/>
      <c r="DP118" s="996"/>
      <c r="DQ118" s="997" t="s">
        <v>137</v>
      </c>
      <c r="DR118" s="995"/>
      <c r="DS118" s="995"/>
      <c r="DT118" s="995"/>
      <c r="DU118" s="996"/>
      <c r="DV118" s="998" t="s">
        <v>137</v>
      </c>
      <c r="DW118" s="999"/>
      <c r="DX118" s="999"/>
      <c r="DY118" s="999"/>
      <c r="DZ118" s="1000"/>
    </row>
    <row r="119" spans="1:130" s="230" customFormat="1" ht="26.25" customHeight="1" x14ac:dyDescent="0.15">
      <c r="A119" s="1092" t="s">
        <v>437</v>
      </c>
      <c r="B119" s="983"/>
      <c r="C119" s="965" t="s">
        <v>438</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137</v>
      </c>
      <c r="AB119" s="936"/>
      <c r="AC119" s="936"/>
      <c r="AD119" s="936"/>
      <c r="AE119" s="937"/>
      <c r="AF119" s="938" t="s">
        <v>137</v>
      </c>
      <c r="AG119" s="936"/>
      <c r="AH119" s="936"/>
      <c r="AI119" s="936"/>
      <c r="AJ119" s="937"/>
      <c r="AK119" s="938" t="s">
        <v>137</v>
      </c>
      <c r="AL119" s="936"/>
      <c r="AM119" s="936"/>
      <c r="AN119" s="936"/>
      <c r="AO119" s="937"/>
      <c r="AP119" s="939" t="s">
        <v>137</v>
      </c>
      <c r="AQ119" s="940"/>
      <c r="AR119" s="940"/>
      <c r="AS119" s="940"/>
      <c r="AT119" s="941"/>
      <c r="AU119" s="946"/>
      <c r="AV119" s="947"/>
      <c r="AW119" s="947"/>
      <c r="AX119" s="947"/>
      <c r="AY119" s="947"/>
      <c r="AZ119" s="251" t="s">
        <v>190</v>
      </c>
      <c r="BA119" s="251"/>
      <c r="BB119" s="251"/>
      <c r="BC119" s="251"/>
      <c r="BD119" s="251"/>
      <c r="BE119" s="251"/>
      <c r="BF119" s="251"/>
      <c r="BG119" s="251"/>
      <c r="BH119" s="251"/>
      <c r="BI119" s="251"/>
      <c r="BJ119" s="251"/>
      <c r="BK119" s="251"/>
      <c r="BL119" s="251"/>
      <c r="BM119" s="251"/>
      <c r="BN119" s="251"/>
      <c r="BO119" s="1013" t="s">
        <v>464</v>
      </c>
      <c r="BP119" s="1041"/>
      <c r="BQ119" s="1035">
        <v>39225098</v>
      </c>
      <c r="BR119" s="1036"/>
      <c r="BS119" s="1036"/>
      <c r="BT119" s="1036"/>
      <c r="BU119" s="1036"/>
      <c r="BV119" s="1036">
        <v>36608144</v>
      </c>
      <c r="BW119" s="1036"/>
      <c r="BX119" s="1036"/>
      <c r="BY119" s="1036"/>
      <c r="BZ119" s="1036"/>
      <c r="CA119" s="1036">
        <v>33155418</v>
      </c>
      <c r="CB119" s="1036"/>
      <c r="CC119" s="1036"/>
      <c r="CD119" s="1036"/>
      <c r="CE119" s="1036"/>
      <c r="CF119" s="1037"/>
      <c r="CG119" s="1038"/>
      <c r="CH119" s="1038"/>
      <c r="CI119" s="1038"/>
      <c r="CJ119" s="1039"/>
      <c r="CK119" s="986"/>
      <c r="CL119" s="987"/>
      <c r="CM119" s="1009" t="s">
        <v>465</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137</v>
      </c>
      <c r="DH119" s="1022"/>
      <c r="DI119" s="1022"/>
      <c r="DJ119" s="1022"/>
      <c r="DK119" s="1023"/>
      <c r="DL119" s="1021" t="s">
        <v>137</v>
      </c>
      <c r="DM119" s="1022"/>
      <c r="DN119" s="1022"/>
      <c r="DO119" s="1022"/>
      <c r="DP119" s="1023"/>
      <c r="DQ119" s="1021" t="s">
        <v>137</v>
      </c>
      <c r="DR119" s="1022"/>
      <c r="DS119" s="1022"/>
      <c r="DT119" s="1022"/>
      <c r="DU119" s="1023"/>
      <c r="DV119" s="1024" t="s">
        <v>137</v>
      </c>
      <c r="DW119" s="1025"/>
      <c r="DX119" s="1025"/>
      <c r="DY119" s="1025"/>
      <c r="DZ119" s="1026"/>
    </row>
    <row r="120" spans="1:130" s="230" customFormat="1" ht="26.25" customHeight="1" x14ac:dyDescent="0.15">
      <c r="A120" s="1093"/>
      <c r="B120" s="985"/>
      <c r="C120" s="958" t="s">
        <v>442</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137</v>
      </c>
      <c r="AB120" s="995"/>
      <c r="AC120" s="995"/>
      <c r="AD120" s="995"/>
      <c r="AE120" s="996"/>
      <c r="AF120" s="997" t="s">
        <v>137</v>
      </c>
      <c r="AG120" s="995"/>
      <c r="AH120" s="995"/>
      <c r="AI120" s="995"/>
      <c r="AJ120" s="996"/>
      <c r="AK120" s="997" t="s">
        <v>137</v>
      </c>
      <c r="AL120" s="995"/>
      <c r="AM120" s="995"/>
      <c r="AN120" s="995"/>
      <c r="AO120" s="996"/>
      <c r="AP120" s="998" t="s">
        <v>137</v>
      </c>
      <c r="AQ120" s="999"/>
      <c r="AR120" s="999"/>
      <c r="AS120" s="999"/>
      <c r="AT120" s="1000"/>
      <c r="AU120" s="1027" t="s">
        <v>466</v>
      </c>
      <c r="AV120" s="1028"/>
      <c r="AW120" s="1028"/>
      <c r="AX120" s="1028"/>
      <c r="AY120" s="1029"/>
      <c r="AZ120" s="965" t="s">
        <v>467</v>
      </c>
      <c r="BA120" s="933"/>
      <c r="BB120" s="933"/>
      <c r="BC120" s="933"/>
      <c r="BD120" s="933"/>
      <c r="BE120" s="933"/>
      <c r="BF120" s="933"/>
      <c r="BG120" s="933"/>
      <c r="BH120" s="933"/>
      <c r="BI120" s="933"/>
      <c r="BJ120" s="933"/>
      <c r="BK120" s="933"/>
      <c r="BL120" s="933"/>
      <c r="BM120" s="933"/>
      <c r="BN120" s="933"/>
      <c r="BO120" s="933"/>
      <c r="BP120" s="934"/>
      <c r="BQ120" s="966">
        <v>21132534</v>
      </c>
      <c r="BR120" s="967"/>
      <c r="BS120" s="967"/>
      <c r="BT120" s="967"/>
      <c r="BU120" s="967"/>
      <c r="BV120" s="967">
        <v>25290033</v>
      </c>
      <c r="BW120" s="967"/>
      <c r="BX120" s="967"/>
      <c r="BY120" s="967"/>
      <c r="BZ120" s="967"/>
      <c r="CA120" s="967">
        <v>28219495</v>
      </c>
      <c r="CB120" s="967"/>
      <c r="CC120" s="967"/>
      <c r="CD120" s="967"/>
      <c r="CE120" s="967"/>
      <c r="CF120" s="980">
        <v>171.4</v>
      </c>
      <c r="CG120" s="981"/>
      <c r="CH120" s="981"/>
      <c r="CI120" s="981"/>
      <c r="CJ120" s="981"/>
      <c r="CK120" s="1042" t="s">
        <v>468</v>
      </c>
      <c r="CL120" s="1043"/>
      <c r="CM120" s="1043"/>
      <c r="CN120" s="1043"/>
      <c r="CO120" s="1044"/>
      <c r="CP120" s="1050" t="s">
        <v>413</v>
      </c>
      <c r="CQ120" s="1051"/>
      <c r="CR120" s="1051"/>
      <c r="CS120" s="1051"/>
      <c r="CT120" s="1051"/>
      <c r="CU120" s="1051"/>
      <c r="CV120" s="1051"/>
      <c r="CW120" s="1051"/>
      <c r="CX120" s="1051"/>
      <c r="CY120" s="1051"/>
      <c r="CZ120" s="1051"/>
      <c r="DA120" s="1051"/>
      <c r="DB120" s="1051"/>
      <c r="DC120" s="1051"/>
      <c r="DD120" s="1051"/>
      <c r="DE120" s="1051"/>
      <c r="DF120" s="1052"/>
      <c r="DG120" s="966">
        <v>5535279</v>
      </c>
      <c r="DH120" s="967"/>
      <c r="DI120" s="967"/>
      <c r="DJ120" s="967"/>
      <c r="DK120" s="967"/>
      <c r="DL120" s="967">
        <v>4737200</v>
      </c>
      <c r="DM120" s="967"/>
      <c r="DN120" s="967"/>
      <c r="DO120" s="967"/>
      <c r="DP120" s="967"/>
      <c r="DQ120" s="967">
        <v>4063246</v>
      </c>
      <c r="DR120" s="967"/>
      <c r="DS120" s="967"/>
      <c r="DT120" s="967"/>
      <c r="DU120" s="967"/>
      <c r="DV120" s="968">
        <v>24.7</v>
      </c>
      <c r="DW120" s="968"/>
      <c r="DX120" s="968"/>
      <c r="DY120" s="968"/>
      <c r="DZ120" s="969"/>
    </row>
    <row r="121" spans="1:130" s="230" customFormat="1" ht="26.25" customHeight="1" x14ac:dyDescent="0.15">
      <c r="A121" s="1093"/>
      <c r="B121" s="985"/>
      <c r="C121" s="1010" t="s">
        <v>469</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137</v>
      </c>
      <c r="AB121" s="995"/>
      <c r="AC121" s="995"/>
      <c r="AD121" s="995"/>
      <c r="AE121" s="996"/>
      <c r="AF121" s="997">
        <v>92538</v>
      </c>
      <c r="AG121" s="995"/>
      <c r="AH121" s="995"/>
      <c r="AI121" s="995"/>
      <c r="AJ121" s="996"/>
      <c r="AK121" s="997">
        <v>3019</v>
      </c>
      <c r="AL121" s="995"/>
      <c r="AM121" s="995"/>
      <c r="AN121" s="995"/>
      <c r="AO121" s="996"/>
      <c r="AP121" s="998">
        <v>0</v>
      </c>
      <c r="AQ121" s="999"/>
      <c r="AR121" s="999"/>
      <c r="AS121" s="999"/>
      <c r="AT121" s="1000"/>
      <c r="AU121" s="1030"/>
      <c r="AV121" s="1031"/>
      <c r="AW121" s="1031"/>
      <c r="AX121" s="1031"/>
      <c r="AY121" s="1032"/>
      <c r="AZ121" s="958" t="s">
        <v>470</v>
      </c>
      <c r="BA121" s="959"/>
      <c r="BB121" s="959"/>
      <c r="BC121" s="959"/>
      <c r="BD121" s="959"/>
      <c r="BE121" s="959"/>
      <c r="BF121" s="959"/>
      <c r="BG121" s="959"/>
      <c r="BH121" s="959"/>
      <c r="BI121" s="959"/>
      <c r="BJ121" s="959"/>
      <c r="BK121" s="959"/>
      <c r="BL121" s="959"/>
      <c r="BM121" s="959"/>
      <c r="BN121" s="959"/>
      <c r="BO121" s="959"/>
      <c r="BP121" s="960"/>
      <c r="BQ121" s="961">
        <v>2722737</v>
      </c>
      <c r="BR121" s="962"/>
      <c r="BS121" s="962"/>
      <c r="BT121" s="962"/>
      <c r="BU121" s="962"/>
      <c r="BV121" s="962">
        <v>2427681</v>
      </c>
      <c r="BW121" s="962"/>
      <c r="BX121" s="962"/>
      <c r="BY121" s="962"/>
      <c r="BZ121" s="962"/>
      <c r="CA121" s="962">
        <v>2187037</v>
      </c>
      <c r="CB121" s="962"/>
      <c r="CC121" s="962"/>
      <c r="CD121" s="962"/>
      <c r="CE121" s="962"/>
      <c r="CF121" s="956">
        <v>13.3</v>
      </c>
      <c r="CG121" s="957"/>
      <c r="CH121" s="957"/>
      <c r="CI121" s="957"/>
      <c r="CJ121" s="957"/>
      <c r="CK121" s="1045"/>
      <c r="CL121" s="1046"/>
      <c r="CM121" s="1046"/>
      <c r="CN121" s="1046"/>
      <c r="CO121" s="1047"/>
      <c r="CP121" s="1055" t="s">
        <v>412</v>
      </c>
      <c r="CQ121" s="1056"/>
      <c r="CR121" s="1056"/>
      <c r="CS121" s="1056"/>
      <c r="CT121" s="1056"/>
      <c r="CU121" s="1056"/>
      <c r="CV121" s="1056"/>
      <c r="CW121" s="1056"/>
      <c r="CX121" s="1056"/>
      <c r="CY121" s="1056"/>
      <c r="CZ121" s="1056"/>
      <c r="DA121" s="1056"/>
      <c r="DB121" s="1056"/>
      <c r="DC121" s="1056"/>
      <c r="DD121" s="1056"/>
      <c r="DE121" s="1056"/>
      <c r="DF121" s="1057"/>
      <c r="DG121" s="961">
        <v>3311125</v>
      </c>
      <c r="DH121" s="962"/>
      <c r="DI121" s="962"/>
      <c r="DJ121" s="962"/>
      <c r="DK121" s="962"/>
      <c r="DL121" s="962">
        <v>2537340</v>
      </c>
      <c r="DM121" s="962"/>
      <c r="DN121" s="962"/>
      <c r="DO121" s="962"/>
      <c r="DP121" s="962"/>
      <c r="DQ121" s="962">
        <v>2107816</v>
      </c>
      <c r="DR121" s="962"/>
      <c r="DS121" s="962"/>
      <c r="DT121" s="962"/>
      <c r="DU121" s="962"/>
      <c r="DV121" s="963">
        <v>12.8</v>
      </c>
      <c r="DW121" s="963"/>
      <c r="DX121" s="963"/>
      <c r="DY121" s="963"/>
      <c r="DZ121" s="964"/>
    </row>
    <row r="122" spans="1:130" s="230" customFormat="1" ht="26.25" customHeight="1" x14ac:dyDescent="0.15">
      <c r="A122" s="1093"/>
      <c r="B122" s="985"/>
      <c r="C122" s="958" t="s">
        <v>452</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137</v>
      </c>
      <c r="AB122" s="995"/>
      <c r="AC122" s="995"/>
      <c r="AD122" s="995"/>
      <c r="AE122" s="996"/>
      <c r="AF122" s="997" t="s">
        <v>137</v>
      </c>
      <c r="AG122" s="995"/>
      <c r="AH122" s="995"/>
      <c r="AI122" s="995"/>
      <c r="AJ122" s="996"/>
      <c r="AK122" s="997" t="s">
        <v>137</v>
      </c>
      <c r="AL122" s="995"/>
      <c r="AM122" s="995"/>
      <c r="AN122" s="995"/>
      <c r="AO122" s="996"/>
      <c r="AP122" s="998" t="s">
        <v>137</v>
      </c>
      <c r="AQ122" s="999"/>
      <c r="AR122" s="999"/>
      <c r="AS122" s="999"/>
      <c r="AT122" s="1000"/>
      <c r="AU122" s="1030"/>
      <c r="AV122" s="1031"/>
      <c r="AW122" s="1031"/>
      <c r="AX122" s="1031"/>
      <c r="AY122" s="1032"/>
      <c r="AZ122" s="1009" t="s">
        <v>471</v>
      </c>
      <c r="BA122" s="1001"/>
      <c r="BB122" s="1001"/>
      <c r="BC122" s="1001"/>
      <c r="BD122" s="1001"/>
      <c r="BE122" s="1001"/>
      <c r="BF122" s="1001"/>
      <c r="BG122" s="1001"/>
      <c r="BH122" s="1001"/>
      <c r="BI122" s="1001"/>
      <c r="BJ122" s="1001"/>
      <c r="BK122" s="1001"/>
      <c r="BL122" s="1001"/>
      <c r="BM122" s="1001"/>
      <c r="BN122" s="1001"/>
      <c r="BO122" s="1001"/>
      <c r="BP122" s="1002"/>
      <c r="BQ122" s="1035">
        <v>35116500</v>
      </c>
      <c r="BR122" s="1036"/>
      <c r="BS122" s="1036"/>
      <c r="BT122" s="1036"/>
      <c r="BU122" s="1036"/>
      <c r="BV122" s="1036">
        <v>33725188</v>
      </c>
      <c r="BW122" s="1036"/>
      <c r="BX122" s="1036"/>
      <c r="BY122" s="1036"/>
      <c r="BZ122" s="1036"/>
      <c r="CA122" s="1036">
        <v>31708581</v>
      </c>
      <c r="CB122" s="1036"/>
      <c r="CC122" s="1036"/>
      <c r="CD122" s="1036"/>
      <c r="CE122" s="1036"/>
      <c r="CF122" s="1053">
        <v>192.5</v>
      </c>
      <c r="CG122" s="1054"/>
      <c r="CH122" s="1054"/>
      <c r="CI122" s="1054"/>
      <c r="CJ122" s="1054"/>
      <c r="CK122" s="1045"/>
      <c r="CL122" s="1046"/>
      <c r="CM122" s="1046"/>
      <c r="CN122" s="1046"/>
      <c r="CO122" s="1047"/>
      <c r="CP122" s="1055" t="s">
        <v>472</v>
      </c>
      <c r="CQ122" s="1056"/>
      <c r="CR122" s="1056"/>
      <c r="CS122" s="1056"/>
      <c r="CT122" s="1056"/>
      <c r="CU122" s="1056"/>
      <c r="CV122" s="1056"/>
      <c r="CW122" s="1056"/>
      <c r="CX122" s="1056"/>
      <c r="CY122" s="1056"/>
      <c r="CZ122" s="1056"/>
      <c r="DA122" s="1056"/>
      <c r="DB122" s="1056"/>
      <c r="DC122" s="1056"/>
      <c r="DD122" s="1056"/>
      <c r="DE122" s="1056"/>
      <c r="DF122" s="1057"/>
      <c r="DG122" s="961">
        <v>66155</v>
      </c>
      <c r="DH122" s="962"/>
      <c r="DI122" s="962"/>
      <c r="DJ122" s="962"/>
      <c r="DK122" s="962"/>
      <c r="DL122" s="962">
        <v>61123</v>
      </c>
      <c r="DM122" s="962"/>
      <c r="DN122" s="962"/>
      <c r="DO122" s="962"/>
      <c r="DP122" s="962"/>
      <c r="DQ122" s="962">
        <v>59301</v>
      </c>
      <c r="DR122" s="962"/>
      <c r="DS122" s="962"/>
      <c r="DT122" s="962"/>
      <c r="DU122" s="962"/>
      <c r="DV122" s="963">
        <v>0.4</v>
      </c>
      <c r="DW122" s="963"/>
      <c r="DX122" s="963"/>
      <c r="DY122" s="963"/>
      <c r="DZ122" s="964"/>
    </row>
    <row r="123" spans="1:130" s="230" customFormat="1" ht="26.25" customHeight="1" x14ac:dyDescent="0.15">
      <c r="A123" s="1093"/>
      <c r="B123" s="985"/>
      <c r="C123" s="958" t="s">
        <v>458</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137</v>
      </c>
      <c r="AB123" s="995"/>
      <c r="AC123" s="995"/>
      <c r="AD123" s="995"/>
      <c r="AE123" s="996"/>
      <c r="AF123" s="997" t="s">
        <v>137</v>
      </c>
      <c r="AG123" s="995"/>
      <c r="AH123" s="995"/>
      <c r="AI123" s="995"/>
      <c r="AJ123" s="996"/>
      <c r="AK123" s="997" t="s">
        <v>473</v>
      </c>
      <c r="AL123" s="995"/>
      <c r="AM123" s="995"/>
      <c r="AN123" s="995"/>
      <c r="AO123" s="996"/>
      <c r="AP123" s="998" t="s">
        <v>137</v>
      </c>
      <c r="AQ123" s="999"/>
      <c r="AR123" s="999"/>
      <c r="AS123" s="999"/>
      <c r="AT123" s="1000"/>
      <c r="AU123" s="1033"/>
      <c r="AV123" s="1034"/>
      <c r="AW123" s="1034"/>
      <c r="AX123" s="1034"/>
      <c r="AY123" s="1034"/>
      <c r="AZ123" s="251" t="s">
        <v>190</v>
      </c>
      <c r="BA123" s="251"/>
      <c r="BB123" s="251"/>
      <c r="BC123" s="251"/>
      <c r="BD123" s="251"/>
      <c r="BE123" s="251"/>
      <c r="BF123" s="251"/>
      <c r="BG123" s="251"/>
      <c r="BH123" s="251"/>
      <c r="BI123" s="251"/>
      <c r="BJ123" s="251"/>
      <c r="BK123" s="251"/>
      <c r="BL123" s="251"/>
      <c r="BM123" s="251"/>
      <c r="BN123" s="251"/>
      <c r="BO123" s="1013" t="s">
        <v>474</v>
      </c>
      <c r="BP123" s="1041"/>
      <c r="BQ123" s="1099">
        <v>58971771</v>
      </c>
      <c r="BR123" s="1100"/>
      <c r="BS123" s="1100"/>
      <c r="BT123" s="1100"/>
      <c r="BU123" s="1100"/>
      <c r="BV123" s="1100">
        <v>61442902</v>
      </c>
      <c r="BW123" s="1100"/>
      <c r="BX123" s="1100"/>
      <c r="BY123" s="1100"/>
      <c r="BZ123" s="1100"/>
      <c r="CA123" s="1100">
        <v>62115113</v>
      </c>
      <c r="CB123" s="1100"/>
      <c r="CC123" s="1100"/>
      <c r="CD123" s="1100"/>
      <c r="CE123" s="1100"/>
      <c r="CF123" s="1037"/>
      <c r="CG123" s="1038"/>
      <c r="CH123" s="1038"/>
      <c r="CI123" s="1038"/>
      <c r="CJ123" s="1039"/>
      <c r="CK123" s="1045"/>
      <c r="CL123" s="1046"/>
      <c r="CM123" s="1046"/>
      <c r="CN123" s="1046"/>
      <c r="CO123" s="1047"/>
      <c r="CP123" s="1055" t="s">
        <v>475</v>
      </c>
      <c r="CQ123" s="1056"/>
      <c r="CR123" s="1056"/>
      <c r="CS123" s="1056"/>
      <c r="CT123" s="1056"/>
      <c r="CU123" s="1056"/>
      <c r="CV123" s="1056"/>
      <c r="CW123" s="1056"/>
      <c r="CX123" s="1056"/>
      <c r="CY123" s="1056"/>
      <c r="CZ123" s="1056"/>
      <c r="DA123" s="1056"/>
      <c r="DB123" s="1056"/>
      <c r="DC123" s="1056"/>
      <c r="DD123" s="1056"/>
      <c r="DE123" s="1056"/>
      <c r="DF123" s="1057"/>
      <c r="DG123" s="994" t="s">
        <v>137</v>
      </c>
      <c r="DH123" s="995"/>
      <c r="DI123" s="995"/>
      <c r="DJ123" s="995"/>
      <c r="DK123" s="996"/>
      <c r="DL123" s="997" t="s">
        <v>137</v>
      </c>
      <c r="DM123" s="995"/>
      <c r="DN123" s="995"/>
      <c r="DO123" s="995"/>
      <c r="DP123" s="996"/>
      <c r="DQ123" s="997" t="s">
        <v>137</v>
      </c>
      <c r="DR123" s="995"/>
      <c r="DS123" s="995"/>
      <c r="DT123" s="995"/>
      <c r="DU123" s="996"/>
      <c r="DV123" s="998" t="s">
        <v>137</v>
      </c>
      <c r="DW123" s="999"/>
      <c r="DX123" s="999"/>
      <c r="DY123" s="999"/>
      <c r="DZ123" s="1000"/>
    </row>
    <row r="124" spans="1:130" s="230" customFormat="1" ht="26.25" customHeight="1" thickBot="1" x14ac:dyDescent="0.2">
      <c r="A124" s="1093"/>
      <c r="B124" s="985"/>
      <c r="C124" s="958" t="s">
        <v>461</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473</v>
      </c>
      <c r="AB124" s="995"/>
      <c r="AC124" s="995"/>
      <c r="AD124" s="995"/>
      <c r="AE124" s="996"/>
      <c r="AF124" s="997" t="s">
        <v>137</v>
      </c>
      <c r="AG124" s="995"/>
      <c r="AH124" s="995"/>
      <c r="AI124" s="995"/>
      <c r="AJ124" s="996"/>
      <c r="AK124" s="997" t="s">
        <v>137</v>
      </c>
      <c r="AL124" s="995"/>
      <c r="AM124" s="995"/>
      <c r="AN124" s="995"/>
      <c r="AO124" s="996"/>
      <c r="AP124" s="998" t="s">
        <v>137</v>
      </c>
      <c r="AQ124" s="999"/>
      <c r="AR124" s="999"/>
      <c r="AS124" s="999"/>
      <c r="AT124" s="1000"/>
      <c r="AU124" s="1095" t="s">
        <v>476</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137</v>
      </c>
      <c r="BR124" s="1063"/>
      <c r="BS124" s="1063"/>
      <c r="BT124" s="1063"/>
      <c r="BU124" s="1063"/>
      <c r="BV124" s="1063" t="s">
        <v>137</v>
      </c>
      <c r="BW124" s="1063"/>
      <c r="BX124" s="1063"/>
      <c r="BY124" s="1063"/>
      <c r="BZ124" s="1063"/>
      <c r="CA124" s="1063" t="s">
        <v>137</v>
      </c>
      <c r="CB124" s="1063"/>
      <c r="CC124" s="1063"/>
      <c r="CD124" s="1063"/>
      <c r="CE124" s="1063"/>
      <c r="CF124" s="1064"/>
      <c r="CG124" s="1065"/>
      <c r="CH124" s="1065"/>
      <c r="CI124" s="1065"/>
      <c r="CJ124" s="1066"/>
      <c r="CK124" s="1048"/>
      <c r="CL124" s="1048"/>
      <c r="CM124" s="1048"/>
      <c r="CN124" s="1048"/>
      <c r="CO124" s="1049"/>
      <c r="CP124" s="1055" t="s">
        <v>477</v>
      </c>
      <c r="CQ124" s="1056"/>
      <c r="CR124" s="1056"/>
      <c r="CS124" s="1056"/>
      <c r="CT124" s="1056"/>
      <c r="CU124" s="1056"/>
      <c r="CV124" s="1056"/>
      <c r="CW124" s="1056"/>
      <c r="CX124" s="1056"/>
      <c r="CY124" s="1056"/>
      <c r="CZ124" s="1056"/>
      <c r="DA124" s="1056"/>
      <c r="DB124" s="1056"/>
      <c r="DC124" s="1056"/>
      <c r="DD124" s="1056"/>
      <c r="DE124" s="1056"/>
      <c r="DF124" s="1057"/>
      <c r="DG124" s="1040" t="s">
        <v>137</v>
      </c>
      <c r="DH124" s="1022"/>
      <c r="DI124" s="1022"/>
      <c r="DJ124" s="1022"/>
      <c r="DK124" s="1023"/>
      <c r="DL124" s="1021" t="s">
        <v>137</v>
      </c>
      <c r="DM124" s="1022"/>
      <c r="DN124" s="1022"/>
      <c r="DO124" s="1022"/>
      <c r="DP124" s="1023"/>
      <c r="DQ124" s="1021" t="s">
        <v>137</v>
      </c>
      <c r="DR124" s="1022"/>
      <c r="DS124" s="1022"/>
      <c r="DT124" s="1022"/>
      <c r="DU124" s="1023"/>
      <c r="DV124" s="1024" t="s">
        <v>137</v>
      </c>
      <c r="DW124" s="1025"/>
      <c r="DX124" s="1025"/>
      <c r="DY124" s="1025"/>
      <c r="DZ124" s="1026"/>
    </row>
    <row r="125" spans="1:130" s="230" customFormat="1" ht="26.25" customHeight="1" x14ac:dyDescent="0.15">
      <c r="A125" s="1093"/>
      <c r="B125" s="985"/>
      <c r="C125" s="958" t="s">
        <v>463</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137</v>
      </c>
      <c r="AB125" s="995"/>
      <c r="AC125" s="995"/>
      <c r="AD125" s="995"/>
      <c r="AE125" s="996"/>
      <c r="AF125" s="997" t="s">
        <v>137</v>
      </c>
      <c r="AG125" s="995"/>
      <c r="AH125" s="995"/>
      <c r="AI125" s="995"/>
      <c r="AJ125" s="996"/>
      <c r="AK125" s="997" t="s">
        <v>137</v>
      </c>
      <c r="AL125" s="995"/>
      <c r="AM125" s="995"/>
      <c r="AN125" s="995"/>
      <c r="AO125" s="996"/>
      <c r="AP125" s="998" t="s">
        <v>137</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478</v>
      </c>
      <c r="CL125" s="1043"/>
      <c r="CM125" s="1043"/>
      <c r="CN125" s="1043"/>
      <c r="CO125" s="1044"/>
      <c r="CP125" s="965" t="s">
        <v>479</v>
      </c>
      <c r="CQ125" s="933"/>
      <c r="CR125" s="933"/>
      <c r="CS125" s="933"/>
      <c r="CT125" s="933"/>
      <c r="CU125" s="933"/>
      <c r="CV125" s="933"/>
      <c r="CW125" s="933"/>
      <c r="CX125" s="933"/>
      <c r="CY125" s="933"/>
      <c r="CZ125" s="933"/>
      <c r="DA125" s="933"/>
      <c r="DB125" s="933"/>
      <c r="DC125" s="933"/>
      <c r="DD125" s="933"/>
      <c r="DE125" s="933"/>
      <c r="DF125" s="934"/>
      <c r="DG125" s="966" t="s">
        <v>137</v>
      </c>
      <c r="DH125" s="967"/>
      <c r="DI125" s="967"/>
      <c r="DJ125" s="967"/>
      <c r="DK125" s="967"/>
      <c r="DL125" s="967" t="s">
        <v>137</v>
      </c>
      <c r="DM125" s="967"/>
      <c r="DN125" s="967"/>
      <c r="DO125" s="967"/>
      <c r="DP125" s="967"/>
      <c r="DQ125" s="967" t="s">
        <v>137</v>
      </c>
      <c r="DR125" s="967"/>
      <c r="DS125" s="967"/>
      <c r="DT125" s="967"/>
      <c r="DU125" s="967"/>
      <c r="DV125" s="968" t="s">
        <v>137</v>
      </c>
      <c r="DW125" s="968"/>
      <c r="DX125" s="968"/>
      <c r="DY125" s="968"/>
      <c r="DZ125" s="969"/>
    </row>
    <row r="126" spans="1:130" s="230" customFormat="1" ht="26.25" customHeight="1" thickBot="1" x14ac:dyDescent="0.2">
      <c r="A126" s="1093"/>
      <c r="B126" s="985"/>
      <c r="C126" s="958" t="s">
        <v>465</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137</v>
      </c>
      <c r="AB126" s="995"/>
      <c r="AC126" s="995"/>
      <c r="AD126" s="995"/>
      <c r="AE126" s="996"/>
      <c r="AF126" s="997" t="s">
        <v>137</v>
      </c>
      <c r="AG126" s="995"/>
      <c r="AH126" s="995"/>
      <c r="AI126" s="995"/>
      <c r="AJ126" s="996"/>
      <c r="AK126" s="997" t="s">
        <v>137</v>
      </c>
      <c r="AL126" s="995"/>
      <c r="AM126" s="995"/>
      <c r="AN126" s="995"/>
      <c r="AO126" s="996"/>
      <c r="AP126" s="998" t="s">
        <v>137</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480</v>
      </c>
      <c r="CQ126" s="959"/>
      <c r="CR126" s="959"/>
      <c r="CS126" s="959"/>
      <c r="CT126" s="959"/>
      <c r="CU126" s="959"/>
      <c r="CV126" s="959"/>
      <c r="CW126" s="959"/>
      <c r="CX126" s="959"/>
      <c r="CY126" s="959"/>
      <c r="CZ126" s="959"/>
      <c r="DA126" s="959"/>
      <c r="DB126" s="959"/>
      <c r="DC126" s="959"/>
      <c r="DD126" s="959"/>
      <c r="DE126" s="959"/>
      <c r="DF126" s="960"/>
      <c r="DG126" s="961" t="s">
        <v>137</v>
      </c>
      <c r="DH126" s="962"/>
      <c r="DI126" s="962"/>
      <c r="DJ126" s="962"/>
      <c r="DK126" s="962"/>
      <c r="DL126" s="962" t="s">
        <v>137</v>
      </c>
      <c r="DM126" s="962"/>
      <c r="DN126" s="962"/>
      <c r="DO126" s="962"/>
      <c r="DP126" s="962"/>
      <c r="DQ126" s="962" t="s">
        <v>137</v>
      </c>
      <c r="DR126" s="962"/>
      <c r="DS126" s="962"/>
      <c r="DT126" s="962"/>
      <c r="DU126" s="962"/>
      <c r="DV126" s="963" t="s">
        <v>137</v>
      </c>
      <c r="DW126" s="963"/>
      <c r="DX126" s="963"/>
      <c r="DY126" s="963"/>
      <c r="DZ126" s="964"/>
    </row>
    <row r="127" spans="1:130" s="230" customFormat="1" ht="26.25" customHeight="1" x14ac:dyDescent="0.15">
      <c r="A127" s="1094"/>
      <c r="B127" s="987"/>
      <c r="C127" s="1009" t="s">
        <v>481</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137</v>
      </c>
      <c r="AB127" s="995"/>
      <c r="AC127" s="995"/>
      <c r="AD127" s="995"/>
      <c r="AE127" s="996"/>
      <c r="AF127" s="997" t="s">
        <v>137</v>
      </c>
      <c r="AG127" s="995"/>
      <c r="AH127" s="995"/>
      <c r="AI127" s="995"/>
      <c r="AJ127" s="996"/>
      <c r="AK127" s="997" t="s">
        <v>137</v>
      </c>
      <c r="AL127" s="995"/>
      <c r="AM127" s="995"/>
      <c r="AN127" s="995"/>
      <c r="AO127" s="996"/>
      <c r="AP127" s="998" t="s">
        <v>137</v>
      </c>
      <c r="AQ127" s="999"/>
      <c r="AR127" s="999"/>
      <c r="AS127" s="999"/>
      <c r="AT127" s="1000"/>
      <c r="AU127" s="232"/>
      <c r="AV127" s="232"/>
      <c r="AW127" s="232"/>
      <c r="AX127" s="1067" t="s">
        <v>482</v>
      </c>
      <c r="AY127" s="1068"/>
      <c r="AZ127" s="1068"/>
      <c r="BA127" s="1068"/>
      <c r="BB127" s="1068"/>
      <c r="BC127" s="1068"/>
      <c r="BD127" s="1068"/>
      <c r="BE127" s="1069"/>
      <c r="BF127" s="1070" t="s">
        <v>483</v>
      </c>
      <c r="BG127" s="1068"/>
      <c r="BH127" s="1068"/>
      <c r="BI127" s="1068"/>
      <c r="BJ127" s="1068"/>
      <c r="BK127" s="1068"/>
      <c r="BL127" s="1069"/>
      <c r="BM127" s="1070" t="s">
        <v>484</v>
      </c>
      <c r="BN127" s="1068"/>
      <c r="BO127" s="1068"/>
      <c r="BP127" s="1068"/>
      <c r="BQ127" s="1068"/>
      <c r="BR127" s="1068"/>
      <c r="BS127" s="1069"/>
      <c r="BT127" s="1070" t="s">
        <v>485</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486</v>
      </c>
      <c r="CQ127" s="959"/>
      <c r="CR127" s="959"/>
      <c r="CS127" s="959"/>
      <c r="CT127" s="959"/>
      <c r="CU127" s="959"/>
      <c r="CV127" s="959"/>
      <c r="CW127" s="959"/>
      <c r="CX127" s="959"/>
      <c r="CY127" s="959"/>
      <c r="CZ127" s="959"/>
      <c r="DA127" s="959"/>
      <c r="DB127" s="959"/>
      <c r="DC127" s="959"/>
      <c r="DD127" s="959"/>
      <c r="DE127" s="959"/>
      <c r="DF127" s="960"/>
      <c r="DG127" s="961" t="s">
        <v>137</v>
      </c>
      <c r="DH127" s="962"/>
      <c r="DI127" s="962"/>
      <c r="DJ127" s="962"/>
      <c r="DK127" s="962"/>
      <c r="DL127" s="962" t="s">
        <v>137</v>
      </c>
      <c r="DM127" s="962"/>
      <c r="DN127" s="962"/>
      <c r="DO127" s="962"/>
      <c r="DP127" s="962"/>
      <c r="DQ127" s="962" t="s">
        <v>137</v>
      </c>
      <c r="DR127" s="962"/>
      <c r="DS127" s="962"/>
      <c r="DT127" s="962"/>
      <c r="DU127" s="962"/>
      <c r="DV127" s="963" t="s">
        <v>137</v>
      </c>
      <c r="DW127" s="963"/>
      <c r="DX127" s="963"/>
      <c r="DY127" s="963"/>
      <c r="DZ127" s="964"/>
    </row>
    <row r="128" spans="1:130" s="230" customFormat="1" ht="26.25" customHeight="1" thickBot="1" x14ac:dyDescent="0.2">
      <c r="A128" s="1077" t="s">
        <v>487</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488</v>
      </c>
      <c r="X128" s="1079"/>
      <c r="Y128" s="1079"/>
      <c r="Z128" s="1080"/>
      <c r="AA128" s="1081">
        <v>263784</v>
      </c>
      <c r="AB128" s="1082"/>
      <c r="AC128" s="1082"/>
      <c r="AD128" s="1082"/>
      <c r="AE128" s="1083"/>
      <c r="AF128" s="1084">
        <v>251369</v>
      </c>
      <c r="AG128" s="1082"/>
      <c r="AH128" s="1082"/>
      <c r="AI128" s="1082"/>
      <c r="AJ128" s="1083"/>
      <c r="AK128" s="1084">
        <v>248305</v>
      </c>
      <c r="AL128" s="1082"/>
      <c r="AM128" s="1082"/>
      <c r="AN128" s="1082"/>
      <c r="AO128" s="1083"/>
      <c r="AP128" s="1085"/>
      <c r="AQ128" s="1086"/>
      <c r="AR128" s="1086"/>
      <c r="AS128" s="1086"/>
      <c r="AT128" s="1087"/>
      <c r="AU128" s="232"/>
      <c r="AV128" s="232"/>
      <c r="AW128" s="232"/>
      <c r="AX128" s="932" t="s">
        <v>489</v>
      </c>
      <c r="AY128" s="933"/>
      <c r="AZ128" s="933"/>
      <c r="BA128" s="933"/>
      <c r="BB128" s="933"/>
      <c r="BC128" s="933"/>
      <c r="BD128" s="933"/>
      <c r="BE128" s="934"/>
      <c r="BF128" s="1088" t="s">
        <v>137</v>
      </c>
      <c r="BG128" s="1089"/>
      <c r="BH128" s="1089"/>
      <c r="BI128" s="1089"/>
      <c r="BJ128" s="1089"/>
      <c r="BK128" s="1089"/>
      <c r="BL128" s="1090"/>
      <c r="BM128" s="1088">
        <v>12.53</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490</v>
      </c>
      <c r="CQ128" s="762"/>
      <c r="CR128" s="762"/>
      <c r="CS128" s="762"/>
      <c r="CT128" s="762"/>
      <c r="CU128" s="762"/>
      <c r="CV128" s="762"/>
      <c r="CW128" s="762"/>
      <c r="CX128" s="762"/>
      <c r="CY128" s="762"/>
      <c r="CZ128" s="762"/>
      <c r="DA128" s="762"/>
      <c r="DB128" s="762"/>
      <c r="DC128" s="762"/>
      <c r="DD128" s="762"/>
      <c r="DE128" s="762"/>
      <c r="DF128" s="1072"/>
      <c r="DG128" s="1073" t="s">
        <v>137</v>
      </c>
      <c r="DH128" s="1074"/>
      <c r="DI128" s="1074"/>
      <c r="DJ128" s="1074"/>
      <c r="DK128" s="1074"/>
      <c r="DL128" s="1074" t="s">
        <v>137</v>
      </c>
      <c r="DM128" s="1074"/>
      <c r="DN128" s="1074"/>
      <c r="DO128" s="1074"/>
      <c r="DP128" s="1074"/>
      <c r="DQ128" s="1074" t="s">
        <v>137</v>
      </c>
      <c r="DR128" s="1074"/>
      <c r="DS128" s="1074"/>
      <c r="DT128" s="1074"/>
      <c r="DU128" s="1074"/>
      <c r="DV128" s="1075" t="s">
        <v>137</v>
      </c>
      <c r="DW128" s="1075"/>
      <c r="DX128" s="1075"/>
      <c r="DY128" s="1075"/>
      <c r="DZ128" s="1076"/>
    </row>
    <row r="129" spans="1:131" s="230" customFormat="1" ht="26.25" customHeight="1" x14ac:dyDescent="0.15">
      <c r="A129" s="970" t="s">
        <v>108</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491</v>
      </c>
      <c r="X129" s="1107"/>
      <c r="Y129" s="1107"/>
      <c r="Z129" s="1108"/>
      <c r="AA129" s="994">
        <v>18877749</v>
      </c>
      <c r="AB129" s="995"/>
      <c r="AC129" s="995"/>
      <c r="AD129" s="995"/>
      <c r="AE129" s="996"/>
      <c r="AF129" s="997">
        <v>19727431</v>
      </c>
      <c r="AG129" s="995"/>
      <c r="AH129" s="995"/>
      <c r="AI129" s="995"/>
      <c r="AJ129" s="996"/>
      <c r="AK129" s="997">
        <v>19396790</v>
      </c>
      <c r="AL129" s="995"/>
      <c r="AM129" s="995"/>
      <c r="AN129" s="995"/>
      <c r="AO129" s="996"/>
      <c r="AP129" s="1109"/>
      <c r="AQ129" s="1110"/>
      <c r="AR129" s="1110"/>
      <c r="AS129" s="1110"/>
      <c r="AT129" s="1111"/>
      <c r="AU129" s="233"/>
      <c r="AV129" s="233"/>
      <c r="AW129" s="233"/>
      <c r="AX129" s="1101" t="s">
        <v>492</v>
      </c>
      <c r="AY129" s="959"/>
      <c r="AZ129" s="959"/>
      <c r="BA129" s="959"/>
      <c r="BB129" s="959"/>
      <c r="BC129" s="959"/>
      <c r="BD129" s="959"/>
      <c r="BE129" s="960"/>
      <c r="BF129" s="1102" t="s">
        <v>137</v>
      </c>
      <c r="BG129" s="1103"/>
      <c r="BH129" s="1103"/>
      <c r="BI129" s="1103"/>
      <c r="BJ129" s="1103"/>
      <c r="BK129" s="1103"/>
      <c r="BL129" s="1104"/>
      <c r="BM129" s="1102">
        <v>17.53</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493</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494</v>
      </c>
      <c r="X130" s="1107"/>
      <c r="Y130" s="1107"/>
      <c r="Z130" s="1108"/>
      <c r="AA130" s="994">
        <v>2889697</v>
      </c>
      <c r="AB130" s="995"/>
      <c r="AC130" s="995"/>
      <c r="AD130" s="995"/>
      <c r="AE130" s="996"/>
      <c r="AF130" s="997">
        <v>2926095</v>
      </c>
      <c r="AG130" s="995"/>
      <c r="AH130" s="995"/>
      <c r="AI130" s="995"/>
      <c r="AJ130" s="996"/>
      <c r="AK130" s="997">
        <v>2928273</v>
      </c>
      <c r="AL130" s="995"/>
      <c r="AM130" s="995"/>
      <c r="AN130" s="995"/>
      <c r="AO130" s="996"/>
      <c r="AP130" s="1109"/>
      <c r="AQ130" s="1110"/>
      <c r="AR130" s="1110"/>
      <c r="AS130" s="1110"/>
      <c r="AT130" s="1111"/>
      <c r="AU130" s="233"/>
      <c r="AV130" s="233"/>
      <c r="AW130" s="233"/>
      <c r="AX130" s="1101" t="s">
        <v>495</v>
      </c>
      <c r="AY130" s="959"/>
      <c r="AZ130" s="959"/>
      <c r="BA130" s="959"/>
      <c r="BB130" s="959"/>
      <c r="BC130" s="959"/>
      <c r="BD130" s="959"/>
      <c r="BE130" s="960"/>
      <c r="BF130" s="1137">
        <v>0.7</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496</v>
      </c>
      <c r="X131" s="1144"/>
      <c r="Y131" s="1144"/>
      <c r="Z131" s="1145"/>
      <c r="AA131" s="1040">
        <v>15988052</v>
      </c>
      <c r="AB131" s="1022"/>
      <c r="AC131" s="1022"/>
      <c r="AD131" s="1022"/>
      <c r="AE131" s="1023"/>
      <c r="AF131" s="1021">
        <v>16801336</v>
      </c>
      <c r="AG131" s="1022"/>
      <c r="AH131" s="1022"/>
      <c r="AI131" s="1022"/>
      <c r="AJ131" s="1023"/>
      <c r="AK131" s="1021">
        <v>16468517</v>
      </c>
      <c r="AL131" s="1022"/>
      <c r="AM131" s="1022"/>
      <c r="AN131" s="1022"/>
      <c r="AO131" s="1023"/>
      <c r="AP131" s="1146"/>
      <c r="AQ131" s="1147"/>
      <c r="AR131" s="1147"/>
      <c r="AS131" s="1147"/>
      <c r="AT131" s="1148"/>
      <c r="AU131" s="233"/>
      <c r="AV131" s="233"/>
      <c r="AW131" s="233"/>
      <c r="AX131" s="1119" t="s">
        <v>497</v>
      </c>
      <c r="AY131" s="762"/>
      <c r="AZ131" s="762"/>
      <c r="BA131" s="762"/>
      <c r="BB131" s="762"/>
      <c r="BC131" s="762"/>
      <c r="BD131" s="762"/>
      <c r="BE131" s="1072"/>
      <c r="BF131" s="1120" t="s">
        <v>137</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498</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499</v>
      </c>
      <c r="W132" s="1130"/>
      <c r="X132" s="1130"/>
      <c r="Y132" s="1130"/>
      <c r="Z132" s="1131"/>
      <c r="AA132" s="1132">
        <v>0.85162954800000001</v>
      </c>
      <c r="AB132" s="1133"/>
      <c r="AC132" s="1133"/>
      <c r="AD132" s="1133"/>
      <c r="AE132" s="1134"/>
      <c r="AF132" s="1135">
        <v>1.0912627559999999</v>
      </c>
      <c r="AG132" s="1133"/>
      <c r="AH132" s="1133"/>
      <c r="AI132" s="1133"/>
      <c r="AJ132" s="1134"/>
      <c r="AK132" s="1135">
        <v>0.237629168</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500</v>
      </c>
      <c r="W133" s="1113"/>
      <c r="X133" s="1113"/>
      <c r="Y133" s="1113"/>
      <c r="Z133" s="1114"/>
      <c r="AA133" s="1115">
        <v>1.5</v>
      </c>
      <c r="AB133" s="1116"/>
      <c r="AC133" s="1116"/>
      <c r="AD133" s="1116"/>
      <c r="AE133" s="1117"/>
      <c r="AF133" s="1115">
        <v>1.1000000000000001</v>
      </c>
      <c r="AG133" s="1116"/>
      <c r="AH133" s="1116"/>
      <c r="AI133" s="1116"/>
      <c r="AJ133" s="1117"/>
      <c r="AK133" s="1115">
        <v>0.7</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Y9Wifv4HJFrPaAjp2EveudGl3oRU7iGhXEz0ckr4lBtYqKzEFYzphnidd0n9VoF8hnFKgNJ/MoK48RtC+qZURw==" saltValue="l85Oo2xiIcJBqGqkZ7D0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21" zoomScale="55" zoomScaleNormal="85" zoomScaleSheetLayoutView="55" workbookViewId="0">
      <selection activeCell="BC29" sqref="BC29"/>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501</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pn7eFuEjf9H0Min/SvTjLxdXPYIle+dNeoybAr0CUqh909tHPMtgk1PR85jNiAjUn3pZVKcbmteO1dt2Ti3wOQ==" saltValue="0hCXrUAzx/Z/elaRg3/Ki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4" zoomScale="55" zoomScaleNormal="55" zoomScaleSheetLayoutView="55" workbookViewId="0">
      <selection activeCell="A89" sqref="A89"/>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lrpGaKynIMEyNW8kWVqfjj/589ZGKKQF8cL87ZSNDH9jtTwmg8vnJiJi/lowviCyOohZkiL/zdWBmFNHHBJMA==" saltValue="KsY2JOSM12O3eGvM9GWtD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election activeCell="AM58" sqref="AM58"/>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502</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503</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504</v>
      </c>
      <c r="AP7" s="272"/>
      <c r="AQ7" s="273" t="s">
        <v>505</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506</v>
      </c>
      <c r="AQ8" s="279" t="s">
        <v>507</v>
      </c>
      <c r="AR8" s="280" t="s">
        <v>508</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509</v>
      </c>
      <c r="AL9" s="1153"/>
      <c r="AM9" s="1153"/>
      <c r="AN9" s="1154"/>
      <c r="AO9" s="281">
        <v>5315705</v>
      </c>
      <c r="AP9" s="281">
        <v>64806</v>
      </c>
      <c r="AQ9" s="282">
        <v>73449</v>
      </c>
      <c r="AR9" s="283">
        <v>-11.8</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510</v>
      </c>
      <c r="AL10" s="1153"/>
      <c r="AM10" s="1153"/>
      <c r="AN10" s="1154"/>
      <c r="AO10" s="284">
        <v>617060</v>
      </c>
      <c r="AP10" s="284">
        <v>7523</v>
      </c>
      <c r="AQ10" s="285">
        <v>5917</v>
      </c>
      <c r="AR10" s="286">
        <v>27.1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511</v>
      </c>
      <c r="AL11" s="1153"/>
      <c r="AM11" s="1153"/>
      <c r="AN11" s="1154"/>
      <c r="AO11" s="284">
        <v>575820</v>
      </c>
      <c r="AP11" s="284">
        <v>7020</v>
      </c>
      <c r="AQ11" s="285">
        <v>1123</v>
      </c>
      <c r="AR11" s="286">
        <v>525.1</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512</v>
      </c>
      <c r="AL12" s="1153"/>
      <c r="AM12" s="1153"/>
      <c r="AN12" s="1154"/>
      <c r="AO12" s="284">
        <v>2</v>
      </c>
      <c r="AP12" s="284">
        <v>0</v>
      </c>
      <c r="AQ12" s="285">
        <v>9</v>
      </c>
      <c r="AR12" s="286">
        <v>-100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513</v>
      </c>
      <c r="AL13" s="1153"/>
      <c r="AM13" s="1153"/>
      <c r="AN13" s="1154"/>
      <c r="AO13" s="284">
        <v>237846</v>
      </c>
      <c r="AP13" s="284">
        <v>2900</v>
      </c>
      <c r="AQ13" s="285">
        <v>2374</v>
      </c>
      <c r="AR13" s="286">
        <v>22.2</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514</v>
      </c>
      <c r="AL14" s="1153"/>
      <c r="AM14" s="1153"/>
      <c r="AN14" s="1154"/>
      <c r="AO14" s="284">
        <v>63457</v>
      </c>
      <c r="AP14" s="284">
        <v>774</v>
      </c>
      <c r="AQ14" s="285">
        <v>1666</v>
      </c>
      <c r="AR14" s="286">
        <v>-53.5</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515</v>
      </c>
      <c r="AL15" s="1156"/>
      <c r="AM15" s="1156"/>
      <c r="AN15" s="1157"/>
      <c r="AO15" s="284">
        <v>-455206</v>
      </c>
      <c r="AP15" s="284">
        <v>-5550</v>
      </c>
      <c r="AQ15" s="285">
        <v>-4765</v>
      </c>
      <c r="AR15" s="286">
        <v>16.5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190</v>
      </c>
      <c r="AL16" s="1156"/>
      <c r="AM16" s="1156"/>
      <c r="AN16" s="1157"/>
      <c r="AO16" s="284">
        <v>6354684</v>
      </c>
      <c r="AP16" s="284">
        <v>77473</v>
      </c>
      <c r="AQ16" s="285">
        <v>79774</v>
      </c>
      <c r="AR16" s="286">
        <v>-2.9</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516</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517</v>
      </c>
      <c r="AP20" s="293" t="s">
        <v>518</v>
      </c>
      <c r="AQ20" s="294" t="s">
        <v>519</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520</v>
      </c>
      <c r="AL21" s="1159"/>
      <c r="AM21" s="1159"/>
      <c r="AN21" s="1160"/>
      <c r="AO21" s="297">
        <v>6.8</v>
      </c>
      <c r="AP21" s="298">
        <v>7.58</v>
      </c>
      <c r="AQ21" s="299">
        <v>-0.78</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521</v>
      </c>
      <c r="AL22" s="1159"/>
      <c r="AM22" s="1159"/>
      <c r="AN22" s="1160"/>
      <c r="AO22" s="302">
        <v>99</v>
      </c>
      <c r="AP22" s="303">
        <v>98.4</v>
      </c>
      <c r="AQ22" s="304">
        <v>0.6</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522</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523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524</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504</v>
      </c>
      <c r="AP30" s="272"/>
      <c r="AQ30" s="273" t="s">
        <v>505</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506</v>
      </c>
      <c r="AQ31" s="279" t="s">
        <v>507</v>
      </c>
      <c r="AR31" s="280" t="s">
        <v>508</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525</v>
      </c>
      <c r="AL32" s="1167"/>
      <c r="AM32" s="1167"/>
      <c r="AN32" s="1168"/>
      <c r="AO32" s="312">
        <v>2465940</v>
      </c>
      <c r="AP32" s="312">
        <v>30063</v>
      </c>
      <c r="AQ32" s="313">
        <v>42324</v>
      </c>
      <c r="AR32" s="314">
        <v>-29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526</v>
      </c>
      <c r="AL33" s="1167"/>
      <c r="AM33" s="1167"/>
      <c r="AN33" s="1168"/>
      <c r="AO33" s="312" t="s">
        <v>527</v>
      </c>
      <c r="AP33" s="312" t="s">
        <v>527</v>
      </c>
      <c r="AQ33" s="313" t="s">
        <v>527</v>
      </c>
      <c r="AR33" s="314" t="s">
        <v>527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528</v>
      </c>
      <c r="AL34" s="1167"/>
      <c r="AM34" s="1167"/>
      <c r="AN34" s="1168"/>
      <c r="AO34" s="312" t="s">
        <v>527</v>
      </c>
      <c r="AP34" s="312" t="s">
        <v>527</v>
      </c>
      <c r="AQ34" s="313">
        <v>47</v>
      </c>
      <c r="AR34" s="314" t="s">
        <v>527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529</v>
      </c>
      <c r="AL35" s="1167"/>
      <c r="AM35" s="1167"/>
      <c r="AN35" s="1168"/>
      <c r="AO35" s="312">
        <v>691657</v>
      </c>
      <c r="AP35" s="312">
        <v>8432</v>
      </c>
      <c r="AQ35" s="313">
        <v>12192</v>
      </c>
      <c r="AR35" s="314">
        <v>-30.8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530</v>
      </c>
      <c r="AL36" s="1167"/>
      <c r="AM36" s="1167"/>
      <c r="AN36" s="1168"/>
      <c r="AO36" s="312">
        <v>55096</v>
      </c>
      <c r="AP36" s="312">
        <v>672</v>
      </c>
      <c r="AQ36" s="313">
        <v>2056</v>
      </c>
      <c r="AR36" s="314">
        <v>-67.3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531</v>
      </c>
      <c r="AL37" s="1167"/>
      <c r="AM37" s="1167"/>
      <c r="AN37" s="1168"/>
      <c r="AO37" s="312">
        <v>3019</v>
      </c>
      <c r="AP37" s="312">
        <v>37</v>
      </c>
      <c r="AQ37" s="313">
        <v>621</v>
      </c>
      <c r="AR37" s="314">
        <v>-94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532</v>
      </c>
      <c r="AL38" s="1170"/>
      <c r="AM38" s="1170"/>
      <c r="AN38" s="1171"/>
      <c r="AO38" s="315" t="s">
        <v>527</v>
      </c>
      <c r="AP38" s="315" t="s">
        <v>527</v>
      </c>
      <c r="AQ38" s="316">
        <v>1</v>
      </c>
      <c r="AR38" s="304" t="s">
        <v>527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533</v>
      </c>
      <c r="AL39" s="1170"/>
      <c r="AM39" s="1170"/>
      <c r="AN39" s="1171"/>
      <c r="AO39" s="312">
        <v>-248305</v>
      </c>
      <c r="AP39" s="312">
        <v>-3027</v>
      </c>
      <c r="AQ39" s="313">
        <v>-5206</v>
      </c>
      <c r="AR39" s="314">
        <v>-41.9</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534</v>
      </c>
      <c r="AL40" s="1167"/>
      <c r="AM40" s="1167"/>
      <c r="AN40" s="1168"/>
      <c r="AO40" s="312">
        <v>-2928273</v>
      </c>
      <c r="AP40" s="312">
        <v>-35700</v>
      </c>
      <c r="AQ40" s="313">
        <v>-36761</v>
      </c>
      <c r="AR40" s="314">
        <v>-2.9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302</v>
      </c>
      <c r="AL41" s="1173"/>
      <c r="AM41" s="1173"/>
      <c r="AN41" s="1174"/>
      <c r="AO41" s="312">
        <v>39134</v>
      </c>
      <c r="AP41" s="312">
        <v>477</v>
      </c>
      <c r="AQ41" s="313">
        <v>15273</v>
      </c>
      <c r="AR41" s="314">
        <v>-96.9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535</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536</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537</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504</v>
      </c>
      <c r="AN49" s="1163" t="s">
        <v>538</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539</v>
      </c>
      <c r="AO50" s="329" t="s">
        <v>540</v>
      </c>
      <c r="AP50" s="330" t="s">
        <v>541</v>
      </c>
      <c r="AQ50" s="331" t="s">
        <v>542</v>
      </c>
      <c r="AR50" s="332" t="s">
        <v>543</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544</v>
      </c>
      <c r="AL51" s="325"/>
      <c r="AM51" s="333">
        <v>5143217</v>
      </c>
      <c r="AN51" s="334">
        <v>62576</v>
      </c>
      <c r="AO51" s="335">
        <v>7.8</v>
      </c>
      <c r="AP51" s="336">
        <v>54684</v>
      </c>
      <c r="AQ51" s="337">
        <v>1.1000000000000001</v>
      </c>
      <c r="AR51" s="338">
        <v>6.7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545</v>
      </c>
      <c r="AM52" s="341">
        <v>2032178</v>
      </c>
      <c r="AN52" s="342">
        <v>24725</v>
      </c>
      <c r="AO52" s="343">
        <v>-11.3</v>
      </c>
      <c r="AP52" s="344">
        <v>32829</v>
      </c>
      <c r="AQ52" s="345">
        <v>7.2</v>
      </c>
      <c r="AR52" s="346">
        <v>-18.5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546</v>
      </c>
      <c r="AL53" s="325"/>
      <c r="AM53" s="333">
        <v>2498226</v>
      </c>
      <c r="AN53" s="334">
        <v>30432</v>
      </c>
      <c r="AO53" s="335">
        <v>-51.4</v>
      </c>
      <c r="AP53" s="336">
        <v>62383</v>
      </c>
      <c r="AQ53" s="337">
        <v>14.1</v>
      </c>
      <c r="AR53" s="338">
        <v>-65.5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545</v>
      </c>
      <c r="AM54" s="341">
        <v>536717</v>
      </c>
      <c r="AN54" s="342">
        <v>6538</v>
      </c>
      <c r="AO54" s="343">
        <v>-73.599999999999994</v>
      </c>
      <c r="AP54" s="344">
        <v>35325</v>
      </c>
      <c r="AQ54" s="345">
        <v>7.6</v>
      </c>
      <c r="AR54" s="346">
        <v>-81.2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547</v>
      </c>
      <c r="AL55" s="325"/>
      <c r="AM55" s="333">
        <v>3071021</v>
      </c>
      <c r="AN55" s="334">
        <v>37295</v>
      </c>
      <c r="AO55" s="335">
        <v>22.6</v>
      </c>
      <c r="AP55" s="336">
        <v>63812</v>
      </c>
      <c r="AQ55" s="337">
        <v>2.2999999999999998</v>
      </c>
      <c r="AR55" s="338">
        <v>20.3</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545</v>
      </c>
      <c r="AM56" s="341">
        <v>961397</v>
      </c>
      <c r="AN56" s="342">
        <v>11676</v>
      </c>
      <c r="AO56" s="343">
        <v>78.599999999999994</v>
      </c>
      <c r="AP56" s="344">
        <v>33848</v>
      </c>
      <c r="AQ56" s="345">
        <v>-4.2</v>
      </c>
      <c r="AR56" s="346">
        <v>82.8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548</v>
      </c>
      <c r="AL57" s="325"/>
      <c r="AM57" s="333">
        <v>2529027</v>
      </c>
      <c r="AN57" s="334">
        <v>30804</v>
      </c>
      <c r="AO57" s="335">
        <v>-17.399999999999999</v>
      </c>
      <c r="AP57" s="336">
        <v>54225</v>
      </c>
      <c r="AQ57" s="337">
        <v>-15</v>
      </c>
      <c r="AR57" s="338">
        <v>-2.4</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545</v>
      </c>
      <c r="AM58" s="341">
        <v>864909</v>
      </c>
      <c r="AN58" s="342">
        <v>10535</v>
      </c>
      <c r="AO58" s="343">
        <v>-9.8000000000000007</v>
      </c>
      <c r="AP58" s="344">
        <v>27337</v>
      </c>
      <c r="AQ58" s="345">
        <v>-19.2</v>
      </c>
      <c r="AR58" s="346">
        <v>9.4</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549</v>
      </c>
      <c r="AL59" s="325"/>
      <c r="AM59" s="333">
        <v>2474563</v>
      </c>
      <c r="AN59" s="334">
        <v>30168</v>
      </c>
      <c r="AO59" s="335">
        <v>-2.1</v>
      </c>
      <c r="AP59" s="336">
        <v>54016</v>
      </c>
      <c r="AQ59" s="337">
        <v>-0.4</v>
      </c>
      <c r="AR59" s="338">
        <v>-1.7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545</v>
      </c>
      <c r="AM60" s="341">
        <v>959195</v>
      </c>
      <c r="AN60" s="342">
        <v>11694</v>
      </c>
      <c r="AO60" s="343">
        <v>11</v>
      </c>
      <c r="AP60" s="344">
        <v>28078</v>
      </c>
      <c r="AQ60" s="345">
        <v>2.7</v>
      </c>
      <c r="AR60" s="346">
        <v>8.3000000000000007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550</v>
      </c>
      <c r="AL61" s="347"/>
      <c r="AM61" s="348">
        <v>3143211</v>
      </c>
      <c r="AN61" s="349">
        <v>38255</v>
      </c>
      <c r="AO61" s="350">
        <v>-8.1</v>
      </c>
      <c r="AP61" s="351">
        <v>57824</v>
      </c>
      <c r="AQ61" s="352">
        <v>0.4</v>
      </c>
      <c r="AR61" s="338">
        <v>-8.5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545</v>
      </c>
      <c r="AM62" s="341">
        <v>1070879</v>
      </c>
      <c r="AN62" s="342">
        <v>13034</v>
      </c>
      <c r="AO62" s="343">
        <v>-1</v>
      </c>
      <c r="AP62" s="344">
        <v>31483</v>
      </c>
      <c r="AQ62" s="345">
        <v>-1.2</v>
      </c>
      <c r="AR62" s="346">
        <v>0.2</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oYpWv+MJas+gJWDPstMbuJcOiybdk9JSA+R8oao4cFBYVr0aZGw6+4bwFCZcaasIasWg6fws/rbSk6E4n8YrLw==" saltValue="W9j7WgRRNqgbh5rMlMxFF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6" zoomScale="55" zoomScaleNormal="5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552</v>
      </c>
    </row>
    <row r="121" spans="125:125" ht="13.5" hidden="1" customHeight="1" x14ac:dyDescent="0.15">
      <c r="DU121" s="259"/>
    </row>
  </sheetData>
  <sheetProtection algorithmName="SHA-512" hashValue="yqfoZizjZ2FwKXl8nq0seg4wpsFuY0SuulfeLWO18GAe4fdlu+6aUdyL4F/Ce+XuGn5wdTG3p1KRSi4jqG84fQ==" saltValue="ptuu5Z8i7hmArxriolDmd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0" zoomScale="70" zoomScaleNormal="70" zoomScaleSheetLayoutView="55" workbookViewId="0">
      <selection activeCell="A65" sqref="A65"/>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553</v>
      </c>
    </row>
  </sheetData>
  <sheetProtection algorithmName="SHA-512" hashValue="OxCgzRmZTPRaRTSH3oOKrs9W0deK+bz25NXkelJzsNXJceVMtrQojiB7qJzPIj+kkyuzH98GoSCBqOc8AK2mUQ==" saltValue="xEuwD3Tfr3QPdDayeo9x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6" zoomScale="55" zoomScaleNormal="55" zoomScaleSheetLayoutView="100" workbookViewId="0">
      <selection activeCell="J48" sqref="J4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175" t="s">
        <v>3</v>
      </c>
      <c r="D47" s="1175"/>
      <c r="E47" s="1176"/>
      <c r="F47" s="11">
        <v>21.12</v>
      </c>
      <c r="G47" s="12">
        <v>22.76</v>
      </c>
      <c r="H47" s="12">
        <v>21.45</v>
      </c>
      <c r="I47" s="12">
        <v>25.66</v>
      </c>
      <c r="J47" s="13">
        <v>27.42</v>
      </c>
    </row>
    <row r="48" spans="2:10" ht="57.75" customHeight="1" x14ac:dyDescent="0.15">
      <c r="B48" s="14"/>
      <c r="C48" s="1177" t="s">
        <v>4</v>
      </c>
      <c r="D48" s="1177"/>
      <c r="E48" s="1178"/>
      <c r="F48" s="15">
        <v>3.01</v>
      </c>
      <c r="G48" s="16">
        <v>3.17</v>
      </c>
      <c r="H48" s="16">
        <v>4.3499999999999996</v>
      </c>
      <c r="I48" s="16">
        <v>5.63</v>
      </c>
      <c r="J48" s="17">
        <v>4.17</v>
      </c>
    </row>
    <row r="49" spans="2:10" ht="57.75" customHeight="1" thickBot="1" x14ac:dyDescent="0.2">
      <c r="B49" s="18"/>
      <c r="C49" s="1179" t="s">
        <v>5</v>
      </c>
      <c r="D49" s="1179"/>
      <c r="E49" s="1180"/>
      <c r="F49" s="19">
        <v>0.38</v>
      </c>
      <c r="G49" s="20">
        <v>2.9</v>
      </c>
      <c r="H49" s="20">
        <v>0.68</v>
      </c>
      <c r="I49" s="20">
        <v>7.83</v>
      </c>
      <c r="J49" s="21">
        <v>1.72</v>
      </c>
    </row>
    <row r="50" spans="2:10" x14ac:dyDescent="0.15"/>
  </sheetData>
  <sheetProtection algorithmName="SHA-512" hashValue="L0EGSjoQE1eM4uInK0hpYgBaSq6/FiUA0B59F91LAIAcejdblOZtRh1WqhVnuHrDQ/r9rFLlekOFa7AEFp0jfA==" saltValue="C3HPu2xuiSKfa5Wl/uMx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2024-03-11T00:28:52Z</cp:lastPrinted>
  <dcterms:created xsi:type="dcterms:W3CDTF">2024-02-05T02:01:48Z</dcterms:created>
  <dcterms:modified xsi:type="dcterms:W3CDTF">2024-10-17T05:02:31Z</dcterms:modified>
  <cp:category/>
</cp:coreProperties>
</file>